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4"/>
  </bookViews>
  <sheets>
    <sheet name="SEPTEMBER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Print_Area" localSheetId="1">REKAP!$B$3:$J$54</definedName>
    <definedName name="_xlnm.Print_Area" localSheetId="0">SEPTEMBER!$B$853:$I$893</definedName>
  </definedNames>
  <calcPr calcId="144525"/>
</workbook>
</file>

<file path=xl/calcChain.xml><?xml version="1.0" encoding="utf-8"?>
<calcChain xmlns="http://schemas.openxmlformats.org/spreadsheetml/2006/main">
  <c r="F35" i="2" l="1"/>
  <c r="E35" i="2"/>
  <c r="D35" i="2"/>
  <c r="E23" i="2"/>
  <c r="D23" i="2"/>
  <c r="E22" i="2"/>
  <c r="D22" i="2"/>
  <c r="E21" i="2"/>
  <c r="D21" i="2"/>
  <c r="E20" i="2"/>
  <c r="D20" i="2"/>
  <c r="E19" i="2"/>
  <c r="D19" i="2"/>
  <c r="E18" i="2"/>
  <c r="D18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H35" i="2" l="1"/>
  <c r="E107" i="1" l="1"/>
  <c r="F657" i="1" l="1"/>
  <c r="G653" i="1" l="1"/>
  <c r="G654" i="1"/>
  <c r="G655" i="1"/>
  <c r="G656" i="1"/>
  <c r="G657" i="1"/>
  <c r="G658" i="1"/>
  <c r="G659" i="1"/>
  <c r="G660" i="1"/>
  <c r="G661" i="1"/>
  <c r="G662" i="1"/>
  <c r="G663" i="1"/>
  <c r="F104" i="1" l="1"/>
  <c r="I39" i="2" l="1"/>
  <c r="I40" i="2"/>
  <c r="I41" i="2"/>
  <c r="G1494" i="1"/>
  <c r="G1353" i="1"/>
  <c r="G1354" i="1"/>
  <c r="G1355" i="1"/>
  <c r="G1356" i="1"/>
  <c r="G1313" i="1"/>
  <c r="G1314" i="1"/>
  <c r="G1315" i="1"/>
  <c r="G1316" i="1"/>
  <c r="G1271" i="1"/>
  <c r="G1272" i="1"/>
  <c r="G1273" i="1"/>
  <c r="G1274" i="1"/>
  <c r="G930" i="1" l="1"/>
  <c r="G931" i="1"/>
  <c r="G932" i="1"/>
  <c r="G933" i="1"/>
  <c r="G299" i="1" l="1"/>
  <c r="G300" i="1"/>
  <c r="G301" i="1"/>
  <c r="F1494" i="1"/>
  <c r="F1441" i="1"/>
  <c r="F1411" i="1"/>
  <c r="F1410" i="1"/>
  <c r="F1409" i="1"/>
  <c r="F1408" i="1"/>
  <c r="F1407" i="1"/>
  <c r="F1406" i="1"/>
  <c r="F1405" i="1"/>
  <c r="F1404" i="1"/>
  <c r="F1403" i="1"/>
  <c r="F1402" i="1"/>
  <c r="F1356" i="1"/>
  <c r="F1355" i="1"/>
  <c r="F1354" i="1"/>
  <c r="F1353" i="1"/>
  <c r="F1352" i="1"/>
  <c r="F1316" i="1"/>
  <c r="F1315" i="1"/>
  <c r="F1314" i="1"/>
  <c r="F1313" i="1"/>
  <c r="F1312" i="1"/>
  <c r="F1274" i="1"/>
  <c r="F1273" i="1"/>
  <c r="F1272" i="1"/>
  <c r="F1271" i="1"/>
  <c r="F1270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1" i="1"/>
  <c r="F1210" i="1"/>
  <c r="F1209" i="1"/>
  <c r="F1208" i="1"/>
  <c r="F1207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4" i="1"/>
  <c r="F1099" i="1"/>
  <c r="F1098" i="1"/>
  <c r="F1097" i="1"/>
  <c r="F1096" i="1"/>
  <c r="F1095" i="1"/>
  <c r="F1094" i="1"/>
  <c r="F1093" i="1"/>
  <c r="F1092" i="1"/>
  <c r="F1091" i="1"/>
  <c r="F1090" i="1"/>
  <c r="F1085" i="1"/>
  <c r="F1084" i="1"/>
  <c r="F1083" i="1"/>
  <c r="F1082" i="1"/>
  <c r="F1081" i="1"/>
  <c r="F1080" i="1"/>
  <c r="F1079" i="1"/>
  <c r="F1040" i="1"/>
  <c r="F1039" i="1"/>
  <c r="F1038" i="1"/>
  <c r="F1037" i="1"/>
  <c r="F1036" i="1"/>
  <c r="F1035" i="1"/>
  <c r="F1034" i="1"/>
  <c r="F1033" i="1"/>
  <c r="F1028" i="1"/>
  <c r="F1027" i="1"/>
  <c r="F1026" i="1"/>
  <c r="F1025" i="1"/>
  <c r="F1024" i="1"/>
  <c r="F1023" i="1"/>
  <c r="F1022" i="1"/>
  <c r="F1021" i="1"/>
  <c r="F983" i="1"/>
  <c r="F982" i="1"/>
  <c r="F981" i="1"/>
  <c r="F980" i="1"/>
  <c r="F979" i="1"/>
  <c r="F978" i="1"/>
  <c r="F973" i="1"/>
  <c r="F972" i="1"/>
  <c r="F971" i="1"/>
  <c r="F970" i="1"/>
  <c r="F933" i="1"/>
  <c r="F932" i="1"/>
  <c r="F931" i="1"/>
  <c r="F930" i="1"/>
  <c r="F929" i="1"/>
  <c r="F928" i="1"/>
  <c r="F923" i="1"/>
  <c r="F922" i="1"/>
  <c r="F921" i="1"/>
  <c r="F920" i="1"/>
  <c r="F879" i="1"/>
  <c r="F878" i="1"/>
  <c r="F877" i="1"/>
  <c r="F876" i="1"/>
  <c r="F875" i="1"/>
  <c r="F874" i="1"/>
  <c r="F873" i="1"/>
  <c r="F872" i="1"/>
  <c r="F867" i="1"/>
  <c r="F866" i="1"/>
  <c r="F865" i="1"/>
  <c r="F864" i="1"/>
  <c r="F863" i="1"/>
  <c r="F862" i="1"/>
  <c r="F861" i="1"/>
  <c r="F860" i="1"/>
  <c r="F823" i="1"/>
  <c r="F822" i="1"/>
  <c r="F821" i="1"/>
  <c r="F820" i="1"/>
  <c r="F819" i="1"/>
  <c r="F818" i="1"/>
  <c r="F817" i="1"/>
  <c r="F816" i="1"/>
  <c r="F811" i="1"/>
  <c r="F810" i="1"/>
  <c r="F809" i="1"/>
  <c r="F808" i="1"/>
  <c r="F807" i="1"/>
  <c r="F765" i="1"/>
  <c r="F764" i="1"/>
  <c r="F763" i="1"/>
  <c r="F758" i="1"/>
  <c r="F757" i="1"/>
  <c r="F756" i="1"/>
  <c r="F755" i="1"/>
  <c r="F754" i="1"/>
  <c r="F721" i="1"/>
  <c r="F720" i="1"/>
  <c r="F719" i="1"/>
  <c r="F718" i="1"/>
  <c r="F717" i="1"/>
  <c r="F716" i="1"/>
  <c r="F715" i="1"/>
  <c r="F710" i="1"/>
  <c r="F709" i="1"/>
  <c r="F708" i="1"/>
  <c r="F707" i="1"/>
  <c r="F706" i="1"/>
  <c r="F663" i="1"/>
  <c r="F662" i="1"/>
  <c r="F661" i="1"/>
  <c r="F660" i="1"/>
  <c r="F659" i="1"/>
  <c r="F658" i="1"/>
  <c r="F656" i="1"/>
  <c r="F655" i="1"/>
  <c r="F654" i="1"/>
  <c r="F653" i="1"/>
  <c r="F652" i="1"/>
  <c r="F647" i="1"/>
  <c r="F646" i="1"/>
  <c r="F601" i="1"/>
  <c r="F600" i="1"/>
  <c r="F599" i="1"/>
  <c r="F598" i="1"/>
  <c r="F597" i="1"/>
  <c r="F596" i="1"/>
  <c r="F595" i="1"/>
  <c r="F590" i="1"/>
  <c r="F589" i="1"/>
  <c r="F588" i="1"/>
  <c r="F587" i="1"/>
  <c r="F586" i="1"/>
  <c r="F585" i="1"/>
  <c r="F584" i="1"/>
  <c r="F541" i="1"/>
  <c r="F540" i="1"/>
  <c r="F539" i="1"/>
  <c r="F538" i="1"/>
  <c r="F533" i="1"/>
  <c r="F532" i="1"/>
  <c r="F531" i="1"/>
  <c r="F491" i="1"/>
  <c r="F490" i="1"/>
  <c r="F489" i="1"/>
  <c r="F488" i="1"/>
  <c r="F487" i="1"/>
  <c r="F486" i="1"/>
  <c r="F485" i="1"/>
  <c r="F484" i="1"/>
  <c r="F479" i="1"/>
  <c r="F478" i="1"/>
  <c r="F477" i="1"/>
  <c r="F428" i="1"/>
  <c r="F427" i="1"/>
  <c r="F426" i="1"/>
  <c r="F425" i="1"/>
  <c r="F424" i="1"/>
  <c r="F423" i="1"/>
  <c r="F422" i="1"/>
  <c r="F421" i="1"/>
  <c r="F416" i="1"/>
  <c r="F415" i="1"/>
  <c r="F414" i="1"/>
  <c r="F380" i="1"/>
  <c r="F379" i="1"/>
  <c r="F378" i="1"/>
  <c r="F377" i="1"/>
  <c r="F372" i="1"/>
  <c r="F371" i="1"/>
  <c r="F370" i="1"/>
  <c r="F369" i="1"/>
  <c r="F368" i="1"/>
  <c r="F367" i="1"/>
  <c r="F316" i="1"/>
  <c r="F315" i="1"/>
  <c r="F314" i="1"/>
  <c r="F313" i="1"/>
  <c r="F312" i="1"/>
  <c r="F311" i="1"/>
  <c r="F310" i="1"/>
  <c r="F309" i="1"/>
  <c r="F308" i="1"/>
  <c r="F307" i="1"/>
  <c r="F306" i="1"/>
  <c r="F301" i="1"/>
  <c r="F300" i="1"/>
  <c r="F299" i="1"/>
  <c r="F298" i="1"/>
  <c r="F259" i="1"/>
  <c r="F258" i="1"/>
  <c r="F257" i="1"/>
  <c r="F256" i="1"/>
  <c r="F255" i="1"/>
  <c r="F254" i="1"/>
  <c r="F253" i="1"/>
  <c r="F252" i="1"/>
  <c r="F251" i="1"/>
  <c r="F246" i="1"/>
  <c r="F245" i="1"/>
  <c r="F244" i="1"/>
  <c r="F243" i="1"/>
  <c r="F242" i="1"/>
  <c r="F241" i="1"/>
  <c r="F240" i="1"/>
  <c r="F239" i="1"/>
  <c r="F164" i="1"/>
  <c r="F163" i="1"/>
  <c r="F162" i="1"/>
  <c r="F161" i="1"/>
  <c r="F105" i="1"/>
  <c r="F103" i="1"/>
  <c r="F102" i="1"/>
  <c r="F101" i="1"/>
  <c r="F100" i="1"/>
  <c r="F99" i="1"/>
  <c r="F98" i="1"/>
  <c r="F97" i="1"/>
  <c r="F96" i="1"/>
  <c r="F95" i="1"/>
  <c r="F94" i="1"/>
  <c r="F89" i="1"/>
  <c r="F88" i="1"/>
  <c r="F87" i="1"/>
  <c r="F86" i="1"/>
  <c r="F27" i="1"/>
  <c r="F26" i="1"/>
  <c r="F25" i="1"/>
  <c r="F24" i="1"/>
  <c r="F23" i="1"/>
  <c r="F22" i="1"/>
  <c r="F21" i="1"/>
  <c r="F20" i="1"/>
  <c r="F19" i="1"/>
  <c r="F18" i="1"/>
  <c r="F13" i="1"/>
  <c r="F12" i="1"/>
  <c r="F11" i="1"/>
  <c r="F10" i="1"/>
  <c r="I31" i="1"/>
  <c r="G11" i="1"/>
  <c r="G12" i="1"/>
  <c r="G13" i="1"/>
  <c r="G1312" i="1" l="1"/>
  <c r="G1270" i="1"/>
  <c r="G922" i="1"/>
  <c r="G923" i="1"/>
  <c r="G811" i="1" l="1"/>
  <c r="G873" i="1" l="1"/>
  <c r="G874" i="1"/>
  <c r="G875" i="1"/>
  <c r="G876" i="1"/>
  <c r="G877" i="1"/>
  <c r="G878" i="1"/>
  <c r="G879" i="1"/>
  <c r="G861" i="1"/>
  <c r="G862" i="1"/>
  <c r="G863" i="1"/>
  <c r="G864" i="1"/>
  <c r="G865" i="1"/>
  <c r="G866" i="1"/>
  <c r="G867" i="1"/>
  <c r="G240" i="1"/>
  <c r="G241" i="1"/>
  <c r="G242" i="1"/>
  <c r="G243" i="1"/>
  <c r="G244" i="1"/>
  <c r="G245" i="1"/>
  <c r="G246" i="1"/>
  <c r="G96" i="1"/>
  <c r="G97" i="1"/>
  <c r="G98" i="1"/>
  <c r="G99" i="1"/>
  <c r="G100" i="1"/>
  <c r="G101" i="1"/>
  <c r="G102" i="1"/>
  <c r="G103" i="1"/>
  <c r="G104" i="1"/>
  <c r="G105" i="1"/>
  <c r="G1352" i="1" l="1"/>
  <c r="G1092" i="1"/>
  <c r="G1093" i="1"/>
  <c r="G1094" i="1"/>
  <c r="G1095" i="1"/>
  <c r="G1096" i="1"/>
  <c r="G1097" i="1"/>
  <c r="G1098" i="1"/>
  <c r="G1099" i="1"/>
  <c r="G1082" i="1"/>
  <c r="G1083" i="1"/>
  <c r="G1023" i="1"/>
  <c r="G1024" i="1"/>
  <c r="G1025" i="1"/>
  <c r="G1026" i="1"/>
  <c r="G1027" i="1"/>
  <c r="G1021" i="1"/>
  <c r="G596" i="1"/>
  <c r="G597" i="1"/>
  <c r="G589" i="1"/>
  <c r="I937" i="1"/>
  <c r="G928" i="1"/>
  <c r="G312" i="1"/>
  <c r="I43" i="2" l="1"/>
  <c r="J40" i="2"/>
  <c r="J39" i="2"/>
  <c r="G1441" i="1"/>
  <c r="H1358" i="1"/>
  <c r="D1318" i="1"/>
  <c r="G1161" i="1"/>
  <c r="G1162" i="1"/>
  <c r="G1163" i="1"/>
  <c r="G1164" i="1"/>
  <c r="G1157" i="1"/>
  <c r="G1158" i="1"/>
  <c r="G1159" i="1"/>
  <c r="G1080" i="1"/>
  <c r="G1081" i="1"/>
  <c r="G1084" i="1"/>
  <c r="G1085" i="1"/>
  <c r="G1079" i="1"/>
  <c r="G1034" i="1"/>
  <c r="G1035" i="1"/>
  <c r="G1036" i="1"/>
  <c r="G1037" i="1"/>
  <c r="G1038" i="1"/>
  <c r="G1039" i="1"/>
  <c r="G1040" i="1"/>
  <c r="G971" i="1"/>
  <c r="G972" i="1"/>
  <c r="G973" i="1"/>
  <c r="G921" i="1"/>
  <c r="G817" i="1"/>
  <c r="G818" i="1"/>
  <c r="G819" i="1"/>
  <c r="G820" i="1"/>
  <c r="G821" i="1"/>
  <c r="G822" i="1"/>
  <c r="G823" i="1"/>
  <c r="G810" i="1"/>
  <c r="G757" i="1"/>
  <c r="G758" i="1"/>
  <c r="G716" i="1"/>
  <c r="G717" i="1"/>
  <c r="G718" i="1"/>
  <c r="G719" i="1"/>
  <c r="G720" i="1"/>
  <c r="G721" i="1"/>
  <c r="G707" i="1"/>
  <c r="G708" i="1"/>
  <c r="G709" i="1"/>
  <c r="G710" i="1"/>
  <c r="G647" i="1"/>
  <c r="G598" i="1"/>
  <c r="G599" i="1"/>
  <c r="G600" i="1"/>
  <c r="G601" i="1"/>
  <c r="G595" i="1"/>
  <c r="G587" i="1"/>
  <c r="G588" i="1"/>
  <c r="G590" i="1"/>
  <c r="G584" i="1"/>
  <c r="G585" i="1"/>
  <c r="G540" i="1"/>
  <c r="G541" i="1"/>
  <c r="G531" i="1"/>
  <c r="G424" i="1"/>
  <c r="G425" i="1"/>
  <c r="G426" i="1"/>
  <c r="G427" i="1"/>
  <c r="G428" i="1"/>
  <c r="G416" i="1"/>
  <c r="G414" i="1"/>
  <c r="G368" i="1"/>
  <c r="G369" i="1"/>
  <c r="G370" i="1"/>
  <c r="G371" i="1"/>
  <c r="G372" i="1"/>
  <c r="G313" i="1"/>
  <c r="G314" i="1"/>
  <c r="G315" i="1"/>
  <c r="G316" i="1"/>
  <c r="G251" i="1"/>
  <c r="G252" i="1"/>
  <c r="G253" i="1"/>
  <c r="G254" i="1"/>
  <c r="G95" i="1"/>
  <c r="G94" i="1"/>
  <c r="G87" i="1"/>
  <c r="G88" i="1"/>
  <c r="G89" i="1"/>
  <c r="G10" i="1"/>
  <c r="G872" i="1" l="1"/>
  <c r="G860" i="1"/>
  <c r="G764" i="1"/>
  <c r="G765" i="1"/>
  <c r="G755" i="1"/>
  <c r="G756" i="1"/>
  <c r="G706" i="1"/>
  <c r="G652" i="1"/>
  <c r="G532" i="1" l="1"/>
  <c r="G488" i="1"/>
  <c r="G489" i="1"/>
  <c r="G490" i="1"/>
  <c r="G491" i="1"/>
  <c r="G484" i="1"/>
  <c r="G485" i="1"/>
  <c r="G486" i="1"/>
  <c r="G478" i="1"/>
  <c r="G479" i="1"/>
  <c r="G477" i="1"/>
  <c r="G311" i="1"/>
  <c r="G259" i="1"/>
  <c r="G164" i="1"/>
  <c r="G25" i="1"/>
  <c r="G26" i="1"/>
  <c r="G27" i="1"/>
  <c r="G1153" i="1" l="1"/>
  <c r="G1154" i="1"/>
  <c r="G1155" i="1"/>
  <c r="G1156" i="1"/>
  <c r="G1160" i="1"/>
  <c r="G1028" i="1"/>
  <c r="G980" i="1"/>
  <c r="G981" i="1"/>
  <c r="G982" i="1"/>
  <c r="G983" i="1"/>
  <c r="G816" i="1"/>
  <c r="G808" i="1"/>
  <c r="G809" i="1"/>
  <c r="G487" i="1"/>
  <c r="G423" i="1"/>
  <c r="G421" i="1"/>
  <c r="G380" i="1"/>
  <c r="G298" i="1"/>
  <c r="G255" i="1"/>
  <c r="G256" i="1"/>
  <c r="G257" i="1"/>
  <c r="G258" i="1"/>
  <c r="G239" i="1"/>
  <c r="G163" i="1"/>
  <c r="G1022" i="1" l="1"/>
  <c r="G379" i="1"/>
  <c r="G310" i="1"/>
  <c r="G1217" i="1" l="1"/>
  <c r="G1218" i="1"/>
  <c r="G1219" i="1"/>
  <c r="G1220" i="1"/>
  <c r="G1221" i="1"/>
  <c r="G1222" i="1"/>
  <c r="G1223" i="1"/>
  <c r="G1224" i="1"/>
  <c r="G1225" i="1"/>
  <c r="G1226" i="1"/>
  <c r="G1227" i="1"/>
  <c r="G1209" i="1"/>
  <c r="G1210" i="1"/>
  <c r="G1211" i="1"/>
  <c r="G1090" i="1"/>
  <c r="G979" i="1"/>
  <c r="G978" i="1"/>
  <c r="G754" i="1" l="1"/>
  <c r="G586" i="1"/>
  <c r="G307" i="1"/>
  <c r="G308" i="1"/>
  <c r="G309" i="1"/>
  <c r="G86" i="1"/>
  <c r="G23" i="1"/>
  <c r="G1151" i="1" l="1"/>
  <c r="G1152" i="1"/>
  <c r="G1144" i="1"/>
  <c r="I769" i="1"/>
  <c r="J41" i="2" l="1"/>
  <c r="I31" i="2"/>
  <c r="J31" i="2" s="1"/>
  <c r="I33" i="2"/>
  <c r="J33" i="2" s="1"/>
  <c r="I32" i="2"/>
  <c r="I12" i="2"/>
  <c r="J12" i="2" s="1"/>
  <c r="J32" i="2" l="1"/>
  <c r="G19" i="1"/>
  <c r="I1231" i="1" l="1"/>
  <c r="I15" i="2" s="1"/>
  <c r="J15" i="2" s="1"/>
  <c r="I1168" i="1"/>
  <c r="I17" i="2" s="1"/>
  <c r="J17" i="2" s="1"/>
  <c r="I1103" i="1"/>
  <c r="I16" i="2" s="1"/>
  <c r="J16" i="2" s="1"/>
  <c r="I1044" i="1"/>
  <c r="I28" i="2" s="1"/>
  <c r="J28" i="2" s="1"/>
  <c r="I987" i="1"/>
  <c r="I29" i="2" s="1"/>
  <c r="J29" i="2" s="1"/>
  <c r="I19" i="2"/>
  <c r="J19" i="2" s="1"/>
  <c r="I883" i="1"/>
  <c r="I25" i="2" s="1"/>
  <c r="J25" i="2" s="1"/>
  <c r="I827" i="1"/>
  <c r="I18" i="2" s="1"/>
  <c r="J18" i="2" s="1"/>
  <c r="I14" i="2"/>
  <c r="J14" i="2" s="1"/>
  <c r="I725" i="1"/>
  <c r="I21" i="2" s="1"/>
  <c r="J21" i="2" s="1"/>
  <c r="I667" i="1"/>
  <c r="I13" i="2" s="1"/>
  <c r="I605" i="1"/>
  <c r="I24" i="2" s="1"/>
  <c r="J24" i="2" s="1"/>
  <c r="I545" i="1"/>
  <c r="I20" i="2" s="1"/>
  <c r="J20" i="2" s="1"/>
  <c r="I495" i="1"/>
  <c r="I11" i="2" s="1"/>
  <c r="J11" i="2" s="1"/>
  <c r="I432" i="1"/>
  <c r="I22" i="2" s="1"/>
  <c r="J22" i="2" s="1"/>
  <c r="I384" i="1"/>
  <c r="I10" i="2" s="1"/>
  <c r="I320" i="1"/>
  <c r="I27" i="2" s="1"/>
  <c r="I263" i="1"/>
  <c r="I26" i="2" s="1"/>
  <c r="J26" i="2" s="1"/>
  <c r="I109" i="1"/>
  <c r="I30" i="2" s="1"/>
  <c r="I23" i="2"/>
  <c r="I35" i="2" l="1"/>
  <c r="I44" i="2" s="1"/>
  <c r="J27" i="2"/>
  <c r="J10" i="2"/>
  <c r="J30" i="2"/>
  <c r="J13" i="2"/>
  <c r="J23" i="2"/>
  <c r="H15" i="4"/>
  <c r="H12" i="4"/>
  <c r="J35" i="2" l="1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D958" i="3" s="1"/>
  <c r="D22" i="4" s="1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H43" i="2"/>
  <c r="H1496" i="1"/>
  <c r="E1496" i="1"/>
  <c r="D1496" i="1"/>
  <c r="D39" i="2" s="1"/>
  <c r="F1496" i="1"/>
  <c r="H1444" i="1"/>
  <c r="E1444" i="1"/>
  <c r="E40" i="2" s="1"/>
  <c r="D1444" i="1"/>
  <c r="D40" i="2" s="1"/>
  <c r="F1444" i="1"/>
  <c r="H1413" i="1"/>
  <c r="E1413" i="1"/>
  <c r="E41" i="2" s="1"/>
  <c r="D1413" i="1"/>
  <c r="D41" i="2" s="1"/>
  <c r="G1411" i="1"/>
  <c r="G1410" i="1"/>
  <c r="G1409" i="1"/>
  <c r="G1408" i="1"/>
  <c r="G1407" i="1"/>
  <c r="G1406" i="1"/>
  <c r="G1405" i="1"/>
  <c r="G1404" i="1"/>
  <c r="G1403" i="1"/>
  <c r="G1402" i="1"/>
  <c r="E1358" i="1"/>
  <c r="D1358" i="1"/>
  <c r="H1318" i="1"/>
  <c r="E1318" i="1"/>
  <c r="H1276" i="1"/>
  <c r="E1276" i="1"/>
  <c r="D1276" i="1"/>
  <c r="D32" i="2" s="1"/>
  <c r="H1229" i="1"/>
  <c r="E1229" i="1"/>
  <c r="D1229" i="1"/>
  <c r="G1216" i="1"/>
  <c r="H1213" i="1"/>
  <c r="E1213" i="1"/>
  <c r="D1213" i="1"/>
  <c r="G1208" i="1"/>
  <c r="G1207" i="1"/>
  <c r="H1166" i="1"/>
  <c r="E1166" i="1"/>
  <c r="D1166" i="1"/>
  <c r="G1150" i="1"/>
  <c r="G1149" i="1"/>
  <c r="H1146" i="1"/>
  <c r="E1146" i="1"/>
  <c r="D1146" i="1"/>
  <c r="F1146" i="1"/>
  <c r="H1101" i="1"/>
  <c r="E1101" i="1"/>
  <c r="D1101" i="1"/>
  <c r="G1091" i="1"/>
  <c r="H1087" i="1"/>
  <c r="E1087" i="1"/>
  <c r="D1087" i="1"/>
  <c r="H1042" i="1"/>
  <c r="E1042" i="1"/>
  <c r="D1042" i="1"/>
  <c r="G1033" i="1"/>
  <c r="H1030" i="1"/>
  <c r="E1030" i="1"/>
  <c r="D1030" i="1"/>
  <c r="H985" i="1"/>
  <c r="E985" i="1"/>
  <c r="D985" i="1"/>
  <c r="H975" i="1"/>
  <c r="E975" i="1"/>
  <c r="D975" i="1"/>
  <c r="G970" i="1"/>
  <c r="H935" i="1"/>
  <c r="E935" i="1"/>
  <c r="D935" i="1"/>
  <c r="G929" i="1"/>
  <c r="H925" i="1"/>
  <c r="E925" i="1"/>
  <c r="D925" i="1"/>
  <c r="G920" i="1"/>
  <c r="H881" i="1"/>
  <c r="E881" i="1"/>
  <c r="D881" i="1"/>
  <c r="H869" i="1"/>
  <c r="E869" i="1"/>
  <c r="D869" i="1"/>
  <c r="H825" i="1"/>
  <c r="E825" i="1"/>
  <c r="D825" i="1"/>
  <c r="H813" i="1"/>
  <c r="E813" i="1"/>
  <c r="D813" i="1"/>
  <c r="G807" i="1"/>
  <c r="H767" i="1"/>
  <c r="E767" i="1"/>
  <c r="D767" i="1"/>
  <c r="G763" i="1"/>
  <c r="H760" i="1"/>
  <c r="E760" i="1"/>
  <c r="D760" i="1"/>
  <c r="H723" i="1"/>
  <c r="E723" i="1"/>
  <c r="D723" i="1"/>
  <c r="G715" i="1"/>
  <c r="H712" i="1"/>
  <c r="E712" i="1"/>
  <c r="D712" i="1"/>
  <c r="H665" i="1"/>
  <c r="E665" i="1"/>
  <c r="D665" i="1"/>
  <c r="H649" i="1"/>
  <c r="E649" i="1"/>
  <c r="D649" i="1"/>
  <c r="G646" i="1"/>
  <c r="H603" i="1"/>
  <c r="E603" i="1"/>
  <c r="D603" i="1"/>
  <c r="H592" i="1"/>
  <c r="E592" i="1"/>
  <c r="D592" i="1"/>
  <c r="H543" i="1"/>
  <c r="E543" i="1"/>
  <c r="D543" i="1"/>
  <c r="G539" i="1"/>
  <c r="G538" i="1"/>
  <c r="H535" i="1"/>
  <c r="E535" i="1"/>
  <c r="D535" i="1"/>
  <c r="G533" i="1"/>
  <c r="H493" i="1"/>
  <c r="E493" i="1"/>
  <c r="D493" i="1"/>
  <c r="H481" i="1"/>
  <c r="E481" i="1"/>
  <c r="D481" i="1"/>
  <c r="H430" i="1"/>
  <c r="E430" i="1"/>
  <c r="D430" i="1"/>
  <c r="G422" i="1"/>
  <c r="H418" i="1"/>
  <c r="E418" i="1"/>
  <c r="D418" i="1"/>
  <c r="G415" i="1"/>
  <c r="H382" i="1"/>
  <c r="E382" i="1"/>
  <c r="D382" i="1"/>
  <c r="G378" i="1"/>
  <c r="G377" i="1"/>
  <c r="H374" i="1"/>
  <c r="E374" i="1"/>
  <c r="D374" i="1"/>
  <c r="G367" i="1"/>
  <c r="H318" i="1"/>
  <c r="E318" i="1"/>
  <c r="D318" i="1"/>
  <c r="G306" i="1"/>
  <c r="H303" i="1"/>
  <c r="E303" i="1"/>
  <c r="D303" i="1"/>
  <c r="H261" i="1"/>
  <c r="E261" i="1"/>
  <c r="D261" i="1"/>
  <c r="H248" i="1"/>
  <c r="E248" i="1"/>
  <c r="D248" i="1"/>
  <c r="H166" i="1"/>
  <c r="E166" i="1"/>
  <c r="D166" i="1"/>
  <c r="G162" i="1"/>
  <c r="G161" i="1"/>
  <c r="H107" i="1"/>
  <c r="D107" i="1"/>
  <c r="H91" i="1"/>
  <c r="E91" i="1"/>
  <c r="D91" i="1"/>
  <c r="H29" i="1"/>
  <c r="E29" i="1"/>
  <c r="D29" i="1"/>
  <c r="G24" i="1"/>
  <c r="G22" i="1"/>
  <c r="G21" i="1"/>
  <c r="G20" i="1"/>
  <c r="G18" i="1"/>
  <c r="H15" i="1"/>
  <c r="E15" i="1"/>
  <c r="D15" i="1"/>
  <c r="J43" i="2" l="1"/>
  <c r="J44" i="2" s="1"/>
  <c r="H44" i="2"/>
  <c r="D43" i="2"/>
  <c r="H827" i="1"/>
  <c r="C810" i="3"/>
  <c r="C20" i="4" s="1"/>
  <c r="F36" i="4"/>
  <c r="F730" i="3"/>
  <c r="E11" i="4"/>
  <c r="C569" i="3"/>
  <c r="C17" i="4" s="1"/>
  <c r="E39" i="2"/>
  <c r="E43" i="2" s="1"/>
  <c r="G1496" i="1"/>
  <c r="G39" i="2" s="1"/>
  <c r="E33" i="2"/>
  <c r="G1318" i="1"/>
  <c r="G33" i="2" s="1"/>
  <c r="E31" i="2"/>
  <c r="G1358" i="1"/>
  <c r="G31" i="2" s="1"/>
  <c r="H667" i="1"/>
  <c r="F791" i="3"/>
  <c r="E956" i="3"/>
  <c r="D1043" i="3"/>
  <c r="D23" i="4" s="1"/>
  <c r="F1344" i="3"/>
  <c r="F1496" i="3"/>
  <c r="F1577" i="3"/>
  <c r="C45" i="4"/>
  <c r="H32" i="4"/>
  <c r="H46" i="4" s="1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D263" i="1"/>
  <c r="D26" i="2" s="1"/>
  <c r="E32" i="2"/>
  <c r="G1276" i="1"/>
  <c r="G32" i="2" s="1"/>
  <c r="D31" i="1"/>
  <c r="H31" i="1"/>
  <c r="G1413" i="1"/>
  <c r="G41" i="2" s="1"/>
  <c r="G1444" i="1"/>
  <c r="G40" i="2" s="1"/>
  <c r="G166" i="1"/>
  <c r="G12" i="2" s="1"/>
  <c r="F1902" i="3"/>
  <c r="F12" i="4"/>
  <c r="F11" i="4"/>
  <c r="I39" i="4"/>
  <c r="E36" i="4"/>
  <c r="D605" i="1"/>
  <c r="D24" i="2" s="1"/>
  <c r="G1030" i="1"/>
  <c r="D31" i="2"/>
  <c r="D33" i="2"/>
  <c r="F40" i="2"/>
  <c r="G1213" i="1"/>
  <c r="G1229" i="1"/>
  <c r="E1044" i="1"/>
  <c r="E28" i="2" s="1"/>
  <c r="F975" i="1"/>
  <c r="G261" i="1"/>
  <c r="D320" i="1"/>
  <c r="D27" i="2" s="1"/>
  <c r="E937" i="1"/>
  <c r="F869" i="1"/>
  <c r="H320" i="1"/>
  <c r="G767" i="1"/>
  <c r="H263" i="1"/>
  <c r="D769" i="1"/>
  <c r="E827" i="1"/>
  <c r="F813" i="1"/>
  <c r="F1276" i="1"/>
  <c r="E769" i="1"/>
  <c r="D725" i="1"/>
  <c r="D883" i="1"/>
  <c r="D25" i="2" s="1"/>
  <c r="H937" i="1"/>
  <c r="D987" i="1"/>
  <c r="D29" i="2" s="1"/>
  <c r="F1413" i="1"/>
  <c r="F665" i="1"/>
  <c r="E667" i="1"/>
  <c r="E545" i="1"/>
  <c r="F1166" i="1"/>
  <c r="F1168" i="1" s="1"/>
  <c r="E495" i="1"/>
  <c r="F1229" i="1"/>
  <c r="E432" i="1"/>
  <c r="E883" i="1"/>
  <c r="E25" i="2" s="1"/>
  <c r="E987" i="1"/>
  <c r="D384" i="1"/>
  <c r="D432" i="1"/>
  <c r="D495" i="1"/>
  <c r="G493" i="1"/>
  <c r="D545" i="1"/>
  <c r="G543" i="1"/>
  <c r="F649" i="1"/>
  <c r="D667" i="1"/>
  <c r="D827" i="1"/>
  <c r="H883" i="1"/>
  <c r="F925" i="1"/>
  <c r="D937" i="1"/>
  <c r="G935" i="1"/>
  <c r="D1044" i="1"/>
  <c r="D28" i="2" s="1"/>
  <c r="D1103" i="1"/>
  <c r="D1168" i="1"/>
  <c r="D1231" i="1"/>
  <c r="D109" i="1"/>
  <c r="D30" i="2" s="1"/>
  <c r="G712" i="1"/>
  <c r="F767" i="1"/>
  <c r="E1103" i="1"/>
  <c r="E384" i="1"/>
  <c r="F418" i="1"/>
  <c r="F318" i="1"/>
  <c r="F382" i="1"/>
  <c r="F430" i="1"/>
  <c r="G430" i="1"/>
  <c r="F493" i="1"/>
  <c r="F543" i="1"/>
  <c r="F603" i="1"/>
  <c r="F723" i="1"/>
  <c r="F825" i="1"/>
  <c r="F1087" i="1"/>
  <c r="F1213" i="1"/>
  <c r="G665" i="1"/>
  <c r="G869" i="1"/>
  <c r="F881" i="1"/>
  <c r="F935" i="1"/>
  <c r="F1101" i="1"/>
  <c r="F261" i="1"/>
  <c r="E263" i="1"/>
  <c r="F166" i="1"/>
  <c r="F107" i="1"/>
  <c r="E109" i="1"/>
  <c r="E30" i="2" s="1"/>
  <c r="F91" i="1"/>
  <c r="F29" i="1"/>
  <c r="E31" i="1"/>
  <c r="F15" i="1"/>
  <c r="E320" i="1"/>
  <c r="F712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G107" i="1"/>
  <c r="G318" i="1"/>
  <c r="E725" i="1"/>
  <c r="G1042" i="1"/>
  <c r="G1101" i="1"/>
  <c r="E1168" i="1"/>
  <c r="E1231" i="1"/>
  <c r="F1318" i="1"/>
  <c r="F41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G29" i="1"/>
  <c r="G91" i="1"/>
  <c r="F248" i="1"/>
  <c r="F303" i="1"/>
  <c r="F481" i="1"/>
  <c r="G481" i="1"/>
  <c r="G592" i="1"/>
  <c r="G881" i="1"/>
  <c r="F985" i="1"/>
  <c r="G985" i="1"/>
  <c r="F1042" i="1"/>
  <c r="F1358" i="1"/>
  <c r="F1653" i="3"/>
  <c r="D35" i="4"/>
  <c r="F35" i="4" s="1"/>
  <c r="G303" i="1"/>
  <c r="F374" i="1"/>
  <c r="G382" i="1"/>
  <c r="F535" i="1"/>
  <c r="F592" i="1"/>
  <c r="G603" i="1"/>
  <c r="F760" i="1"/>
  <c r="G825" i="1"/>
  <c r="F1030" i="1"/>
  <c r="H1231" i="1"/>
  <c r="H1168" i="1"/>
  <c r="H1103" i="1"/>
  <c r="H1044" i="1"/>
  <c r="H987" i="1"/>
  <c r="H769" i="1"/>
  <c r="H725" i="1"/>
  <c r="H605" i="1"/>
  <c r="H545" i="1"/>
  <c r="H495" i="1"/>
  <c r="H432" i="1"/>
  <c r="H384" i="1"/>
  <c r="H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G418" i="1"/>
  <c r="G649" i="1"/>
  <c r="G723" i="1"/>
  <c r="G760" i="1"/>
  <c r="G925" i="1"/>
  <c r="G1166" i="1"/>
  <c r="G248" i="1"/>
  <c r="E605" i="1"/>
  <c r="E24" i="2" s="1"/>
  <c r="G15" i="1"/>
  <c r="G535" i="1"/>
  <c r="G813" i="1"/>
  <c r="G1087" i="1"/>
  <c r="G374" i="1"/>
  <c r="G975" i="1"/>
  <c r="D44" i="2" l="1"/>
  <c r="E643" i="3"/>
  <c r="E15" i="4"/>
  <c r="E569" i="3"/>
  <c r="E1358" i="3"/>
  <c r="F13" i="4"/>
  <c r="E732" i="3"/>
  <c r="E958" i="3"/>
  <c r="F39" i="2"/>
  <c r="F43" i="2" s="1"/>
  <c r="E1273" i="3"/>
  <c r="E1043" i="3"/>
  <c r="F31" i="2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G320" i="1"/>
  <c r="G27" i="2" s="1"/>
  <c r="F19" i="2"/>
  <c r="G937" i="1"/>
  <c r="G19" i="2" s="1"/>
  <c r="F13" i="2"/>
  <c r="G667" i="1"/>
  <c r="G13" i="2" s="1"/>
  <c r="G725" i="1"/>
  <c r="G21" i="2" s="1"/>
  <c r="F21" i="2"/>
  <c r="G384" i="1"/>
  <c r="G10" i="2" s="1"/>
  <c r="G545" i="1"/>
  <c r="G20" i="2" s="1"/>
  <c r="F20" i="2"/>
  <c r="G769" i="1"/>
  <c r="G14" i="2" s="1"/>
  <c r="F14" i="2"/>
  <c r="G1168" i="1"/>
  <c r="G17" i="2" s="1"/>
  <c r="F17" i="2"/>
  <c r="E27" i="2"/>
  <c r="G263" i="1"/>
  <c r="G26" i="2" s="1"/>
  <c r="E26" i="2"/>
  <c r="F26" i="2" s="1"/>
  <c r="G987" i="1"/>
  <c r="G29" i="2" s="1"/>
  <c r="E29" i="2"/>
  <c r="F29" i="2" s="1"/>
  <c r="G31" i="1"/>
  <c r="G23" i="2" s="1"/>
  <c r="G109" i="1"/>
  <c r="G30" i="2" s="1"/>
  <c r="G827" i="1"/>
  <c r="G18" i="2" s="1"/>
  <c r="G605" i="1"/>
  <c r="G24" i="2" s="1"/>
  <c r="F28" i="2"/>
  <c r="G1044" i="1"/>
  <c r="G28" i="2" s="1"/>
  <c r="F25" i="2"/>
  <c r="G883" i="1"/>
  <c r="G25" i="2" s="1"/>
  <c r="G495" i="1"/>
  <c r="G11" i="2" s="1"/>
  <c r="F268" i="3"/>
  <c r="E10" i="4"/>
  <c r="F16" i="2"/>
  <c r="G1103" i="1"/>
  <c r="G16" i="2" s="1"/>
  <c r="F18" i="2"/>
  <c r="F22" i="2"/>
  <c r="G432" i="1"/>
  <c r="G22" i="2" s="1"/>
  <c r="F30" i="2"/>
  <c r="F32" i="2"/>
  <c r="G1231" i="1"/>
  <c r="G15" i="2" s="1"/>
  <c r="F11" i="2"/>
  <c r="F33" i="2"/>
  <c r="G43" i="2"/>
  <c r="F545" i="1"/>
  <c r="F987" i="1"/>
  <c r="F1103" i="1"/>
  <c r="F605" i="1"/>
  <c r="F1231" i="1"/>
  <c r="F883" i="1"/>
  <c r="F495" i="1"/>
  <c r="F827" i="1"/>
  <c r="F769" i="1"/>
  <c r="F384" i="1"/>
  <c r="F15" i="2"/>
  <c r="F725" i="1"/>
  <c r="F1044" i="1"/>
  <c r="F667" i="1"/>
  <c r="F263" i="1"/>
  <c r="F432" i="1"/>
  <c r="F31" i="1"/>
  <c r="F937" i="1"/>
  <c r="F320" i="1"/>
  <c r="F12" i="2"/>
  <c r="F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18" i="4" l="1"/>
  <c r="E24" i="4"/>
  <c r="E16" i="4"/>
  <c r="F23" i="2"/>
  <c r="C32" i="4"/>
  <c r="C46" i="4" s="1"/>
  <c r="E39" i="4"/>
  <c r="F19" i="4"/>
  <c r="E30" i="4"/>
  <c r="E27" i="4"/>
  <c r="F10" i="2"/>
  <c r="F24" i="2"/>
  <c r="F27" i="2"/>
  <c r="E14" i="4"/>
  <c r="F20" i="4"/>
  <c r="E20" i="4"/>
  <c r="F25" i="4"/>
  <c r="E25" i="4"/>
  <c r="F21" i="4"/>
  <c r="E21" i="4"/>
  <c r="E28" i="4"/>
  <c r="D32" i="4"/>
  <c r="D46" i="4" s="1"/>
  <c r="F44" i="2" l="1"/>
  <c r="E44" i="2"/>
  <c r="G44" i="2" s="1"/>
  <c r="G35" i="2"/>
  <c r="E46" i="4"/>
  <c r="E32" i="4"/>
  <c r="F46" i="4"/>
  <c r="F32" i="4"/>
</calcChain>
</file>

<file path=xl/sharedStrings.xml><?xml version="1.0" encoding="utf-8"?>
<sst xmlns="http://schemas.openxmlformats.org/spreadsheetml/2006/main" count="2600" uniqueCount="418">
  <si>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</si>
  <si>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</si>
  <si>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</si>
  <si>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</si>
  <si>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</si>
  <si>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</si>
  <si>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</si>
  <si>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</si>
  <si>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</si>
  <si>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</si>
  <si>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</si>
  <si>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</si>
  <si>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</si>
  <si>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</si>
  <si>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</si>
  <si>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</si>
  <si>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</si>
  <si>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</si>
  <si>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</si>
  <si>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</si>
  <si>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</si>
  <si>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</si>
  <si>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</si>
  <si>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</si>
  <si>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</si>
  <si>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</si>
  <si>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</si>
  <si>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</si>
  <si>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</si>
  <si>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</si>
  <si>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</si>
  <si>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</si>
  <si>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</si>
  <si>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</si>
  <si>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</si>
  <si>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</si>
  <si>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</si>
  <si>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</si>
  <si>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</si>
  <si>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</si>
  <si>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</si>
  <si>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</si>
  <si>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</si>
  <si>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</si>
  <si>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</si>
  <si>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</si>
  <si>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</si>
  <si>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</si>
  <si>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</si>
  <si>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</si>
  <si>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</si>
  <si>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</si>
  <si>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</si>
  <si>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</si>
  <si>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</si>
  <si>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</si>
  <si>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</si>
  <si>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</si>
  <si>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</si>
  <si>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</si>
  <si>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</si>
  <si>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</si>
  <si>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</si>
  <si>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</si>
  <si>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</si>
  <si>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</si>
  <si>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</si>
  <si>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</si>
  <si>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</si>
  <si>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</si>
  <si>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</si>
  <si>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</si>
  <si>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</si>
  <si>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</si>
  <si>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</si>
  <si>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</si>
  <si>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</si>
  <si>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</si>
  <si>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</si>
  <si>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</si>
  <si>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</si>
  <si>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</si>
  <si>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</si>
  <si>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</si>
  <si>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</si>
  <si>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</si>
  <si>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</si>
  <si>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</si>
  <si>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</si>
  <si>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</si>
  <si>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</si>
  <si>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</si>
  <si>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</si>
  <si>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</si>
  <si>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</si>
  <si>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</si>
  <si>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</si>
  <si>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</si>
  <si>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</si>
  <si>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</si>
  <si>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</si>
  <si>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</si>
  <si>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</si>
  <si>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</si>
  <si>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</si>
  <si>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</si>
  <si>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</si>
  <si>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</si>
  <si>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</si>
  <si>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</si>
  <si>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</si>
  <si>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</si>
  <si>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</si>
  <si>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</si>
  <si>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</si>
  <si>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</si>
  <si>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</si>
  <si>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</si>
  <si>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</si>
  <si>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</si>
  <si>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</si>
  <si>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</si>
  <si>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</si>
  <si>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</si>
  <si>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</si>
  <si>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</si>
  <si>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</si>
  <si>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</si>
  <si>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</si>
  <si>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</si>
  <si>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</si>
  <si>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</si>
  <si>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</si>
  <si>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</si>
  <si>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</si>
  <si>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</si>
  <si>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</si>
  <si>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</si>
  <si>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</si>
  <si>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</si>
  <si>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</si>
  <si>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</si>
  <si>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</si>
  <si>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</si>
  <si>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</si>
  <si>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</si>
  <si>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</si>
  <si>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</si>
  <si>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</si>
  <si>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</si>
  <si>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</si>
  <si>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</si>
  <si>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</si>
  <si>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</si>
  <si>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</si>
  <si>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</si>
  <si>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</si>
  <si>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</si>
  <si>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</si>
  <si>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</si>
  <si>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</si>
  <si>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</si>
  <si>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</si>
  <si>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</si>
  <si>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</si>
  <si>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</si>
  <si>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</si>
  <si>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</si>
  <si>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</si>
  <si>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</si>
  <si>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</si>
  <si>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</si>
  <si>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</si>
  <si>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</si>
  <si>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</si>
  <si>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</si>
  <si>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</si>
  <si>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</si>
  <si>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</si>
  <si>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</si>
  <si>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</si>
  <si>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</si>
  <si>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</si>
  <si>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</si>
  <si>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</si>
  <si>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</si>
  <si>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</si>
  <si>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</si>
  <si>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</si>
  <si>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</si>
  <si>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</si>
  <si>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</si>
  <si>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</si>
  <si>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</si>
  <si>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</si>
  <si>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</si>
  <si>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</si>
  <si>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</si>
  <si>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</si>
  <si>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</si>
  <si>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</si>
  <si>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</si>
  <si>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</si>
  <si>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</si>
  <si>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</si>
  <si>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</si>
  <si>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</si>
  <si>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</si>
  <si>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</si>
  <si>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</si>
  <si>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</si>
  <si>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</si>
  <si>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</si>
  <si>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</si>
  <si>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</si>
  <si>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</si>
  <si>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</si>
  <si>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</si>
  <si>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</si>
  <si>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</si>
  <si>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</si>
  <si>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</si>
  <si>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</si>
  <si>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</si>
  <si>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</si>
  <si>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</si>
  <si>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</si>
  <si>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</si>
  <si>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</si>
  <si>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</si>
  <si>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</si>
  <si>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</si>
  <si>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</si>
  <si>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</si>
  <si>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</si>
  <si>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</si>
  <si>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</si>
  <si>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</si>
  <si>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</si>
  <si>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</si>
  <si>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</si>
  <si>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</si>
  <si>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</si>
  <si>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</si>
  <si>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</si>
  <si>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</si>
  <si>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</si>
  <si>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</si>
  <si>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</si>
  <si>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</si>
  <si>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</si>
  <si>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</si>
  <si>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</si>
  <si>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</si>
  <si>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</si>
  <si>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</si>
  <si>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</si>
  <si>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</si>
  <si>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</si>
  <si>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</si>
  <si>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</si>
  <si>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</si>
  <si>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</si>
  <si>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</si>
  <si>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</si>
  <si>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</si>
  <si>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</si>
  <si>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</si>
  <si>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</si>
  <si>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</si>
  <si>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</si>
  <si>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</si>
  <si>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</si>
  <si>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</si>
  <si>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</si>
  <si>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</si>
  <si>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</si>
  <si>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</si>
  <si>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</si>
  <si>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</si>
  <si>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</si>
  <si>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</si>
  <si>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</si>
  <si>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</si>
  <si>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</si>
  <si>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</si>
  <si>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</si>
  <si>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</si>
  <si>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</si>
  <si>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</si>
  <si>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</si>
  <si>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</si>
  <si>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</si>
  <si>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</si>
  <si>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</si>
  <si>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</si>
  <si>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</si>
  <si>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</si>
  <si>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</si>
  <si>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</si>
  <si>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</si>
  <si>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</si>
  <si>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</si>
  <si>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</si>
  <si>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</si>
  <si>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</si>
  <si>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</si>
  <si>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</si>
  <si>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</si>
  <si>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</si>
  <si>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</si>
  <si>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</si>
  <si>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</si>
  <si>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</si>
  <si>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</si>
  <si>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</si>
  <si>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</si>
  <si>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</si>
  <si>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</si>
  <si>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</si>
  <si>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</si>
  <si>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</si>
  <si>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</si>
  <si>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</si>
  <si>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</si>
  <si>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</si>
  <si>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</si>
  <si>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</si>
  <si>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</si>
  <si>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</si>
  <si>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</si>
  <si>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</si>
  <si>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</si>
  <si>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</si>
  <si>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</si>
  <si>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</si>
  <si>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</si>
  <si>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</si>
  <si>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</si>
  <si>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</si>
  <si>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</si>
  <si>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</si>
  <si>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</si>
  <si>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</si>
  <si>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</si>
  <si>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</si>
  <si>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</si>
  <si>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</si>
  <si>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</si>
  <si>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</si>
  <si>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</si>
  <si>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</si>
  <si>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</si>
  <si>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</si>
  <si>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</si>
  <si>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</si>
  <si>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</si>
  <si>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</si>
  <si>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</si>
  <si>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</si>
  <si>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</si>
  <si>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</si>
  <si>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</si>
  <si>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</si>
  <si>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</si>
  <si>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</si>
  <si>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</si>
  <si>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</si>
  <si>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</si>
  <si>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</si>
  <si>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</si>
  <si>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</si>
  <si>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</si>
  <si>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</si>
  <si>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</si>
  <si>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</si>
  <si>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</si>
  <si>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</si>
  <si>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</si>
  <si>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</si>
  <si>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</si>
  <si>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</si>
  <si>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</si>
  <si>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JML SPPT</t>
  </si>
  <si>
    <t>BAKU KETETAPAN</t>
  </si>
  <si>
    <t>DATA PBB-P2 TAHUN 2022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</si>
  <si>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</si>
  <si>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</si>
  <si>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</si>
  <si>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</si>
  <si>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</si>
  <si>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</si>
  <si>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</si>
  <si>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</si>
  <si>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</si>
  <si>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</si>
  <si>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</si>
  <si>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</si>
  <si>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</si>
  <si>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</si>
  <si>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</si>
  <si>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</si>
  <si>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</si>
  <si>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</si>
  <si>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</si>
  <si>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</si>
  <si>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</si>
  <si>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</si>
  <si>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</si>
  <si>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</si>
  <si>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Kecamatan</t>
  </si>
  <si>
    <t>Menara &amp; Tapak Tower PLN</t>
  </si>
  <si>
    <t>DATA PBB-P2-P2 TAHUN 2022</t>
  </si>
  <si>
    <t>JML DESA/ KELURAHAN</t>
  </si>
  <si>
    <t>DESA/ KELURAHAN LUNAS</t>
  </si>
  <si>
    <t>DESA/ KELURAHAN BLM LUNAS</t>
  </si>
  <si>
    <t>KEADAAN S/D 30 NOVEMBER 2022</t>
  </si>
  <si>
    <t>SAMPAI DENGAN TANGGAL 30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</si>
</sst>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right"/>
    </xf>
    <xf numFmtId="41" fontId="4" fillId="0" borderId="33" xfId="1" applyFont="1" applyBorder="1" applyAlignment="1">
      <alignment horizontal="center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44" xfId="0" applyFont="1" applyBorder="1" applyAlignment="1"/>
    <xf numFmtId="41" fontId="13" fillId="0" borderId="40" xfId="1" applyFont="1" applyFill="1" applyBorder="1" applyAlignment="1">
      <alignment horizontal="left"/>
    </xf>
    <xf numFmtId="0" fontId="0" fillId="2" borderId="0" xfId="0" applyFill="1"/>
    <xf numFmtId="0" fontId="0" fillId="0" borderId="0" xfId="0" applyFill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41" fontId="13" fillId="2" borderId="44" xfId="1" applyFont="1" applyFill="1" applyBorder="1" applyAlignment="1">
      <alignment horizontal="left"/>
    </xf>
    <xf numFmtId="0" fontId="12" fillId="0" borderId="16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1" fontId="12" fillId="0" borderId="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1" fontId="13" fillId="0" borderId="8" xfId="1" applyFont="1" applyFill="1" applyBorder="1" applyAlignment="1">
      <alignment horizontal="left" vertical="center"/>
    </xf>
    <xf numFmtId="165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Fill="1" applyBorder="1" applyAlignment="1">
      <alignment horizontal="center" vertical="center"/>
    </xf>
    <xf numFmtId="2" fontId="0" fillId="0" borderId="0" xfId="0" applyNumberFormat="1"/>
    <xf numFmtId="41" fontId="13" fillId="2" borderId="0" xfId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1506"/>
  <sheetViews>
    <sheetView topLeftCell="A870" zoomScale="90" zoomScaleNormal="90" workbookViewId="0">
      <selection activeCell="B853" sqref="B853:I893"/>
    </sheetView>
  </sheetViews>
  <sheetFormatPr defaultRowHeight="18.75" x14ac:dyDescent="0.3"/>
  <cols>
    <col min="1" max="1" width="9.140625" style="2"/>
    <col min="2" max="2" width="6.42578125" style="2" customWidth="1"/>
    <col min="3" max="3" width="36.5703125" style="2" customWidth="1"/>
    <col min="4" max="4" width="22.28515625" style="2" customWidth="1"/>
    <col min="5" max="6" width="22.85546875" style="2" customWidth="1"/>
    <col min="7" max="7" width="13.140625" style="2" bestFit="1" customWidth="1"/>
    <col min="8" max="8" width="13" style="2" customWidth="1"/>
    <col min="9" max="9" width="12.7109375" style="463" bestFit="1" customWidth="1"/>
    <col min="10" max="10" width="9.140625" style="2"/>
    <col min="11" max="11" width="14.28515625" style="2" bestFit="1" customWidth="1"/>
    <col min="12" max="12" width="14.85546875" style="2" customWidth="1"/>
    <col min="13" max="16384" width="9.140625" style="2"/>
  </cols>
  <sheetData>
    <row r="3" spans="2:10" x14ac:dyDescent="0.3">
      <c r="B3" s="508" t="s">
        <v>385</v>
      </c>
      <c r="C3" s="508"/>
      <c r="D3" s="508"/>
      <c r="E3" s="508"/>
      <c r="F3" s="508"/>
      <c r="G3" s="508"/>
      <c r="H3" s="508"/>
      <c r="I3" s="508"/>
      <c r="J3" s="1"/>
    </row>
    <row r="4" spans="2:10" x14ac:dyDescent="0.3">
      <c r="B4" s="509" t="s">
        <v>1</v>
      </c>
      <c r="C4" s="509"/>
      <c r="D4" s="509"/>
      <c r="E4" s="509"/>
      <c r="F4" s="509"/>
      <c r="G4" s="509"/>
      <c r="H4" s="509"/>
      <c r="I4" s="509"/>
      <c r="J4" s="1"/>
    </row>
    <row r="5" spans="2:10" x14ac:dyDescent="0.3">
      <c r="B5" s="508" t="s">
        <v>416</v>
      </c>
      <c r="C5" s="508"/>
      <c r="D5" s="508"/>
      <c r="E5" s="508"/>
      <c r="F5" s="508"/>
      <c r="G5" s="508"/>
      <c r="H5" s="508"/>
      <c r="I5" s="508"/>
      <c r="J5" s="1"/>
    </row>
    <row r="6" spans="2:10" ht="19.5" thickBot="1" x14ac:dyDescent="0.35">
      <c r="B6" s="3"/>
      <c r="C6" s="3"/>
      <c r="D6" s="4"/>
      <c r="E6" s="1"/>
      <c r="F6" s="1"/>
      <c r="G6" s="1"/>
      <c r="H6" s="1"/>
      <c r="I6" s="460"/>
      <c r="J6" s="1"/>
    </row>
    <row r="7" spans="2:10" x14ac:dyDescent="0.3">
      <c r="B7" s="510" t="s">
        <v>2</v>
      </c>
      <c r="C7" s="512" t="s">
        <v>407</v>
      </c>
      <c r="D7" s="514" t="s">
        <v>4</v>
      </c>
      <c r="E7" s="516" t="s">
        <v>5</v>
      </c>
      <c r="F7" s="516" t="s">
        <v>6</v>
      </c>
      <c r="G7" s="518" t="s">
        <v>7</v>
      </c>
      <c r="H7" s="5" t="s">
        <v>8</v>
      </c>
      <c r="I7" s="520" t="s">
        <v>9</v>
      </c>
      <c r="J7" s="1"/>
    </row>
    <row r="8" spans="2:10" x14ac:dyDescent="0.3">
      <c r="B8" s="511"/>
      <c r="C8" s="513"/>
      <c r="D8" s="515"/>
      <c r="E8" s="517"/>
      <c r="F8" s="517"/>
      <c r="G8" s="519"/>
      <c r="H8" s="6" t="s">
        <v>10</v>
      </c>
      <c r="I8" s="521"/>
      <c r="J8" s="1"/>
    </row>
    <row r="9" spans="2:10" x14ac:dyDescent="0.3">
      <c r="B9" s="7" t="s">
        <v>11</v>
      </c>
      <c r="C9" s="8" t="s">
        <v>12</v>
      </c>
      <c r="D9" s="9"/>
      <c r="E9" s="10"/>
      <c r="F9" s="11"/>
      <c r="G9" s="10"/>
      <c r="H9" s="12"/>
      <c r="I9" s="461"/>
      <c r="J9" s="1"/>
    </row>
    <row r="10" spans="2:10" x14ac:dyDescent="0.3">
      <c r="B10" s="14">
        <v>1</v>
      </c>
      <c r="C10" s="12" t="s">
        <v>13</v>
      </c>
      <c r="D10" s="15">
        <v>244691553</v>
      </c>
      <c r="E10" s="16">
        <v>244691553</v>
      </c>
      <c r="F10" s="17">
        <f>D10-E10</f>
        <v>0</v>
      </c>
      <c r="G10" s="18">
        <f>E10/D10*100</f>
        <v>100</v>
      </c>
      <c r="H10" s="19">
        <v>8808</v>
      </c>
      <c r="I10" s="22" t="s">
        <v>21</v>
      </c>
      <c r="J10" s="1"/>
    </row>
    <row r="11" spans="2:10" x14ac:dyDescent="0.3">
      <c r="B11" s="14">
        <v>2</v>
      </c>
      <c r="C11" s="12" t="s">
        <v>14</v>
      </c>
      <c r="D11" s="15">
        <v>160282127</v>
      </c>
      <c r="E11" s="61">
        <v>160282127</v>
      </c>
      <c r="F11" s="17">
        <f>D11-E11</f>
        <v>0</v>
      </c>
      <c r="G11" s="18">
        <f>E11/D11*100</f>
        <v>100</v>
      </c>
      <c r="H11" s="19">
        <v>5702</v>
      </c>
      <c r="I11" s="22" t="s">
        <v>21</v>
      </c>
      <c r="J11" s="1"/>
    </row>
    <row r="12" spans="2:10" x14ac:dyDescent="0.3">
      <c r="B12" s="14">
        <v>3</v>
      </c>
      <c r="C12" s="12" t="s">
        <v>15</v>
      </c>
      <c r="D12" s="15">
        <v>193876405</v>
      </c>
      <c r="E12" s="16">
        <v>193876405</v>
      </c>
      <c r="F12" s="17">
        <f>D12-E12</f>
        <v>0</v>
      </c>
      <c r="G12" s="18">
        <f>E12/D12*100</f>
        <v>100</v>
      </c>
      <c r="H12" s="21">
        <v>4736</v>
      </c>
      <c r="I12" s="22" t="s">
        <v>21</v>
      </c>
      <c r="J12" s="1"/>
    </row>
    <row r="13" spans="2:10" x14ac:dyDescent="0.3">
      <c r="B13" s="14">
        <v>4</v>
      </c>
      <c r="C13" s="12" t="s">
        <v>16</v>
      </c>
      <c r="D13" s="15">
        <v>187680843</v>
      </c>
      <c r="E13" s="16">
        <v>187680843</v>
      </c>
      <c r="F13" s="17">
        <f>D13-E13</f>
        <v>0</v>
      </c>
      <c r="G13" s="18">
        <f>E13/D13*100</f>
        <v>100</v>
      </c>
      <c r="H13" s="21">
        <v>7122</v>
      </c>
      <c r="I13" s="22" t="s">
        <v>21</v>
      </c>
      <c r="J13" s="1"/>
    </row>
    <row r="14" spans="2:10" x14ac:dyDescent="0.3">
      <c r="B14" s="14"/>
      <c r="C14" s="12"/>
      <c r="D14" s="15"/>
      <c r="E14" s="12"/>
      <c r="F14" s="23"/>
      <c r="G14" s="24"/>
      <c r="H14" s="25"/>
      <c r="I14" s="207"/>
      <c r="J14" s="1"/>
    </row>
    <row r="15" spans="2:10" x14ac:dyDescent="0.3">
      <c r="B15" s="524" t="s">
        <v>17</v>
      </c>
      <c r="C15" s="525"/>
      <c r="D15" s="27">
        <f>SUM(D10:D13)</f>
        <v>786530928</v>
      </c>
      <c r="E15" s="28">
        <f>SUM(E10:E14)</f>
        <v>786530928</v>
      </c>
      <c r="F15" s="29">
        <f>SUM(F10:F14)</f>
        <v>0</v>
      </c>
      <c r="G15" s="30">
        <f>SUM(E15/D15*100)</f>
        <v>100</v>
      </c>
      <c r="H15" s="31">
        <f>SUM(H10:H14)</f>
        <v>26368</v>
      </c>
      <c r="I15" s="195">
        <v>4</v>
      </c>
      <c r="J15" s="1"/>
    </row>
    <row r="16" spans="2:10" x14ac:dyDescent="0.3">
      <c r="B16" s="32"/>
      <c r="C16" s="12"/>
      <c r="D16" s="15"/>
      <c r="E16" s="12"/>
      <c r="F16" s="23"/>
      <c r="G16" s="33"/>
      <c r="H16" s="25"/>
      <c r="I16" s="192"/>
      <c r="J16" s="1"/>
    </row>
    <row r="17" spans="2:12" x14ac:dyDescent="0.3">
      <c r="B17" s="32" t="s">
        <v>18</v>
      </c>
      <c r="C17" s="35" t="s">
        <v>19</v>
      </c>
      <c r="D17" s="15"/>
      <c r="E17" s="12"/>
      <c r="F17" s="23" t="s">
        <v>378</v>
      </c>
      <c r="G17" s="33"/>
      <c r="H17" s="25"/>
      <c r="I17" s="207"/>
      <c r="J17" s="1"/>
    </row>
    <row r="18" spans="2:12" x14ac:dyDescent="0.3">
      <c r="B18" s="14">
        <v>5</v>
      </c>
      <c r="C18" s="12" t="s">
        <v>20</v>
      </c>
      <c r="D18" s="15">
        <v>181695646</v>
      </c>
      <c r="E18" s="16">
        <v>181695646</v>
      </c>
      <c r="F18" s="17">
        <f>D18-E18</f>
        <v>0</v>
      </c>
      <c r="G18" s="18">
        <f t="shared" ref="G18:G27" si="0">E18/D18*100</f>
        <v>100</v>
      </c>
      <c r="H18" s="21">
        <v>5716</v>
      </c>
      <c r="I18" s="22" t="s">
        <v>21</v>
      </c>
      <c r="J18" s="1"/>
      <c r="K18" s="36"/>
    </row>
    <row r="19" spans="2:12" x14ac:dyDescent="0.3">
      <c r="B19" s="14">
        <v>6</v>
      </c>
      <c r="C19" s="12" t="s">
        <v>22</v>
      </c>
      <c r="D19" s="15">
        <v>155622625</v>
      </c>
      <c r="E19" s="16">
        <v>155622625</v>
      </c>
      <c r="F19" s="17">
        <f t="shared" ref="F19:F27" si="1">D19-E19</f>
        <v>0</v>
      </c>
      <c r="G19" s="18">
        <f>E19/D19*100</f>
        <v>100</v>
      </c>
      <c r="H19" s="21">
        <v>5691</v>
      </c>
      <c r="I19" s="22" t="s">
        <v>21</v>
      </c>
      <c r="J19" s="1"/>
      <c r="K19" s="36"/>
    </row>
    <row r="20" spans="2:12" x14ac:dyDescent="0.3">
      <c r="B20" s="14">
        <v>7</v>
      </c>
      <c r="C20" s="12" t="s">
        <v>23</v>
      </c>
      <c r="D20" s="15">
        <v>43459023</v>
      </c>
      <c r="E20" s="16">
        <v>43459023</v>
      </c>
      <c r="F20" s="17">
        <f t="shared" si="1"/>
        <v>0</v>
      </c>
      <c r="G20" s="18">
        <f t="shared" si="0"/>
        <v>100</v>
      </c>
      <c r="H20" s="21">
        <v>1434</v>
      </c>
      <c r="I20" s="22" t="s">
        <v>21</v>
      </c>
      <c r="J20" s="1"/>
    </row>
    <row r="21" spans="2:12" x14ac:dyDescent="0.3">
      <c r="B21" s="14">
        <v>8</v>
      </c>
      <c r="C21" s="12" t="s">
        <v>24</v>
      </c>
      <c r="D21" s="15">
        <v>44839978</v>
      </c>
      <c r="E21" s="16">
        <v>44839978</v>
      </c>
      <c r="F21" s="17">
        <f t="shared" si="1"/>
        <v>0</v>
      </c>
      <c r="G21" s="18">
        <f t="shared" si="0"/>
        <v>100</v>
      </c>
      <c r="H21" s="21">
        <v>1183</v>
      </c>
      <c r="I21" s="22" t="s">
        <v>21</v>
      </c>
      <c r="J21" s="1"/>
    </row>
    <row r="22" spans="2:12" x14ac:dyDescent="0.3">
      <c r="B22" s="14">
        <v>9</v>
      </c>
      <c r="C22" s="12" t="s">
        <v>25</v>
      </c>
      <c r="D22" s="15">
        <v>61747493</v>
      </c>
      <c r="E22" s="16">
        <v>61747493</v>
      </c>
      <c r="F22" s="17">
        <f t="shared" si="1"/>
        <v>0</v>
      </c>
      <c r="G22" s="18">
        <f t="shared" si="0"/>
        <v>100</v>
      </c>
      <c r="H22" s="21">
        <v>2059</v>
      </c>
      <c r="I22" s="22" t="s">
        <v>21</v>
      </c>
      <c r="J22" s="1"/>
    </row>
    <row r="23" spans="2:12" x14ac:dyDescent="0.3">
      <c r="B23" s="14">
        <v>10</v>
      </c>
      <c r="C23" s="12" t="s">
        <v>26</v>
      </c>
      <c r="D23" s="15">
        <v>46516649</v>
      </c>
      <c r="E23" s="16">
        <v>46516649</v>
      </c>
      <c r="F23" s="17">
        <f t="shared" si="1"/>
        <v>0</v>
      </c>
      <c r="G23" s="18">
        <f t="shared" si="0"/>
        <v>100</v>
      </c>
      <c r="H23" s="21">
        <v>1809</v>
      </c>
      <c r="I23" s="22" t="s">
        <v>21</v>
      </c>
      <c r="J23" s="1"/>
    </row>
    <row r="24" spans="2:12" x14ac:dyDescent="0.3">
      <c r="B24" s="14">
        <v>11</v>
      </c>
      <c r="C24" s="12" t="s">
        <v>27</v>
      </c>
      <c r="D24" s="15">
        <v>91157374</v>
      </c>
      <c r="E24" s="16">
        <v>91157374</v>
      </c>
      <c r="F24" s="17">
        <f t="shared" si="1"/>
        <v>0</v>
      </c>
      <c r="G24" s="18">
        <f t="shared" si="0"/>
        <v>100</v>
      </c>
      <c r="H24" s="21">
        <v>3359</v>
      </c>
      <c r="I24" s="22" t="s">
        <v>21</v>
      </c>
      <c r="J24" s="1"/>
    </row>
    <row r="25" spans="2:12" x14ac:dyDescent="0.3">
      <c r="B25" s="14">
        <v>12</v>
      </c>
      <c r="C25" s="12" t="s">
        <v>28</v>
      </c>
      <c r="D25" s="15">
        <v>142574303</v>
      </c>
      <c r="E25" s="61">
        <v>142574303</v>
      </c>
      <c r="F25" s="17">
        <f t="shared" si="1"/>
        <v>0</v>
      </c>
      <c r="G25" s="18">
        <f t="shared" si="0"/>
        <v>100</v>
      </c>
      <c r="H25" s="21">
        <v>5103</v>
      </c>
      <c r="I25" s="22" t="s">
        <v>21</v>
      </c>
      <c r="J25" s="1"/>
      <c r="L25" s="36"/>
    </row>
    <row r="26" spans="2:12" x14ac:dyDescent="0.3">
      <c r="B26" s="14">
        <v>13</v>
      </c>
      <c r="C26" s="12" t="s">
        <v>29</v>
      </c>
      <c r="D26" s="15">
        <v>129177283</v>
      </c>
      <c r="E26" s="16">
        <v>129177283</v>
      </c>
      <c r="F26" s="17">
        <f t="shared" si="1"/>
        <v>0</v>
      </c>
      <c r="G26" s="18">
        <f t="shared" si="0"/>
        <v>100</v>
      </c>
      <c r="H26" s="21">
        <v>5178</v>
      </c>
      <c r="I26" s="22" t="s">
        <v>21</v>
      </c>
      <c r="J26" s="1"/>
      <c r="L26" s="36"/>
    </row>
    <row r="27" spans="2:12" x14ac:dyDescent="0.3">
      <c r="B27" s="14">
        <v>14</v>
      </c>
      <c r="C27" s="12" t="s">
        <v>30</v>
      </c>
      <c r="D27" s="15">
        <v>149689198</v>
      </c>
      <c r="E27" s="61">
        <v>149689198</v>
      </c>
      <c r="F27" s="17">
        <f t="shared" si="1"/>
        <v>0</v>
      </c>
      <c r="G27" s="18">
        <f t="shared" si="0"/>
        <v>100</v>
      </c>
      <c r="H27" s="21">
        <v>5362</v>
      </c>
      <c r="I27" s="22" t="s">
        <v>21</v>
      </c>
      <c r="L27" s="36"/>
    </row>
    <row r="28" spans="2:12" x14ac:dyDescent="0.3">
      <c r="B28" s="14"/>
      <c r="C28" s="12"/>
      <c r="D28" s="39"/>
      <c r="E28" s="16"/>
      <c r="F28" s="23"/>
      <c r="G28" s="16"/>
      <c r="H28" s="40"/>
      <c r="I28" s="461"/>
    </row>
    <row r="29" spans="2:12" x14ac:dyDescent="0.3">
      <c r="B29" s="524" t="s">
        <v>17</v>
      </c>
      <c r="C29" s="525"/>
      <c r="D29" s="41">
        <f>SUM(D18:D27)</f>
        <v>1046479572</v>
      </c>
      <c r="E29" s="28">
        <f>SUM(E18:E28)</f>
        <v>1046479572</v>
      </c>
      <c r="F29" s="29">
        <f>SUM(F18:F28)</f>
        <v>0</v>
      </c>
      <c r="G29" s="42">
        <f>SUM(E29/D29*100)</f>
        <v>100</v>
      </c>
      <c r="H29" s="43">
        <f>SUM(H18:H28)</f>
        <v>36894</v>
      </c>
      <c r="I29" s="400">
        <v>10</v>
      </c>
    </row>
    <row r="30" spans="2:12" x14ac:dyDescent="0.3">
      <c r="B30" s="524"/>
      <c r="C30" s="525"/>
      <c r="D30" s="39"/>
      <c r="E30" s="12"/>
      <c r="F30" s="23"/>
      <c r="G30" s="44"/>
      <c r="H30" s="40"/>
      <c r="I30" s="462"/>
    </row>
    <row r="31" spans="2:12" ht="19.5" thickBot="1" x14ac:dyDescent="0.35">
      <c r="B31" s="526" t="s">
        <v>31</v>
      </c>
      <c r="C31" s="527"/>
      <c r="D31" s="46">
        <f>D15+D29</f>
        <v>1833010500</v>
      </c>
      <c r="E31" s="47">
        <f>E15+E29</f>
        <v>1833010500</v>
      </c>
      <c r="F31" s="48">
        <f>F15+F29</f>
        <v>0</v>
      </c>
      <c r="G31" s="49">
        <f>E31/D31*100</f>
        <v>100</v>
      </c>
      <c r="H31" s="50">
        <f>H15+H29</f>
        <v>63262</v>
      </c>
      <c r="I31" s="51">
        <f>I15+I29</f>
        <v>14</v>
      </c>
    </row>
    <row r="34" spans="5:10" x14ac:dyDescent="0.3">
      <c r="E34" s="522" t="s">
        <v>32</v>
      </c>
      <c r="F34" s="522"/>
      <c r="G34" s="522"/>
      <c r="H34" s="522"/>
      <c r="I34" s="522"/>
      <c r="J34" s="52"/>
    </row>
    <row r="35" spans="5:10" x14ac:dyDescent="0.3">
      <c r="E35" s="522" t="s">
        <v>33</v>
      </c>
      <c r="F35" s="522"/>
      <c r="G35" s="522"/>
      <c r="H35" s="522"/>
      <c r="I35" s="522"/>
      <c r="J35" s="52"/>
    </row>
    <row r="36" spans="5:10" x14ac:dyDescent="0.3">
      <c r="E36" s="522"/>
      <c r="F36" s="522"/>
      <c r="G36" s="522"/>
      <c r="H36" s="522"/>
      <c r="I36" s="522"/>
      <c r="J36" s="3"/>
    </row>
    <row r="37" spans="5:10" x14ac:dyDescent="0.3">
      <c r="F37" s="3"/>
      <c r="G37" s="3"/>
      <c r="H37" s="3"/>
      <c r="I37" s="459"/>
      <c r="J37" s="3"/>
    </row>
    <row r="38" spans="5:10" x14ac:dyDescent="0.3">
      <c r="F38" s="3"/>
      <c r="G38" s="3"/>
      <c r="H38" s="3"/>
      <c r="I38" s="459"/>
      <c r="J38" s="3"/>
    </row>
    <row r="39" spans="5:10" x14ac:dyDescent="0.3">
      <c r="E39" s="523" t="s">
        <v>34</v>
      </c>
      <c r="F39" s="523"/>
      <c r="G39" s="523"/>
      <c r="H39" s="523"/>
      <c r="I39" s="523"/>
      <c r="J39" s="3"/>
    </row>
    <row r="40" spans="5:10" x14ac:dyDescent="0.3">
      <c r="E40" s="522" t="s">
        <v>35</v>
      </c>
      <c r="F40" s="522"/>
      <c r="G40" s="522"/>
      <c r="H40" s="522"/>
      <c r="I40" s="522"/>
      <c r="J40" s="52"/>
    </row>
    <row r="41" spans="5:10" x14ac:dyDescent="0.3">
      <c r="E41" s="522" t="s">
        <v>36</v>
      </c>
      <c r="F41" s="522"/>
      <c r="G41" s="522"/>
      <c r="H41" s="522"/>
      <c r="I41" s="522"/>
      <c r="J41" s="52"/>
    </row>
    <row r="42" spans="5:10" x14ac:dyDescent="0.3">
      <c r="E42" s="522"/>
      <c r="F42" s="522"/>
      <c r="G42" s="522"/>
      <c r="H42" s="522"/>
      <c r="I42" s="522"/>
      <c r="J42" s="52"/>
    </row>
    <row r="43" spans="5:10" x14ac:dyDescent="0.3">
      <c r="F43" s="53"/>
      <c r="G43" s="53"/>
      <c r="H43" s="53"/>
      <c r="I43" s="459"/>
      <c r="J43" s="53"/>
    </row>
    <row r="44" spans="5:10" x14ac:dyDescent="0.3">
      <c r="F44" s="53"/>
      <c r="G44" s="53"/>
      <c r="H44" s="53"/>
      <c r="I44" s="459"/>
      <c r="J44" s="53"/>
    </row>
    <row r="45" spans="5:10" x14ac:dyDescent="0.3">
      <c r="F45" s="53"/>
      <c r="G45" s="53"/>
      <c r="H45" s="53"/>
      <c r="I45" s="459"/>
      <c r="J45" s="53"/>
    </row>
    <row r="46" spans="5:10" x14ac:dyDescent="0.3">
      <c r="F46" s="53"/>
      <c r="G46" s="53"/>
      <c r="H46" s="53"/>
      <c r="I46" s="459"/>
      <c r="J46" s="53"/>
    </row>
    <row r="47" spans="5:10" x14ac:dyDescent="0.3">
      <c r="F47" s="53"/>
      <c r="G47" s="53"/>
      <c r="H47" s="53"/>
      <c r="I47" s="459"/>
      <c r="J47" s="53"/>
    </row>
    <row r="48" spans="5:10" x14ac:dyDescent="0.3">
      <c r="F48" s="53"/>
      <c r="G48" s="53"/>
      <c r="H48" s="53"/>
      <c r="I48" s="459"/>
      <c r="J48" s="53"/>
    </row>
    <row r="49" spans="6:10" x14ac:dyDescent="0.3">
      <c r="F49" s="53"/>
      <c r="G49" s="53"/>
      <c r="H49" s="53"/>
      <c r="I49" s="459"/>
      <c r="J49" s="53"/>
    </row>
    <row r="50" spans="6:10" x14ac:dyDescent="0.3">
      <c r="F50" s="53"/>
      <c r="G50" s="53"/>
      <c r="H50" s="53"/>
      <c r="I50" s="459"/>
      <c r="J50" s="53"/>
    </row>
    <row r="51" spans="6:10" x14ac:dyDescent="0.3">
      <c r="F51" s="53"/>
      <c r="G51" s="53"/>
      <c r="H51" s="53"/>
      <c r="I51" s="459"/>
      <c r="J51" s="53"/>
    </row>
    <row r="52" spans="6:10" x14ac:dyDescent="0.3">
      <c r="F52" s="53"/>
      <c r="G52" s="53"/>
      <c r="H52" s="53"/>
      <c r="I52" s="459"/>
      <c r="J52" s="53"/>
    </row>
    <row r="53" spans="6:10" x14ac:dyDescent="0.3">
      <c r="F53" s="53"/>
      <c r="G53" s="53"/>
      <c r="H53" s="53"/>
      <c r="I53" s="459"/>
      <c r="J53" s="53"/>
    </row>
    <row r="54" spans="6:10" x14ac:dyDescent="0.3">
      <c r="F54" s="53"/>
      <c r="G54" s="53"/>
      <c r="H54" s="53"/>
      <c r="I54" s="459"/>
      <c r="J54" s="53"/>
    </row>
    <row r="55" spans="6:10" x14ac:dyDescent="0.3">
      <c r="F55" s="53"/>
      <c r="G55" s="53"/>
      <c r="H55" s="53"/>
      <c r="I55" s="459"/>
      <c r="J55" s="53"/>
    </row>
    <row r="56" spans="6:10" x14ac:dyDescent="0.3">
      <c r="F56" s="53"/>
      <c r="G56" s="53"/>
      <c r="H56" s="53"/>
      <c r="I56" s="459"/>
      <c r="J56" s="53"/>
    </row>
    <row r="57" spans="6:10" x14ac:dyDescent="0.3">
      <c r="F57" s="53"/>
      <c r="G57" s="53"/>
      <c r="H57" s="53"/>
      <c r="I57" s="459"/>
      <c r="J57" s="53"/>
    </row>
    <row r="58" spans="6:10" x14ac:dyDescent="0.3">
      <c r="F58" s="53"/>
      <c r="G58" s="53"/>
      <c r="H58" s="53"/>
      <c r="I58" s="459"/>
      <c r="J58" s="53"/>
    </row>
    <row r="59" spans="6:10" x14ac:dyDescent="0.3">
      <c r="F59" s="53"/>
      <c r="G59" s="53"/>
      <c r="H59" s="53"/>
      <c r="I59" s="459"/>
      <c r="J59" s="53"/>
    </row>
    <row r="60" spans="6:10" x14ac:dyDescent="0.3">
      <c r="F60" s="53"/>
      <c r="G60" s="53"/>
      <c r="H60" s="53"/>
      <c r="I60" s="459"/>
      <c r="J60" s="53"/>
    </row>
    <row r="61" spans="6:10" x14ac:dyDescent="0.3">
      <c r="F61" s="53"/>
      <c r="G61" s="53"/>
      <c r="H61" s="53"/>
      <c r="I61" s="459"/>
      <c r="J61" s="53"/>
    </row>
    <row r="62" spans="6:10" x14ac:dyDescent="0.3">
      <c r="F62" s="53"/>
      <c r="G62" s="53"/>
      <c r="H62" s="53"/>
      <c r="I62" s="459"/>
      <c r="J62" s="53"/>
    </row>
    <row r="63" spans="6:10" x14ac:dyDescent="0.3">
      <c r="F63" s="53"/>
      <c r="G63" s="53"/>
      <c r="H63" s="53"/>
      <c r="I63" s="459"/>
      <c r="J63" s="53"/>
    </row>
    <row r="64" spans="6:10" x14ac:dyDescent="0.3">
      <c r="F64" s="53"/>
      <c r="G64" s="53"/>
      <c r="H64" s="53"/>
      <c r="I64" s="459"/>
      <c r="J64" s="53"/>
    </row>
    <row r="65" spans="2:10" x14ac:dyDescent="0.3">
      <c r="F65" s="53"/>
      <c r="G65" s="53"/>
      <c r="H65" s="53"/>
      <c r="I65" s="459"/>
      <c r="J65" s="53"/>
    </row>
    <row r="66" spans="2:10" x14ac:dyDescent="0.3">
      <c r="F66" s="53"/>
      <c r="G66" s="53"/>
      <c r="H66" s="53"/>
      <c r="I66" s="459"/>
      <c r="J66" s="53"/>
    </row>
    <row r="67" spans="2:10" x14ac:dyDescent="0.3">
      <c r="F67" s="53"/>
      <c r="G67" s="53"/>
      <c r="H67" s="53"/>
      <c r="I67" s="459"/>
      <c r="J67" s="53"/>
    </row>
    <row r="68" spans="2:10" x14ac:dyDescent="0.3">
      <c r="F68" s="53"/>
      <c r="G68" s="53"/>
      <c r="H68" s="53"/>
      <c r="I68" s="459"/>
      <c r="J68" s="53"/>
    </row>
    <row r="69" spans="2:10" x14ac:dyDescent="0.3">
      <c r="F69" s="53"/>
      <c r="G69" s="53"/>
      <c r="H69" s="53"/>
      <c r="I69" s="459"/>
      <c r="J69" s="53"/>
    </row>
    <row r="70" spans="2:10" x14ac:dyDescent="0.3">
      <c r="F70" s="53"/>
      <c r="G70" s="53"/>
      <c r="H70" s="53"/>
      <c r="I70" s="459"/>
      <c r="J70" s="53"/>
    </row>
    <row r="71" spans="2:10" x14ac:dyDescent="0.3">
      <c r="F71" s="53"/>
      <c r="G71" s="53"/>
      <c r="H71" s="53"/>
      <c r="I71" s="459"/>
      <c r="J71" s="53"/>
    </row>
    <row r="72" spans="2:10" x14ac:dyDescent="0.3">
      <c r="F72" s="53"/>
      <c r="G72" s="53"/>
      <c r="H72" s="53"/>
      <c r="I72" s="459"/>
      <c r="J72" s="53"/>
    </row>
    <row r="73" spans="2:10" x14ac:dyDescent="0.3">
      <c r="F73" s="53"/>
      <c r="G73" s="53"/>
      <c r="H73" s="53"/>
      <c r="I73" s="459"/>
      <c r="J73" s="53"/>
    </row>
    <row r="74" spans="2:10" x14ac:dyDescent="0.3">
      <c r="F74" s="53"/>
      <c r="G74" s="53"/>
      <c r="H74" s="53"/>
      <c r="I74" s="459"/>
      <c r="J74" s="53"/>
    </row>
    <row r="75" spans="2:10" x14ac:dyDescent="0.3">
      <c r="F75" s="53"/>
      <c r="G75" s="53"/>
      <c r="H75" s="53"/>
      <c r="I75" s="459"/>
      <c r="J75" s="53"/>
    </row>
    <row r="76" spans="2:10" x14ac:dyDescent="0.3">
      <c r="F76" s="53"/>
      <c r="G76" s="53"/>
      <c r="H76" s="53"/>
      <c r="I76" s="459"/>
      <c r="J76" s="53"/>
    </row>
    <row r="77" spans="2:10" x14ac:dyDescent="0.3">
      <c r="F77" s="53"/>
      <c r="G77" s="53"/>
      <c r="H77" s="53"/>
      <c r="I77" s="459"/>
      <c r="J77" s="53"/>
    </row>
    <row r="78" spans="2:10" x14ac:dyDescent="0.3">
      <c r="F78" s="53"/>
      <c r="G78" s="53"/>
      <c r="H78" s="53"/>
      <c r="I78" s="459"/>
      <c r="J78" s="53"/>
    </row>
    <row r="79" spans="2:10" x14ac:dyDescent="0.3">
      <c r="B79" s="508" t="s">
        <v>385</v>
      </c>
      <c r="C79" s="508"/>
      <c r="D79" s="508"/>
      <c r="E79" s="508"/>
      <c r="F79" s="508"/>
      <c r="G79" s="508"/>
      <c r="H79" s="508"/>
      <c r="I79" s="508"/>
    </row>
    <row r="80" spans="2:10" x14ac:dyDescent="0.3">
      <c r="B80" s="522" t="s">
        <v>37</v>
      </c>
      <c r="C80" s="522"/>
      <c r="D80" s="522"/>
      <c r="E80" s="522"/>
      <c r="F80" s="522"/>
      <c r="G80" s="522"/>
      <c r="H80" s="522"/>
      <c r="I80" s="522"/>
    </row>
    <row r="81" spans="2:10" x14ac:dyDescent="0.3">
      <c r="B81" s="508" t="s">
        <v>416</v>
      </c>
      <c r="C81" s="508"/>
      <c r="D81" s="508"/>
      <c r="E81" s="508"/>
      <c r="F81" s="508"/>
      <c r="G81" s="508"/>
      <c r="H81" s="508"/>
      <c r="I81" s="508"/>
    </row>
    <row r="82" spans="2:10" ht="19.5" thickBot="1" x14ac:dyDescent="0.35">
      <c r="B82" s="54"/>
      <c r="C82" s="54"/>
      <c r="D82" s="54"/>
      <c r="E82" s="54"/>
      <c r="F82" s="54"/>
      <c r="G82" s="54"/>
      <c r="H82" s="54"/>
    </row>
    <row r="83" spans="2:10" x14ac:dyDescent="0.3">
      <c r="B83" s="528" t="s">
        <v>2</v>
      </c>
      <c r="C83" s="512" t="s">
        <v>407</v>
      </c>
      <c r="D83" s="530" t="s">
        <v>4</v>
      </c>
      <c r="E83" s="532" t="s">
        <v>5</v>
      </c>
      <c r="F83" s="532" t="s">
        <v>6</v>
      </c>
      <c r="G83" s="534" t="s">
        <v>7</v>
      </c>
      <c r="H83" s="55" t="s">
        <v>8</v>
      </c>
      <c r="I83" s="536" t="s">
        <v>9</v>
      </c>
    </row>
    <row r="84" spans="2:10" ht="19.5" thickBot="1" x14ac:dyDescent="0.35">
      <c r="B84" s="529"/>
      <c r="C84" s="513"/>
      <c r="D84" s="531"/>
      <c r="E84" s="533"/>
      <c r="F84" s="533"/>
      <c r="G84" s="535"/>
      <c r="H84" s="56" t="s">
        <v>10</v>
      </c>
      <c r="I84" s="537"/>
    </row>
    <row r="85" spans="2:10" x14ac:dyDescent="0.3">
      <c r="B85" s="57" t="s">
        <v>11</v>
      </c>
      <c r="C85" s="58" t="s">
        <v>12</v>
      </c>
      <c r="D85" s="59"/>
      <c r="E85" s="60"/>
      <c r="F85" s="59"/>
      <c r="G85" s="60"/>
      <c r="H85" s="55"/>
      <c r="I85" s="461"/>
    </row>
    <row r="86" spans="2:10" x14ac:dyDescent="0.3">
      <c r="B86" s="14">
        <v>1</v>
      </c>
      <c r="C86" s="12" t="s">
        <v>38</v>
      </c>
      <c r="D86" s="15">
        <v>309960637</v>
      </c>
      <c r="E86" s="61">
        <v>309960637</v>
      </c>
      <c r="F86" s="17">
        <f>D86-E86</f>
        <v>0</v>
      </c>
      <c r="G86" s="62">
        <f>E86/D86*100</f>
        <v>100</v>
      </c>
      <c r="H86" s="21">
        <v>6286</v>
      </c>
      <c r="I86" s="22" t="s">
        <v>21</v>
      </c>
    </row>
    <row r="87" spans="2:10" x14ac:dyDescent="0.3">
      <c r="B87" s="14">
        <v>2</v>
      </c>
      <c r="C87" s="12" t="s">
        <v>39</v>
      </c>
      <c r="D87" s="15">
        <v>308531372</v>
      </c>
      <c r="E87" s="61">
        <v>296896972</v>
      </c>
      <c r="F87" s="17">
        <f>D87-E87</f>
        <v>11634400</v>
      </c>
      <c r="G87" s="62">
        <f>E87/D87*100</f>
        <v>96.229103081290546</v>
      </c>
      <c r="H87" s="21">
        <v>7714</v>
      </c>
      <c r="I87" s="22" t="s">
        <v>338</v>
      </c>
    </row>
    <row r="88" spans="2:10" x14ac:dyDescent="0.3">
      <c r="B88" s="14">
        <v>3</v>
      </c>
      <c r="C88" s="12" t="s">
        <v>40</v>
      </c>
      <c r="D88" s="15">
        <v>358903968</v>
      </c>
      <c r="E88" s="61">
        <v>358903968</v>
      </c>
      <c r="F88" s="17">
        <f>D88-E88</f>
        <v>0</v>
      </c>
      <c r="G88" s="62">
        <f>E88/D88*100</f>
        <v>100</v>
      </c>
      <c r="H88" s="21">
        <v>10345</v>
      </c>
      <c r="I88" s="22" t="s">
        <v>21</v>
      </c>
    </row>
    <row r="89" spans="2:10" x14ac:dyDescent="0.3">
      <c r="B89" s="14">
        <v>4</v>
      </c>
      <c r="C89" s="12" t="s">
        <v>41</v>
      </c>
      <c r="D89" s="15">
        <v>415509226</v>
      </c>
      <c r="E89" s="61">
        <v>353054473</v>
      </c>
      <c r="F89" s="17">
        <f>D89-E89</f>
        <v>62454753</v>
      </c>
      <c r="G89" s="62">
        <f>E89/D89*100</f>
        <v>84.969105595744338</v>
      </c>
      <c r="H89" s="21">
        <v>10010</v>
      </c>
      <c r="I89" s="22" t="s">
        <v>338</v>
      </c>
    </row>
    <row r="90" spans="2:10" x14ac:dyDescent="0.3">
      <c r="B90" s="14"/>
      <c r="C90" s="12"/>
      <c r="D90" s="15"/>
      <c r="E90" s="61"/>
      <c r="F90" s="17"/>
      <c r="G90" s="18"/>
      <c r="H90" s="21"/>
      <c r="I90" s="461"/>
    </row>
    <row r="91" spans="2:10" x14ac:dyDescent="0.3">
      <c r="B91" s="524" t="s">
        <v>42</v>
      </c>
      <c r="C91" s="525"/>
      <c r="D91" s="27">
        <f>SUM(D86:D90)</f>
        <v>1392905203</v>
      </c>
      <c r="E91" s="63">
        <f>SUM(E86:E90)</f>
        <v>1318816050</v>
      </c>
      <c r="F91" s="64">
        <f>SUM(F86:F90)</f>
        <v>74089153</v>
      </c>
      <c r="G91" s="65">
        <f>SUM(E91/D91*100)</f>
        <v>94.680962290870269</v>
      </c>
      <c r="H91" s="66">
        <f>SUM(H86:H90)</f>
        <v>34355</v>
      </c>
      <c r="I91" s="212">
        <v>2</v>
      </c>
    </row>
    <row r="92" spans="2:10" x14ac:dyDescent="0.3">
      <c r="B92" s="32"/>
      <c r="C92" s="12"/>
      <c r="D92" s="15"/>
      <c r="E92" s="61"/>
      <c r="F92" s="17"/>
      <c r="G92" s="38"/>
      <c r="H92" s="21"/>
      <c r="I92" s="461"/>
    </row>
    <row r="93" spans="2:10" x14ac:dyDescent="0.3">
      <c r="B93" s="32" t="s">
        <v>18</v>
      </c>
      <c r="C93" s="68" t="s">
        <v>19</v>
      </c>
      <c r="D93" s="15"/>
      <c r="E93" s="61"/>
      <c r="F93" s="17"/>
      <c r="G93" s="38"/>
      <c r="H93" s="21"/>
      <c r="I93" s="461"/>
    </row>
    <row r="94" spans="2:10" x14ac:dyDescent="0.3">
      <c r="B94" s="14" t="s">
        <v>43</v>
      </c>
      <c r="C94" s="12" t="s">
        <v>44</v>
      </c>
      <c r="D94" s="15">
        <v>189809664</v>
      </c>
      <c r="E94" s="61">
        <v>189809664</v>
      </c>
      <c r="F94" s="17">
        <f t="shared" ref="F94:F105" si="2">D94-E94</f>
        <v>0</v>
      </c>
      <c r="G94" s="62">
        <f>E94/D94*100</f>
        <v>100</v>
      </c>
      <c r="H94" s="21">
        <v>5348</v>
      </c>
      <c r="I94" s="22" t="s">
        <v>21</v>
      </c>
    </row>
    <row r="95" spans="2:10" x14ac:dyDescent="0.3">
      <c r="B95" s="14" t="s">
        <v>45</v>
      </c>
      <c r="C95" s="12" t="s">
        <v>46</v>
      </c>
      <c r="D95" s="15">
        <v>255046388</v>
      </c>
      <c r="E95" s="61">
        <v>255046388</v>
      </c>
      <c r="F95" s="17">
        <f t="shared" si="2"/>
        <v>0</v>
      </c>
      <c r="G95" s="62">
        <f t="shared" ref="G95:G105" si="3">E95/D95*100</f>
        <v>100</v>
      </c>
      <c r="H95" s="21">
        <v>6568</v>
      </c>
      <c r="I95" s="22" t="s">
        <v>21</v>
      </c>
      <c r="J95" s="69"/>
    </row>
    <row r="96" spans="2:10" x14ac:dyDescent="0.3">
      <c r="B96" s="14" t="s">
        <v>47</v>
      </c>
      <c r="C96" s="12" t="s">
        <v>48</v>
      </c>
      <c r="D96" s="15">
        <v>132003440</v>
      </c>
      <c r="E96" s="61">
        <v>132003440</v>
      </c>
      <c r="F96" s="17">
        <f t="shared" si="2"/>
        <v>0</v>
      </c>
      <c r="G96" s="62">
        <f t="shared" si="3"/>
        <v>100</v>
      </c>
      <c r="H96" s="21">
        <v>4589</v>
      </c>
      <c r="I96" s="22" t="s">
        <v>21</v>
      </c>
    </row>
    <row r="97" spans="2:10" x14ac:dyDescent="0.3">
      <c r="B97" s="14" t="s">
        <v>49</v>
      </c>
      <c r="C97" s="12" t="s">
        <v>50</v>
      </c>
      <c r="D97" s="15">
        <v>303561665</v>
      </c>
      <c r="E97" s="61">
        <v>303561665</v>
      </c>
      <c r="F97" s="17">
        <f t="shared" si="2"/>
        <v>0</v>
      </c>
      <c r="G97" s="62">
        <f t="shared" si="3"/>
        <v>100</v>
      </c>
      <c r="H97" s="21">
        <v>7394</v>
      </c>
      <c r="I97" s="22" t="s">
        <v>21</v>
      </c>
      <c r="J97" s="69"/>
    </row>
    <row r="98" spans="2:10" x14ac:dyDescent="0.3">
      <c r="B98" s="14" t="s">
        <v>51</v>
      </c>
      <c r="C98" s="12" t="s">
        <v>52</v>
      </c>
      <c r="D98" s="15">
        <v>213516569</v>
      </c>
      <c r="E98" s="61">
        <v>213516569</v>
      </c>
      <c r="F98" s="17">
        <f t="shared" si="2"/>
        <v>0</v>
      </c>
      <c r="G98" s="62">
        <f t="shared" si="3"/>
        <v>100</v>
      </c>
      <c r="H98" s="21">
        <v>6405</v>
      </c>
      <c r="I98" s="22" t="s">
        <v>21</v>
      </c>
      <c r="J98" s="69"/>
    </row>
    <row r="99" spans="2:10" x14ac:dyDescent="0.3">
      <c r="B99" s="14" t="s">
        <v>53</v>
      </c>
      <c r="C99" s="12" t="s">
        <v>54</v>
      </c>
      <c r="D99" s="15">
        <v>59666219</v>
      </c>
      <c r="E99" s="61">
        <v>59666219</v>
      </c>
      <c r="F99" s="17">
        <f t="shared" si="2"/>
        <v>0</v>
      </c>
      <c r="G99" s="62">
        <f t="shared" si="3"/>
        <v>100</v>
      </c>
      <c r="H99" s="70">
        <v>2506</v>
      </c>
      <c r="I99" s="22" t="s">
        <v>21</v>
      </c>
    </row>
    <row r="100" spans="2:10" x14ac:dyDescent="0.3">
      <c r="B100" s="14" t="s">
        <v>55</v>
      </c>
      <c r="C100" s="12" t="s">
        <v>56</v>
      </c>
      <c r="D100" s="15">
        <v>143731298</v>
      </c>
      <c r="E100" s="61">
        <v>143731298</v>
      </c>
      <c r="F100" s="17">
        <f t="shared" si="2"/>
        <v>0</v>
      </c>
      <c r="G100" s="62">
        <f t="shared" si="3"/>
        <v>100</v>
      </c>
      <c r="H100" s="21">
        <v>3908</v>
      </c>
      <c r="I100" s="22" t="s">
        <v>21</v>
      </c>
    </row>
    <row r="101" spans="2:10" x14ac:dyDescent="0.3">
      <c r="B101" s="14" t="s">
        <v>57</v>
      </c>
      <c r="C101" s="12" t="s">
        <v>58</v>
      </c>
      <c r="D101" s="15">
        <v>164624827</v>
      </c>
      <c r="E101" s="61">
        <v>164624827</v>
      </c>
      <c r="F101" s="17">
        <f t="shared" si="2"/>
        <v>0</v>
      </c>
      <c r="G101" s="62">
        <f t="shared" si="3"/>
        <v>100</v>
      </c>
      <c r="H101" s="21">
        <v>3291</v>
      </c>
      <c r="I101" s="22" t="s">
        <v>21</v>
      </c>
    </row>
    <row r="102" spans="2:10" x14ac:dyDescent="0.3">
      <c r="B102" s="14" t="s">
        <v>59</v>
      </c>
      <c r="C102" s="12" t="s">
        <v>60</v>
      </c>
      <c r="D102" s="15">
        <v>169057548</v>
      </c>
      <c r="E102" s="61">
        <v>169057548</v>
      </c>
      <c r="F102" s="17">
        <f t="shared" si="2"/>
        <v>0</v>
      </c>
      <c r="G102" s="62">
        <f t="shared" si="3"/>
        <v>100</v>
      </c>
      <c r="H102" s="21">
        <v>5663</v>
      </c>
      <c r="I102" s="22" t="s">
        <v>21</v>
      </c>
    </row>
    <row r="103" spans="2:10" x14ac:dyDescent="0.3">
      <c r="B103" s="14" t="s">
        <v>61</v>
      </c>
      <c r="C103" s="12" t="s">
        <v>62</v>
      </c>
      <c r="D103" s="15">
        <v>128124952</v>
      </c>
      <c r="E103" s="61">
        <v>128124952</v>
      </c>
      <c r="F103" s="17">
        <f t="shared" si="2"/>
        <v>0</v>
      </c>
      <c r="G103" s="62">
        <f t="shared" si="3"/>
        <v>100</v>
      </c>
      <c r="H103" s="21">
        <v>3113</v>
      </c>
      <c r="I103" s="22" t="s">
        <v>21</v>
      </c>
    </row>
    <row r="104" spans="2:10" x14ac:dyDescent="0.3">
      <c r="B104" s="14" t="s">
        <v>63</v>
      </c>
      <c r="C104" s="12" t="s">
        <v>64</v>
      </c>
      <c r="D104" s="15">
        <v>227974326</v>
      </c>
      <c r="E104" s="61">
        <v>227974326</v>
      </c>
      <c r="F104" s="17">
        <f t="shared" si="2"/>
        <v>0</v>
      </c>
      <c r="G104" s="62">
        <f t="shared" si="3"/>
        <v>100</v>
      </c>
      <c r="H104" s="21">
        <v>4163</v>
      </c>
      <c r="I104" s="22" t="s">
        <v>21</v>
      </c>
    </row>
    <row r="105" spans="2:10" x14ac:dyDescent="0.3">
      <c r="B105" s="14" t="s">
        <v>65</v>
      </c>
      <c r="C105" s="12" t="s">
        <v>66</v>
      </c>
      <c r="D105" s="15">
        <v>282376609</v>
      </c>
      <c r="E105" s="61">
        <v>282376609</v>
      </c>
      <c r="F105" s="17">
        <f t="shared" si="2"/>
        <v>0</v>
      </c>
      <c r="G105" s="62">
        <f t="shared" si="3"/>
        <v>100</v>
      </c>
      <c r="H105" s="21">
        <v>5950</v>
      </c>
      <c r="I105" s="22" t="s">
        <v>21</v>
      </c>
    </row>
    <row r="106" spans="2:10" x14ac:dyDescent="0.3">
      <c r="B106" s="14"/>
      <c r="C106" s="12"/>
      <c r="D106" s="15"/>
      <c r="E106" s="186"/>
      <c r="F106" s="17"/>
      <c r="G106" s="24"/>
      <c r="H106" s="40"/>
      <c r="I106" s="461"/>
    </row>
    <row r="107" spans="2:10" x14ac:dyDescent="0.3">
      <c r="B107" s="524" t="s">
        <v>42</v>
      </c>
      <c r="C107" s="525"/>
      <c r="D107" s="27">
        <f>SUM(D94:D106)</f>
        <v>2269493505</v>
      </c>
      <c r="E107" s="64">
        <f>SUM(E94:E106)</f>
        <v>2269493505</v>
      </c>
      <c r="F107" s="72">
        <f>SUM(F94:F106)</f>
        <v>0</v>
      </c>
      <c r="G107" s="65">
        <f>E107/D107*100</f>
        <v>100</v>
      </c>
      <c r="H107" s="43">
        <f>SUM(H94:H106)</f>
        <v>58898</v>
      </c>
      <c r="I107" s="464">
        <v>12</v>
      </c>
    </row>
    <row r="108" spans="2:10" x14ac:dyDescent="0.3">
      <c r="B108" s="524"/>
      <c r="C108" s="525"/>
      <c r="D108" s="39"/>
      <c r="E108" s="12"/>
      <c r="F108" s="23"/>
      <c r="G108" s="73"/>
      <c r="H108" s="40"/>
      <c r="I108" s="461"/>
    </row>
    <row r="109" spans="2:10" ht="19.5" thickBot="1" x14ac:dyDescent="0.35">
      <c r="B109" s="526" t="s">
        <v>17</v>
      </c>
      <c r="C109" s="527"/>
      <c r="D109" s="74">
        <f>D91+D107</f>
        <v>3662398708</v>
      </c>
      <c r="E109" s="74">
        <f>E91+E107</f>
        <v>3588309555</v>
      </c>
      <c r="F109" s="75">
        <f>F91+F107</f>
        <v>74089153</v>
      </c>
      <c r="G109" s="76">
        <f>E109/D109*100</f>
        <v>97.977032024444455</v>
      </c>
      <c r="H109" s="77">
        <f>H91+H107</f>
        <v>93253</v>
      </c>
      <c r="I109" s="431">
        <f>I91+I107</f>
        <v>14</v>
      </c>
    </row>
    <row r="110" spans="2:10" x14ac:dyDescent="0.3">
      <c r="D110" s="79"/>
    </row>
    <row r="111" spans="2:10" x14ac:dyDescent="0.3">
      <c r="D111" s="79"/>
      <c r="E111" s="522"/>
      <c r="F111" s="522"/>
      <c r="G111" s="522"/>
      <c r="H111" s="522"/>
      <c r="I111" s="522"/>
      <c r="J111" s="52"/>
    </row>
    <row r="112" spans="2:10" x14ac:dyDescent="0.3">
      <c r="D112" s="79"/>
      <c r="E112" s="522" t="s">
        <v>32</v>
      </c>
      <c r="F112" s="522"/>
      <c r="G112" s="522"/>
      <c r="H112" s="522"/>
      <c r="I112" s="522"/>
      <c r="J112" s="52"/>
    </row>
    <row r="113" spans="4:10" x14ac:dyDescent="0.3">
      <c r="D113" s="79"/>
      <c r="E113" s="522" t="s">
        <v>33</v>
      </c>
      <c r="F113" s="522"/>
      <c r="G113" s="522"/>
      <c r="H113" s="522"/>
      <c r="I113" s="522"/>
      <c r="J113" s="3"/>
    </row>
    <row r="114" spans="4:10" x14ac:dyDescent="0.3">
      <c r="D114" s="79"/>
      <c r="E114" s="522"/>
      <c r="F114" s="522"/>
      <c r="G114" s="522"/>
      <c r="H114" s="522"/>
      <c r="I114" s="522"/>
      <c r="J114" s="52"/>
    </row>
    <row r="115" spans="4:10" x14ac:dyDescent="0.3">
      <c r="D115" s="79"/>
      <c r="F115" s="3"/>
      <c r="G115" s="3"/>
      <c r="H115" s="3"/>
      <c r="I115" s="459"/>
      <c r="J115" s="52"/>
    </row>
    <row r="116" spans="4:10" x14ac:dyDescent="0.3">
      <c r="D116" s="79"/>
      <c r="F116" s="3"/>
      <c r="G116" s="3"/>
      <c r="H116" s="3"/>
      <c r="I116" s="459"/>
      <c r="J116" s="52"/>
    </row>
    <row r="117" spans="4:10" x14ac:dyDescent="0.3">
      <c r="D117" s="79"/>
      <c r="E117" s="523" t="s">
        <v>34</v>
      </c>
      <c r="F117" s="523"/>
      <c r="G117" s="523"/>
      <c r="H117" s="523"/>
      <c r="I117" s="523"/>
    </row>
    <row r="118" spans="4:10" x14ac:dyDescent="0.3">
      <c r="D118" s="79"/>
      <c r="E118" s="522" t="s">
        <v>35</v>
      </c>
      <c r="F118" s="522"/>
      <c r="G118" s="522"/>
      <c r="H118" s="522"/>
      <c r="I118" s="522"/>
    </row>
    <row r="119" spans="4:10" x14ac:dyDescent="0.3">
      <c r="D119" s="79"/>
      <c r="E119" s="522" t="s">
        <v>36</v>
      </c>
      <c r="F119" s="522"/>
      <c r="G119" s="522"/>
      <c r="H119" s="522"/>
      <c r="I119" s="522"/>
    </row>
    <row r="120" spans="4:10" x14ac:dyDescent="0.3">
      <c r="D120" s="79"/>
    </row>
    <row r="121" spans="4:10" x14ac:dyDescent="0.3">
      <c r="D121" s="79"/>
    </row>
    <row r="122" spans="4:10" x14ac:dyDescent="0.3">
      <c r="D122" s="79"/>
      <c r="F122" s="2" t="s">
        <v>67</v>
      </c>
    </row>
    <row r="123" spans="4:10" x14ac:dyDescent="0.3">
      <c r="D123" s="79"/>
    </row>
    <row r="124" spans="4:10" x14ac:dyDescent="0.3">
      <c r="D124" s="79"/>
    </row>
    <row r="125" spans="4:10" x14ac:dyDescent="0.3">
      <c r="D125" s="79"/>
    </row>
    <row r="126" spans="4:10" x14ac:dyDescent="0.3">
      <c r="D126" s="79"/>
    </row>
    <row r="127" spans="4:10" x14ac:dyDescent="0.3">
      <c r="D127" s="79"/>
    </row>
    <row r="128" spans="4:10" x14ac:dyDescent="0.3">
      <c r="D128" s="79"/>
    </row>
    <row r="129" spans="4:4" x14ac:dyDescent="0.3">
      <c r="D129" s="79"/>
    </row>
    <row r="130" spans="4:4" x14ac:dyDescent="0.3">
      <c r="D130" s="79"/>
    </row>
    <row r="131" spans="4:4" x14ac:dyDescent="0.3">
      <c r="D131" s="79"/>
    </row>
    <row r="132" spans="4:4" x14ac:dyDescent="0.3">
      <c r="D132" s="79"/>
    </row>
    <row r="133" spans="4:4" x14ac:dyDescent="0.3">
      <c r="D133" s="79"/>
    </row>
    <row r="134" spans="4:4" x14ac:dyDescent="0.3">
      <c r="D134" s="79"/>
    </row>
    <row r="135" spans="4:4" x14ac:dyDescent="0.3">
      <c r="D135" s="79"/>
    </row>
    <row r="136" spans="4:4" x14ac:dyDescent="0.3">
      <c r="D136" s="79"/>
    </row>
    <row r="137" spans="4:4" x14ac:dyDescent="0.3">
      <c r="D137" s="79"/>
    </row>
    <row r="138" spans="4:4" x14ac:dyDescent="0.3">
      <c r="D138" s="79"/>
    </row>
    <row r="139" spans="4:4" x14ac:dyDescent="0.3">
      <c r="D139" s="79"/>
    </row>
    <row r="140" spans="4:4" x14ac:dyDescent="0.3">
      <c r="D140" s="79"/>
    </row>
    <row r="141" spans="4:4" x14ac:dyDescent="0.3">
      <c r="D141" s="79"/>
    </row>
    <row r="142" spans="4:4" x14ac:dyDescent="0.3">
      <c r="D142" s="79"/>
    </row>
    <row r="143" spans="4:4" x14ac:dyDescent="0.3">
      <c r="D143" s="79"/>
    </row>
    <row r="144" spans="4:4" x14ac:dyDescent="0.3">
      <c r="D144" s="79"/>
    </row>
    <row r="145" spans="2:9" x14ac:dyDescent="0.3">
      <c r="D145" s="79"/>
    </row>
    <row r="146" spans="2:9" x14ac:dyDescent="0.3">
      <c r="D146" s="79"/>
    </row>
    <row r="147" spans="2:9" x14ac:dyDescent="0.3">
      <c r="D147" s="79"/>
    </row>
    <row r="148" spans="2:9" x14ac:dyDescent="0.3">
      <c r="D148" s="79"/>
    </row>
    <row r="149" spans="2:9" x14ac:dyDescent="0.3">
      <c r="D149" s="79"/>
    </row>
    <row r="150" spans="2:9" x14ac:dyDescent="0.3">
      <c r="D150" s="79"/>
    </row>
    <row r="151" spans="2:9" x14ac:dyDescent="0.3">
      <c r="D151" s="79"/>
    </row>
    <row r="152" spans="2:9" x14ac:dyDescent="0.3">
      <c r="D152" s="79"/>
    </row>
    <row r="153" spans="2:9" x14ac:dyDescent="0.3">
      <c r="D153" s="79"/>
    </row>
    <row r="154" spans="2:9" x14ac:dyDescent="0.3">
      <c r="B154" s="508" t="s">
        <v>385</v>
      </c>
      <c r="C154" s="508"/>
      <c r="D154" s="508"/>
      <c r="E154" s="508"/>
      <c r="F154" s="508"/>
      <c r="G154" s="508"/>
      <c r="H154" s="508"/>
      <c r="I154" s="508"/>
    </row>
    <row r="155" spans="2:9" x14ac:dyDescent="0.3">
      <c r="B155" s="522" t="s">
        <v>68</v>
      </c>
      <c r="C155" s="522"/>
      <c r="D155" s="522"/>
      <c r="E155" s="522"/>
      <c r="F155" s="522"/>
      <c r="G155" s="522"/>
      <c r="H155" s="522"/>
      <c r="I155" s="522"/>
    </row>
    <row r="156" spans="2:9" x14ac:dyDescent="0.3">
      <c r="B156" s="508" t="s">
        <v>416</v>
      </c>
      <c r="C156" s="508"/>
      <c r="D156" s="508"/>
      <c r="E156" s="508"/>
      <c r="F156" s="508"/>
      <c r="G156" s="508"/>
      <c r="H156" s="508"/>
      <c r="I156" s="508"/>
    </row>
    <row r="157" spans="2:9" ht="19.5" thickBot="1" x14ac:dyDescent="0.35">
      <c r="B157" s="3"/>
      <c r="C157" s="3"/>
      <c r="D157" s="4"/>
      <c r="E157" s="1"/>
      <c r="F157" s="1"/>
      <c r="G157" s="1"/>
      <c r="H157" s="1"/>
    </row>
    <row r="158" spans="2:9" x14ac:dyDescent="0.3">
      <c r="B158" s="528" t="s">
        <v>2</v>
      </c>
      <c r="C158" s="512" t="s">
        <v>407</v>
      </c>
      <c r="D158" s="530" t="s">
        <v>4</v>
      </c>
      <c r="E158" s="532" t="s">
        <v>5</v>
      </c>
      <c r="F158" s="532" t="s">
        <v>6</v>
      </c>
      <c r="G158" s="534" t="s">
        <v>7</v>
      </c>
      <c r="H158" s="55" t="s">
        <v>8</v>
      </c>
      <c r="I158" s="536" t="s">
        <v>9</v>
      </c>
    </row>
    <row r="159" spans="2:9" x14ac:dyDescent="0.3">
      <c r="B159" s="538"/>
      <c r="C159" s="513"/>
      <c r="D159" s="531"/>
      <c r="E159" s="539"/>
      <c r="F159" s="539"/>
      <c r="G159" s="540"/>
      <c r="H159" s="80" t="s">
        <v>10</v>
      </c>
      <c r="I159" s="537"/>
    </row>
    <row r="160" spans="2:9" x14ac:dyDescent="0.3">
      <c r="B160" s="7"/>
      <c r="C160" s="8"/>
      <c r="D160" s="9"/>
      <c r="E160" s="10"/>
      <c r="F160" s="11"/>
      <c r="G160" s="10"/>
      <c r="H160" s="12"/>
      <c r="I160" s="461"/>
    </row>
    <row r="161" spans="2:13" x14ac:dyDescent="0.3">
      <c r="B161" s="14">
        <v>1</v>
      </c>
      <c r="C161" s="12" t="s">
        <v>69</v>
      </c>
      <c r="D161" s="15">
        <v>14163835</v>
      </c>
      <c r="E161" s="71">
        <v>14163835</v>
      </c>
      <c r="F161" s="17">
        <f>D161-E161</f>
        <v>0</v>
      </c>
      <c r="G161" s="62">
        <f>E161/D161*100</f>
        <v>100</v>
      </c>
      <c r="H161" s="19">
        <v>642</v>
      </c>
      <c r="I161" s="37" t="s">
        <v>21</v>
      </c>
    </row>
    <row r="162" spans="2:13" x14ac:dyDescent="0.3">
      <c r="B162" s="14">
        <v>2</v>
      </c>
      <c r="C162" s="12" t="s">
        <v>70</v>
      </c>
      <c r="D162" s="15">
        <v>12740390</v>
      </c>
      <c r="E162" s="71">
        <v>12740390</v>
      </c>
      <c r="F162" s="17">
        <f>D162-E162</f>
        <v>0</v>
      </c>
      <c r="G162" s="62">
        <f>E162/D162*100</f>
        <v>100</v>
      </c>
      <c r="H162" s="19">
        <v>737</v>
      </c>
      <c r="I162" s="37" t="s">
        <v>21</v>
      </c>
    </row>
    <row r="163" spans="2:13" x14ac:dyDescent="0.3">
      <c r="B163" s="14">
        <v>3</v>
      </c>
      <c r="C163" s="12" t="s">
        <v>71</v>
      </c>
      <c r="D163" s="15">
        <v>98787594</v>
      </c>
      <c r="E163" s="71">
        <v>98787594</v>
      </c>
      <c r="F163" s="17">
        <f>D163-E163</f>
        <v>0</v>
      </c>
      <c r="G163" s="62">
        <f>E163/D163*100</f>
        <v>100</v>
      </c>
      <c r="H163" s="19">
        <v>2294</v>
      </c>
      <c r="I163" s="22" t="s">
        <v>21</v>
      </c>
    </row>
    <row r="164" spans="2:13" x14ac:dyDescent="0.3">
      <c r="B164" s="14">
        <v>4</v>
      </c>
      <c r="C164" s="12" t="s">
        <v>72</v>
      </c>
      <c r="D164" s="15">
        <v>67265471</v>
      </c>
      <c r="E164" s="71">
        <v>67265471</v>
      </c>
      <c r="F164" s="17">
        <f>D164-E164</f>
        <v>0</v>
      </c>
      <c r="G164" s="62">
        <f>E164/D164*100</f>
        <v>100</v>
      </c>
      <c r="H164" s="19">
        <v>3685</v>
      </c>
      <c r="I164" s="22" t="s">
        <v>21</v>
      </c>
    </row>
    <row r="165" spans="2:13" x14ac:dyDescent="0.3">
      <c r="B165" s="82"/>
      <c r="C165" s="12"/>
      <c r="D165" s="15"/>
      <c r="E165" s="71"/>
      <c r="F165" s="71"/>
      <c r="G165" s="83"/>
      <c r="H165" s="19"/>
      <c r="I165" s="461"/>
    </row>
    <row r="166" spans="2:13" ht="19.5" thickBot="1" x14ac:dyDescent="0.35">
      <c r="B166" s="526" t="s">
        <v>31</v>
      </c>
      <c r="C166" s="527"/>
      <c r="D166" s="84">
        <f>SUM(D161:D165)</f>
        <v>192957290</v>
      </c>
      <c r="E166" s="85">
        <f>SUM(E161:E165)</f>
        <v>192957290</v>
      </c>
      <c r="F166" s="48">
        <f>SUM(F161:F165)</f>
        <v>0</v>
      </c>
      <c r="G166" s="49">
        <f>E166/D166*100</f>
        <v>100</v>
      </c>
      <c r="H166" s="86">
        <f>SUM(H161:H165)</f>
        <v>7358</v>
      </c>
      <c r="I166" s="465">
        <v>4</v>
      </c>
    </row>
    <row r="167" spans="2:13" x14ac:dyDescent="0.3">
      <c r="D167" s="79"/>
    </row>
    <row r="168" spans="2:13" x14ac:dyDescent="0.3">
      <c r="D168" s="79"/>
      <c r="E168" s="522"/>
      <c r="F168" s="522"/>
      <c r="G168" s="522"/>
      <c r="H168" s="522"/>
      <c r="I168" s="522"/>
      <c r="M168" s="2" t="s">
        <v>378</v>
      </c>
    </row>
    <row r="169" spans="2:13" x14ac:dyDescent="0.3">
      <c r="D169" s="79"/>
      <c r="E169" s="522" t="s">
        <v>32</v>
      </c>
      <c r="F169" s="522"/>
      <c r="G169" s="522"/>
      <c r="H169" s="522"/>
      <c r="I169" s="522"/>
      <c r="J169" s="52"/>
    </row>
    <row r="170" spans="2:13" x14ac:dyDescent="0.3">
      <c r="D170" s="79"/>
      <c r="E170" s="522" t="s">
        <v>33</v>
      </c>
      <c r="F170" s="522"/>
      <c r="G170" s="522"/>
      <c r="H170" s="522"/>
      <c r="I170" s="522"/>
      <c r="J170" s="87"/>
    </row>
    <row r="171" spans="2:13" x14ac:dyDescent="0.3">
      <c r="D171" s="79"/>
      <c r="E171" s="522"/>
      <c r="F171" s="522"/>
      <c r="G171" s="522"/>
      <c r="H171" s="522"/>
      <c r="I171" s="522"/>
      <c r="J171" s="3"/>
    </row>
    <row r="172" spans="2:13" x14ac:dyDescent="0.3">
      <c r="D172" s="79"/>
      <c r="F172" s="3"/>
      <c r="G172" s="3"/>
      <c r="H172" s="3"/>
      <c r="I172" s="459"/>
      <c r="J172" s="3"/>
    </row>
    <row r="173" spans="2:13" x14ac:dyDescent="0.3">
      <c r="D173" s="79"/>
      <c r="F173" s="3"/>
      <c r="G173" s="3"/>
      <c r="H173" s="3"/>
      <c r="I173" s="459"/>
      <c r="J173" s="3"/>
    </row>
    <row r="174" spans="2:13" x14ac:dyDescent="0.3">
      <c r="D174" s="79"/>
      <c r="E174" s="523" t="s">
        <v>34</v>
      </c>
      <c r="F174" s="523"/>
      <c r="G174" s="523"/>
      <c r="H174" s="523"/>
      <c r="I174" s="523"/>
      <c r="J174" s="88"/>
    </row>
    <row r="175" spans="2:13" x14ac:dyDescent="0.3">
      <c r="D175" s="79"/>
      <c r="E175" s="522" t="s">
        <v>35</v>
      </c>
      <c r="F175" s="522"/>
      <c r="G175" s="522"/>
      <c r="H175" s="522"/>
      <c r="I175" s="522"/>
      <c r="J175" s="52"/>
    </row>
    <row r="176" spans="2:13" x14ac:dyDescent="0.3">
      <c r="D176" s="79"/>
      <c r="E176" s="522" t="s">
        <v>36</v>
      </c>
      <c r="F176" s="522"/>
      <c r="G176" s="522"/>
      <c r="H176" s="522"/>
      <c r="I176" s="522"/>
      <c r="J176" s="52"/>
    </row>
    <row r="177" spans="4:4" x14ac:dyDescent="0.3">
      <c r="D177" s="79"/>
    </row>
    <row r="178" spans="4:4" x14ac:dyDescent="0.3">
      <c r="D178" s="79"/>
    </row>
    <row r="179" spans="4:4" x14ac:dyDescent="0.3">
      <c r="D179" s="79"/>
    </row>
    <row r="180" spans="4:4" x14ac:dyDescent="0.3">
      <c r="D180" s="79"/>
    </row>
    <row r="181" spans="4:4" x14ac:dyDescent="0.3">
      <c r="D181" s="79"/>
    </row>
    <row r="182" spans="4:4" x14ac:dyDescent="0.3">
      <c r="D182" s="79"/>
    </row>
    <row r="183" spans="4:4" x14ac:dyDescent="0.3">
      <c r="D183" s="79"/>
    </row>
    <row r="184" spans="4:4" x14ac:dyDescent="0.3">
      <c r="D184" s="79"/>
    </row>
    <row r="185" spans="4:4" x14ac:dyDescent="0.3">
      <c r="D185" s="79"/>
    </row>
    <row r="186" spans="4:4" x14ac:dyDescent="0.3">
      <c r="D186" s="79"/>
    </row>
    <row r="187" spans="4:4" x14ac:dyDescent="0.3">
      <c r="D187" s="79"/>
    </row>
    <row r="188" spans="4:4" x14ac:dyDescent="0.3">
      <c r="D188" s="79"/>
    </row>
    <row r="189" spans="4:4" x14ac:dyDescent="0.3">
      <c r="D189" s="79"/>
    </row>
    <row r="190" spans="4:4" x14ac:dyDescent="0.3">
      <c r="D190" s="79"/>
    </row>
    <row r="191" spans="4:4" x14ac:dyDescent="0.3">
      <c r="D191" s="79"/>
    </row>
    <row r="192" spans="4:4" x14ac:dyDescent="0.3">
      <c r="D192" s="79"/>
    </row>
    <row r="193" spans="4:4" x14ac:dyDescent="0.3">
      <c r="D193" s="79"/>
    </row>
    <row r="194" spans="4:4" x14ac:dyDescent="0.3">
      <c r="D194" s="79"/>
    </row>
    <row r="195" spans="4:4" x14ac:dyDescent="0.3">
      <c r="D195" s="79"/>
    </row>
    <row r="196" spans="4:4" x14ac:dyDescent="0.3">
      <c r="D196" s="79"/>
    </row>
    <row r="197" spans="4:4" x14ac:dyDescent="0.3">
      <c r="D197" s="79"/>
    </row>
    <row r="198" spans="4:4" x14ac:dyDescent="0.3">
      <c r="D198" s="79"/>
    </row>
    <row r="199" spans="4:4" x14ac:dyDescent="0.3">
      <c r="D199" s="79"/>
    </row>
    <row r="200" spans="4:4" x14ac:dyDescent="0.3">
      <c r="D200" s="79"/>
    </row>
    <row r="201" spans="4:4" x14ac:dyDescent="0.3">
      <c r="D201" s="79"/>
    </row>
    <row r="202" spans="4:4" x14ac:dyDescent="0.3">
      <c r="D202" s="79"/>
    </row>
    <row r="203" spans="4:4" x14ac:dyDescent="0.3">
      <c r="D203" s="79"/>
    </row>
    <row r="204" spans="4:4" x14ac:dyDescent="0.3">
      <c r="D204" s="79"/>
    </row>
    <row r="205" spans="4:4" x14ac:dyDescent="0.3">
      <c r="D205" s="79"/>
    </row>
    <row r="206" spans="4:4" x14ac:dyDescent="0.3">
      <c r="D206" s="79"/>
    </row>
    <row r="207" spans="4:4" x14ac:dyDescent="0.3">
      <c r="D207" s="79"/>
    </row>
    <row r="208" spans="4:4" x14ac:dyDescent="0.3">
      <c r="D208" s="79"/>
    </row>
    <row r="209" spans="4:4" x14ac:dyDescent="0.3">
      <c r="D209" s="79"/>
    </row>
    <row r="210" spans="4:4" x14ac:dyDescent="0.3">
      <c r="D210" s="79"/>
    </row>
    <row r="211" spans="4:4" x14ac:dyDescent="0.3">
      <c r="D211" s="79"/>
    </row>
    <row r="212" spans="4:4" x14ac:dyDescent="0.3">
      <c r="D212" s="79"/>
    </row>
    <row r="213" spans="4:4" x14ac:dyDescent="0.3">
      <c r="D213" s="79"/>
    </row>
    <row r="214" spans="4:4" x14ac:dyDescent="0.3">
      <c r="D214" s="79"/>
    </row>
    <row r="215" spans="4:4" x14ac:dyDescent="0.3">
      <c r="D215" s="79"/>
    </row>
    <row r="216" spans="4:4" x14ac:dyDescent="0.3">
      <c r="D216" s="79"/>
    </row>
    <row r="217" spans="4:4" x14ac:dyDescent="0.3">
      <c r="D217" s="79"/>
    </row>
    <row r="218" spans="4:4" x14ac:dyDescent="0.3">
      <c r="D218" s="79"/>
    </row>
    <row r="219" spans="4:4" x14ac:dyDescent="0.3">
      <c r="D219" s="79"/>
    </row>
    <row r="220" spans="4:4" x14ac:dyDescent="0.3">
      <c r="D220" s="79"/>
    </row>
    <row r="221" spans="4:4" x14ac:dyDescent="0.3">
      <c r="D221" s="79"/>
    </row>
    <row r="222" spans="4:4" x14ac:dyDescent="0.3">
      <c r="D222" s="79"/>
    </row>
    <row r="223" spans="4:4" x14ac:dyDescent="0.3">
      <c r="D223" s="79"/>
    </row>
    <row r="224" spans="4:4" x14ac:dyDescent="0.3">
      <c r="D224" s="79"/>
    </row>
    <row r="225" spans="2:9" x14ac:dyDescent="0.3">
      <c r="D225" s="79"/>
    </row>
    <row r="226" spans="2:9" x14ac:dyDescent="0.3">
      <c r="D226" s="79"/>
    </row>
    <row r="227" spans="2:9" x14ac:dyDescent="0.3">
      <c r="D227" s="79"/>
    </row>
    <row r="228" spans="2:9" x14ac:dyDescent="0.3">
      <c r="D228" s="79"/>
    </row>
    <row r="229" spans="2:9" x14ac:dyDescent="0.3">
      <c r="D229" s="79"/>
    </row>
    <row r="230" spans="2:9" x14ac:dyDescent="0.3">
      <c r="D230" s="79"/>
    </row>
    <row r="231" spans="2:9" x14ac:dyDescent="0.3">
      <c r="D231" s="79"/>
    </row>
    <row r="232" spans="2:9" x14ac:dyDescent="0.3">
      <c r="B232" s="508" t="s">
        <v>385</v>
      </c>
      <c r="C232" s="508"/>
      <c r="D232" s="508"/>
      <c r="E232" s="508"/>
      <c r="F232" s="508"/>
      <c r="G232" s="508"/>
      <c r="H232" s="508"/>
      <c r="I232" s="508"/>
    </row>
    <row r="233" spans="2:9" x14ac:dyDescent="0.3">
      <c r="B233" s="509" t="s">
        <v>73</v>
      </c>
      <c r="C233" s="509"/>
      <c r="D233" s="509"/>
      <c r="E233" s="509"/>
      <c r="F233" s="509"/>
      <c r="G233" s="509"/>
      <c r="H233" s="509"/>
      <c r="I233" s="509"/>
    </row>
    <row r="234" spans="2:9" x14ac:dyDescent="0.3">
      <c r="B234" s="508" t="s">
        <v>416</v>
      </c>
      <c r="C234" s="508"/>
      <c r="D234" s="508"/>
      <c r="E234" s="508"/>
      <c r="F234" s="508"/>
      <c r="G234" s="508"/>
      <c r="H234" s="508"/>
      <c r="I234" s="508"/>
    </row>
    <row r="235" spans="2:9" ht="19.5" thickBot="1" x14ac:dyDescent="0.35">
      <c r="B235" s="54"/>
      <c r="C235" s="54"/>
      <c r="D235" s="54"/>
      <c r="E235" s="54"/>
      <c r="F235" s="54"/>
      <c r="G235" s="54"/>
      <c r="H235" s="54"/>
    </row>
    <row r="236" spans="2:9" x14ac:dyDescent="0.3">
      <c r="B236" s="528" t="s">
        <v>2</v>
      </c>
      <c r="C236" s="512" t="s">
        <v>407</v>
      </c>
      <c r="D236" s="530" t="s">
        <v>4</v>
      </c>
      <c r="E236" s="532" t="s">
        <v>5</v>
      </c>
      <c r="F236" s="532" t="s">
        <v>6</v>
      </c>
      <c r="G236" s="534" t="s">
        <v>7</v>
      </c>
      <c r="H236" s="55" t="s">
        <v>8</v>
      </c>
      <c r="I236" s="536" t="s">
        <v>9</v>
      </c>
    </row>
    <row r="237" spans="2:9" x14ac:dyDescent="0.3">
      <c r="B237" s="538"/>
      <c r="C237" s="513"/>
      <c r="D237" s="531"/>
      <c r="E237" s="539"/>
      <c r="F237" s="539"/>
      <c r="G237" s="540"/>
      <c r="H237" s="80" t="s">
        <v>10</v>
      </c>
      <c r="I237" s="537"/>
    </row>
    <row r="238" spans="2:9" x14ac:dyDescent="0.3">
      <c r="B238" s="7" t="s">
        <v>11</v>
      </c>
      <c r="C238" s="89" t="s">
        <v>12</v>
      </c>
      <c r="D238" s="9"/>
      <c r="E238" s="10"/>
      <c r="F238" s="11"/>
      <c r="G238" s="90"/>
      <c r="H238" s="12"/>
      <c r="I238" s="461"/>
    </row>
    <row r="239" spans="2:9" x14ac:dyDescent="0.3">
      <c r="B239" s="14">
        <v>1</v>
      </c>
      <c r="C239" s="12" t="s">
        <v>74</v>
      </c>
      <c r="D239" s="15">
        <v>455266404</v>
      </c>
      <c r="E239" s="61">
        <v>455266404</v>
      </c>
      <c r="F239" s="17">
        <f>D239-E239</f>
        <v>0</v>
      </c>
      <c r="G239" s="62">
        <f>E239/D239*100</f>
        <v>100</v>
      </c>
      <c r="H239" s="21">
        <v>5786</v>
      </c>
      <c r="I239" s="22" t="s">
        <v>21</v>
      </c>
    </row>
    <row r="240" spans="2:9" x14ac:dyDescent="0.3">
      <c r="B240" s="14">
        <v>2</v>
      </c>
      <c r="C240" s="12" t="s">
        <v>75</v>
      </c>
      <c r="D240" s="15">
        <v>436220902</v>
      </c>
      <c r="E240" s="61">
        <v>436220902</v>
      </c>
      <c r="F240" s="17">
        <f t="shared" ref="F240:F246" si="4">D240-E240</f>
        <v>0</v>
      </c>
      <c r="G240" s="62">
        <f t="shared" ref="G240:G246" si="5">E240/D240*100</f>
        <v>100</v>
      </c>
      <c r="H240" s="21">
        <v>4620</v>
      </c>
      <c r="I240" s="22" t="s">
        <v>21</v>
      </c>
    </row>
    <row r="241" spans="2:9" x14ac:dyDescent="0.3">
      <c r="B241" s="14">
        <v>3</v>
      </c>
      <c r="C241" s="12" t="s">
        <v>76</v>
      </c>
      <c r="D241" s="15">
        <v>267356549</v>
      </c>
      <c r="E241" s="61">
        <v>267356549</v>
      </c>
      <c r="F241" s="17">
        <f t="shared" si="4"/>
        <v>0</v>
      </c>
      <c r="G241" s="62">
        <f t="shared" si="5"/>
        <v>100</v>
      </c>
      <c r="H241" s="21">
        <v>8905</v>
      </c>
      <c r="I241" s="22" t="s">
        <v>21</v>
      </c>
    </row>
    <row r="242" spans="2:9" x14ac:dyDescent="0.3">
      <c r="B242" s="14">
        <v>4</v>
      </c>
      <c r="C242" s="12" t="s">
        <v>77</v>
      </c>
      <c r="D242" s="15">
        <v>374427744</v>
      </c>
      <c r="E242" s="61">
        <v>374427744</v>
      </c>
      <c r="F242" s="17">
        <f t="shared" si="4"/>
        <v>0</v>
      </c>
      <c r="G242" s="62">
        <f t="shared" si="5"/>
        <v>100</v>
      </c>
      <c r="H242" s="21">
        <v>9522</v>
      </c>
      <c r="I242" s="22" t="s">
        <v>21</v>
      </c>
    </row>
    <row r="243" spans="2:9" x14ac:dyDescent="0.3">
      <c r="B243" s="14">
        <v>5</v>
      </c>
      <c r="C243" s="12" t="s">
        <v>78</v>
      </c>
      <c r="D243" s="15">
        <v>171988676</v>
      </c>
      <c r="E243" s="61">
        <v>171988676</v>
      </c>
      <c r="F243" s="17">
        <f t="shared" si="4"/>
        <v>0</v>
      </c>
      <c r="G243" s="62">
        <f t="shared" si="5"/>
        <v>100</v>
      </c>
      <c r="H243" s="21">
        <v>3954</v>
      </c>
      <c r="I243" s="22" t="s">
        <v>21</v>
      </c>
    </row>
    <row r="244" spans="2:9" x14ac:dyDescent="0.3">
      <c r="B244" s="14">
        <v>6</v>
      </c>
      <c r="C244" s="12" t="s">
        <v>79</v>
      </c>
      <c r="D244" s="15">
        <v>276132684</v>
      </c>
      <c r="E244" s="61">
        <v>276132684</v>
      </c>
      <c r="F244" s="17">
        <f t="shared" si="4"/>
        <v>0</v>
      </c>
      <c r="G244" s="62">
        <f t="shared" si="5"/>
        <v>100</v>
      </c>
      <c r="H244" s="21">
        <v>5409</v>
      </c>
      <c r="I244" s="22" t="s">
        <v>21</v>
      </c>
    </row>
    <row r="245" spans="2:9" x14ac:dyDescent="0.3">
      <c r="B245" s="14">
        <v>7</v>
      </c>
      <c r="C245" s="12" t="s">
        <v>80</v>
      </c>
      <c r="D245" s="15">
        <v>162964995</v>
      </c>
      <c r="E245" s="61">
        <v>162964995</v>
      </c>
      <c r="F245" s="17">
        <f t="shared" si="4"/>
        <v>0</v>
      </c>
      <c r="G245" s="62">
        <f t="shared" si="5"/>
        <v>100</v>
      </c>
      <c r="H245" s="21">
        <v>5445</v>
      </c>
      <c r="I245" s="22" t="s">
        <v>21</v>
      </c>
    </row>
    <row r="246" spans="2:9" x14ac:dyDescent="0.3">
      <c r="B246" s="14">
        <v>8</v>
      </c>
      <c r="C246" s="12" t="s">
        <v>81</v>
      </c>
      <c r="D246" s="15">
        <v>269404161</v>
      </c>
      <c r="E246" s="61">
        <v>269404161</v>
      </c>
      <c r="F246" s="17">
        <f t="shared" si="4"/>
        <v>0</v>
      </c>
      <c r="G246" s="62">
        <f t="shared" si="5"/>
        <v>100</v>
      </c>
      <c r="H246" s="21">
        <v>5620</v>
      </c>
      <c r="I246" s="22" t="s">
        <v>21</v>
      </c>
    </row>
    <row r="247" spans="2:9" x14ac:dyDescent="0.3">
      <c r="B247" s="14"/>
      <c r="C247" s="12"/>
      <c r="D247" s="15"/>
      <c r="E247" s="61"/>
      <c r="F247" s="17"/>
      <c r="G247" s="71"/>
      <c r="H247" s="21"/>
      <c r="I247" s="466"/>
    </row>
    <row r="248" spans="2:9" x14ac:dyDescent="0.3">
      <c r="B248" s="524" t="s">
        <v>17</v>
      </c>
      <c r="C248" s="525"/>
      <c r="D248" s="27">
        <f>SUM(D239:D247)</f>
        <v>2413762115</v>
      </c>
      <c r="E248" s="63">
        <f>SUM(E239:E247)</f>
        <v>2413762115</v>
      </c>
      <c r="F248" s="72">
        <f>SUM(F239:F247)</f>
        <v>0</v>
      </c>
      <c r="G248" s="93">
        <f>E248/D248*100</f>
        <v>100</v>
      </c>
      <c r="H248" s="66">
        <f>SUM(H239:H247)</f>
        <v>49261</v>
      </c>
      <c r="I248" s="467">
        <v>8</v>
      </c>
    </row>
    <row r="249" spans="2:9" x14ac:dyDescent="0.3">
      <c r="B249" s="32"/>
      <c r="C249" s="12"/>
      <c r="D249" s="15"/>
      <c r="E249" s="61"/>
      <c r="F249" s="17"/>
      <c r="G249" s="71"/>
      <c r="H249" s="21"/>
      <c r="I249" s="466"/>
    </row>
    <row r="250" spans="2:9" x14ac:dyDescent="0.3">
      <c r="B250" s="32" t="s">
        <v>18</v>
      </c>
      <c r="C250" s="68" t="s">
        <v>19</v>
      </c>
      <c r="D250" s="15"/>
      <c r="E250" s="61"/>
      <c r="F250" s="17"/>
      <c r="G250" s="71"/>
      <c r="H250" s="21"/>
      <c r="I250" s="466"/>
    </row>
    <row r="251" spans="2:9" x14ac:dyDescent="0.3">
      <c r="B251" s="14">
        <v>9</v>
      </c>
      <c r="C251" s="12" t="s">
        <v>82</v>
      </c>
      <c r="D251" s="15">
        <v>247820666</v>
      </c>
      <c r="E251" s="61">
        <v>247820666</v>
      </c>
      <c r="F251" s="17">
        <f t="shared" ref="F251:F259" si="6">D251-E251</f>
        <v>0</v>
      </c>
      <c r="G251" s="62">
        <f t="shared" ref="G251:G259" si="7">E251/D251*100</f>
        <v>100</v>
      </c>
      <c r="H251" s="21">
        <v>6431</v>
      </c>
      <c r="I251" s="22" t="s">
        <v>21</v>
      </c>
    </row>
    <row r="252" spans="2:9" x14ac:dyDescent="0.3">
      <c r="B252" s="14">
        <v>10</v>
      </c>
      <c r="C252" s="12" t="s">
        <v>83</v>
      </c>
      <c r="D252" s="15">
        <v>144049730</v>
      </c>
      <c r="E252" s="61">
        <v>144049730</v>
      </c>
      <c r="F252" s="17">
        <f t="shared" si="6"/>
        <v>0</v>
      </c>
      <c r="G252" s="62">
        <f t="shared" si="7"/>
        <v>100</v>
      </c>
      <c r="H252" s="21">
        <v>7088</v>
      </c>
      <c r="I252" s="22" t="s">
        <v>21</v>
      </c>
    </row>
    <row r="253" spans="2:9" x14ac:dyDescent="0.3">
      <c r="B253" s="14">
        <v>11</v>
      </c>
      <c r="C253" s="12" t="s">
        <v>84</v>
      </c>
      <c r="D253" s="15">
        <v>149858127</v>
      </c>
      <c r="E253" s="61">
        <v>149858127</v>
      </c>
      <c r="F253" s="17">
        <f t="shared" si="6"/>
        <v>0</v>
      </c>
      <c r="G253" s="62">
        <f t="shared" si="7"/>
        <v>100</v>
      </c>
      <c r="H253" s="21">
        <v>5858</v>
      </c>
      <c r="I253" s="22" t="s">
        <v>21</v>
      </c>
    </row>
    <row r="254" spans="2:9" x14ac:dyDescent="0.3">
      <c r="B254" s="14">
        <v>12</v>
      </c>
      <c r="C254" s="12" t="s">
        <v>386</v>
      </c>
      <c r="D254" s="15">
        <v>70238674</v>
      </c>
      <c r="E254" s="61">
        <v>70238674</v>
      </c>
      <c r="F254" s="17">
        <f t="shared" si="6"/>
        <v>0</v>
      </c>
      <c r="G254" s="62">
        <f t="shared" si="7"/>
        <v>100</v>
      </c>
      <c r="H254" s="21">
        <v>3315</v>
      </c>
      <c r="I254" s="22" t="s">
        <v>21</v>
      </c>
    </row>
    <row r="255" spans="2:9" x14ac:dyDescent="0.3">
      <c r="B255" s="14">
        <v>13</v>
      </c>
      <c r="C255" s="12" t="s">
        <v>86</v>
      </c>
      <c r="D255" s="15">
        <v>84548808</v>
      </c>
      <c r="E255" s="61">
        <v>84548808</v>
      </c>
      <c r="F255" s="17">
        <f t="shared" si="6"/>
        <v>0</v>
      </c>
      <c r="G255" s="62">
        <f t="shared" si="7"/>
        <v>100</v>
      </c>
      <c r="H255" s="21">
        <v>4180</v>
      </c>
      <c r="I255" s="22" t="s">
        <v>21</v>
      </c>
    </row>
    <row r="256" spans="2:9" x14ac:dyDescent="0.3">
      <c r="B256" s="14">
        <v>14</v>
      </c>
      <c r="C256" s="12" t="s">
        <v>87</v>
      </c>
      <c r="D256" s="15">
        <v>140838846</v>
      </c>
      <c r="E256" s="61">
        <v>140838846</v>
      </c>
      <c r="F256" s="17">
        <f t="shared" si="6"/>
        <v>0</v>
      </c>
      <c r="G256" s="62">
        <f t="shared" si="7"/>
        <v>100</v>
      </c>
      <c r="H256" s="21">
        <v>5497</v>
      </c>
      <c r="I256" s="22" t="s">
        <v>21</v>
      </c>
    </row>
    <row r="257" spans="2:10" x14ac:dyDescent="0.3">
      <c r="B257" s="14">
        <v>15</v>
      </c>
      <c r="C257" s="12" t="s">
        <v>88</v>
      </c>
      <c r="D257" s="15">
        <v>62829113</v>
      </c>
      <c r="E257" s="61">
        <v>62829113</v>
      </c>
      <c r="F257" s="17">
        <f t="shared" si="6"/>
        <v>0</v>
      </c>
      <c r="G257" s="62">
        <f t="shared" si="7"/>
        <v>100</v>
      </c>
      <c r="H257" s="21">
        <v>3367</v>
      </c>
      <c r="I257" s="22" t="s">
        <v>21</v>
      </c>
    </row>
    <row r="258" spans="2:10" x14ac:dyDescent="0.3">
      <c r="B258" s="14">
        <v>16</v>
      </c>
      <c r="C258" s="12" t="s">
        <v>89</v>
      </c>
      <c r="D258" s="15">
        <v>60502385</v>
      </c>
      <c r="E258" s="61">
        <v>60502385</v>
      </c>
      <c r="F258" s="17">
        <f t="shared" si="6"/>
        <v>0</v>
      </c>
      <c r="G258" s="62">
        <f t="shared" si="7"/>
        <v>100</v>
      </c>
      <c r="H258" s="21">
        <v>3595</v>
      </c>
      <c r="I258" s="22" t="s">
        <v>21</v>
      </c>
    </row>
    <row r="259" spans="2:10" x14ac:dyDescent="0.3">
      <c r="B259" s="14">
        <v>17</v>
      </c>
      <c r="C259" s="12" t="s">
        <v>90</v>
      </c>
      <c r="D259" s="15">
        <v>144160476</v>
      </c>
      <c r="E259" s="61">
        <v>144160476</v>
      </c>
      <c r="F259" s="17">
        <f t="shared" si="6"/>
        <v>0</v>
      </c>
      <c r="G259" s="62">
        <f t="shared" si="7"/>
        <v>100</v>
      </c>
      <c r="H259" s="21">
        <v>3332</v>
      </c>
      <c r="I259" s="22" t="s">
        <v>21</v>
      </c>
    </row>
    <row r="260" spans="2:10" x14ac:dyDescent="0.3">
      <c r="B260" s="95"/>
      <c r="C260" s="12"/>
      <c r="D260" s="15"/>
      <c r="E260" s="61"/>
      <c r="F260" s="17"/>
      <c r="G260" s="44"/>
      <c r="H260" s="19"/>
      <c r="I260" s="461"/>
    </row>
    <row r="261" spans="2:10" x14ac:dyDescent="0.3">
      <c r="B261" s="524" t="s">
        <v>17</v>
      </c>
      <c r="C261" s="525"/>
      <c r="D261" s="27">
        <f>SUM(D251:D260)</f>
        <v>1104846825</v>
      </c>
      <c r="E261" s="64">
        <f>SUM(E251:E260)</f>
        <v>1104846825</v>
      </c>
      <c r="F261" s="72">
        <f>SUM(F251:F260)</f>
        <v>0</v>
      </c>
      <c r="G261" s="93">
        <f>E261/D261*100</f>
        <v>100</v>
      </c>
      <c r="H261" s="98">
        <f>SUM(H251:H260)</f>
        <v>42663</v>
      </c>
      <c r="I261" s="195">
        <v>9</v>
      </c>
    </row>
    <row r="262" spans="2:10" x14ac:dyDescent="0.3">
      <c r="B262" s="541"/>
      <c r="C262" s="542"/>
      <c r="D262" s="15"/>
      <c r="E262" s="71"/>
      <c r="F262" s="17"/>
      <c r="G262" s="44"/>
      <c r="H262" s="19"/>
      <c r="I262" s="462"/>
    </row>
    <row r="263" spans="2:10" ht="19.5" thickBot="1" x14ac:dyDescent="0.35">
      <c r="B263" s="526" t="s">
        <v>31</v>
      </c>
      <c r="C263" s="527"/>
      <c r="D263" s="84">
        <f>D248+D261</f>
        <v>3518608940</v>
      </c>
      <c r="E263" s="85">
        <f>E248+E261</f>
        <v>3518608940</v>
      </c>
      <c r="F263" s="48">
        <f>F248+F261</f>
        <v>0</v>
      </c>
      <c r="G263" s="99">
        <f>E263/D263*100</f>
        <v>100</v>
      </c>
      <c r="H263" s="86">
        <f>SUM(H248+H261)</f>
        <v>91924</v>
      </c>
      <c r="I263" s="279">
        <f>I248+I261</f>
        <v>17</v>
      </c>
      <c r="J263" s="100"/>
    </row>
    <row r="264" spans="2:10" x14ac:dyDescent="0.3">
      <c r="D264" s="79"/>
    </row>
    <row r="265" spans="2:10" x14ac:dyDescent="0.3">
      <c r="D265" s="101"/>
      <c r="E265" s="522"/>
      <c r="F265" s="522"/>
      <c r="G265" s="522"/>
      <c r="H265" s="522"/>
      <c r="I265" s="522"/>
    </row>
    <row r="266" spans="2:10" x14ac:dyDescent="0.3">
      <c r="D266" s="79"/>
      <c r="E266" s="522" t="s">
        <v>32</v>
      </c>
      <c r="F266" s="522"/>
      <c r="G266" s="522"/>
      <c r="H266" s="522"/>
      <c r="I266" s="522"/>
      <c r="J266" s="52"/>
    </row>
    <row r="267" spans="2:10" x14ac:dyDescent="0.3">
      <c r="D267" s="79"/>
      <c r="E267" s="522" t="s">
        <v>33</v>
      </c>
      <c r="F267" s="522"/>
      <c r="G267" s="522"/>
      <c r="H267" s="522"/>
      <c r="I267" s="522"/>
      <c r="J267" s="52"/>
    </row>
    <row r="268" spans="2:10" x14ac:dyDescent="0.3">
      <c r="D268" s="102"/>
      <c r="E268" s="522"/>
      <c r="F268" s="522"/>
      <c r="G268" s="522"/>
      <c r="H268" s="522"/>
      <c r="I268" s="522"/>
      <c r="J268" s="3"/>
    </row>
    <row r="269" spans="2:10" x14ac:dyDescent="0.3">
      <c r="D269" s="79"/>
      <c r="F269" s="3"/>
      <c r="G269" s="3"/>
      <c r="H269" s="3"/>
      <c r="I269" s="459"/>
      <c r="J269" s="3"/>
    </row>
    <row r="270" spans="2:10" x14ac:dyDescent="0.3">
      <c r="D270" s="79"/>
      <c r="F270" s="3"/>
      <c r="G270" s="3"/>
      <c r="H270" s="3"/>
      <c r="I270" s="459"/>
      <c r="J270" s="3"/>
    </row>
    <row r="271" spans="2:10" x14ac:dyDescent="0.3">
      <c r="D271" s="79"/>
      <c r="E271" s="523" t="s">
        <v>34</v>
      </c>
      <c r="F271" s="523"/>
      <c r="G271" s="523"/>
      <c r="H271" s="523"/>
      <c r="I271" s="523"/>
      <c r="J271" s="52"/>
    </row>
    <row r="272" spans="2:10" x14ac:dyDescent="0.3">
      <c r="D272" s="15"/>
      <c r="E272" s="522" t="s">
        <v>35</v>
      </c>
      <c r="F272" s="522"/>
      <c r="G272" s="522"/>
      <c r="H272" s="522"/>
      <c r="I272" s="522"/>
      <c r="J272" s="52"/>
    </row>
    <row r="273" spans="4:10" x14ac:dyDescent="0.3">
      <c r="D273" s="15"/>
      <c r="E273" s="522" t="s">
        <v>36</v>
      </c>
      <c r="F273" s="522"/>
      <c r="G273" s="522"/>
      <c r="H273" s="522"/>
      <c r="I273" s="522"/>
      <c r="J273" s="52"/>
    </row>
    <row r="274" spans="4:10" x14ac:dyDescent="0.3">
      <c r="D274" s="15"/>
      <c r="E274" s="522"/>
      <c r="F274" s="522"/>
      <c r="G274" s="522"/>
      <c r="H274" s="522"/>
      <c r="I274" s="522"/>
      <c r="J274" s="53"/>
    </row>
    <row r="275" spans="4:10" x14ac:dyDescent="0.3">
      <c r="D275" s="15"/>
      <c r="F275" s="53"/>
      <c r="G275" s="53"/>
      <c r="H275" s="53"/>
      <c r="I275" s="459"/>
      <c r="J275" s="53"/>
    </row>
    <row r="276" spans="4:10" x14ac:dyDescent="0.3">
      <c r="D276" s="15"/>
      <c r="F276" s="53"/>
      <c r="G276" s="53"/>
      <c r="H276" s="53"/>
      <c r="I276" s="459"/>
      <c r="J276" s="53"/>
    </row>
    <row r="277" spans="4:10" x14ac:dyDescent="0.3">
      <c r="D277" s="15"/>
      <c r="F277" s="53"/>
      <c r="G277" s="53"/>
      <c r="H277" s="53"/>
      <c r="I277" s="459"/>
      <c r="J277" s="53"/>
    </row>
    <row r="278" spans="4:10" x14ac:dyDescent="0.3">
      <c r="D278" s="15"/>
      <c r="F278" s="53"/>
      <c r="G278" s="53"/>
      <c r="H278" s="53"/>
      <c r="I278" s="459"/>
      <c r="J278" s="53"/>
    </row>
    <row r="279" spans="4:10" x14ac:dyDescent="0.3">
      <c r="D279" s="15"/>
      <c r="F279" s="53"/>
      <c r="G279" s="53"/>
      <c r="H279" s="53"/>
      <c r="I279" s="459"/>
      <c r="J279" s="53"/>
    </row>
    <row r="280" spans="4:10" x14ac:dyDescent="0.3">
      <c r="D280" s="15"/>
      <c r="F280" s="53"/>
      <c r="G280" s="53"/>
      <c r="H280" s="53"/>
      <c r="I280" s="459"/>
      <c r="J280" s="53"/>
    </row>
    <row r="281" spans="4:10" x14ac:dyDescent="0.3">
      <c r="D281" s="15"/>
      <c r="F281" s="53"/>
      <c r="G281" s="53"/>
      <c r="H281" s="53"/>
      <c r="I281" s="459"/>
      <c r="J281" s="53"/>
    </row>
    <row r="282" spans="4:10" x14ac:dyDescent="0.3">
      <c r="D282" s="15"/>
      <c r="F282" s="53"/>
      <c r="G282" s="53"/>
      <c r="H282" s="53"/>
      <c r="I282" s="459"/>
      <c r="J282" s="53"/>
    </row>
    <row r="283" spans="4:10" x14ac:dyDescent="0.3">
      <c r="D283" s="15"/>
      <c r="F283" s="53"/>
      <c r="G283" s="53"/>
      <c r="H283" s="53"/>
      <c r="I283" s="459"/>
      <c r="J283" s="53"/>
    </row>
    <row r="284" spans="4:10" x14ac:dyDescent="0.3">
      <c r="D284" s="15"/>
      <c r="F284" s="53"/>
      <c r="G284" s="53"/>
      <c r="H284" s="53"/>
      <c r="I284" s="459"/>
      <c r="J284" s="53"/>
    </row>
    <row r="285" spans="4:10" x14ac:dyDescent="0.3">
      <c r="D285" s="15"/>
      <c r="F285" s="53"/>
      <c r="G285" s="53"/>
      <c r="H285" s="53"/>
      <c r="I285" s="459"/>
      <c r="J285" s="53"/>
    </row>
    <row r="286" spans="4:10" x14ac:dyDescent="0.3">
      <c r="D286" s="15"/>
      <c r="F286" s="53"/>
      <c r="G286" s="53"/>
      <c r="H286" s="53"/>
      <c r="I286" s="459"/>
      <c r="J286" s="53"/>
    </row>
    <row r="287" spans="4:10" x14ac:dyDescent="0.3">
      <c r="D287" s="15"/>
      <c r="F287" s="53"/>
      <c r="G287" s="53"/>
      <c r="H287" s="53"/>
      <c r="I287" s="459"/>
      <c r="J287" s="53"/>
    </row>
    <row r="288" spans="4:10" x14ac:dyDescent="0.3">
      <c r="D288" s="15"/>
      <c r="F288" s="53"/>
      <c r="G288" s="53"/>
      <c r="H288" s="53"/>
      <c r="I288" s="459"/>
      <c r="J288" s="53"/>
    </row>
    <row r="289" spans="2:10" x14ac:dyDescent="0.3">
      <c r="D289" s="15"/>
      <c r="F289" s="53"/>
      <c r="G289" s="53"/>
      <c r="H289" s="53"/>
      <c r="I289" s="459"/>
      <c r="J289" s="53"/>
    </row>
    <row r="290" spans="2:10" x14ac:dyDescent="0.3">
      <c r="D290" s="15"/>
      <c r="F290" s="53"/>
      <c r="G290" s="53"/>
      <c r="H290" s="53"/>
      <c r="I290" s="459"/>
      <c r="J290" s="53"/>
    </row>
    <row r="291" spans="2:10" x14ac:dyDescent="0.3">
      <c r="B291" s="508" t="s">
        <v>385</v>
      </c>
      <c r="C291" s="508"/>
      <c r="D291" s="508"/>
      <c r="E291" s="508"/>
      <c r="F291" s="508"/>
      <c r="G291" s="508"/>
      <c r="H291" s="508"/>
      <c r="I291" s="508"/>
    </row>
    <row r="292" spans="2:10" x14ac:dyDescent="0.3">
      <c r="B292" s="522" t="s">
        <v>408</v>
      </c>
      <c r="C292" s="522"/>
      <c r="D292" s="522"/>
      <c r="E292" s="522"/>
      <c r="F292" s="522"/>
      <c r="G292" s="522"/>
      <c r="H292" s="522"/>
      <c r="I292" s="522"/>
    </row>
    <row r="293" spans="2:10" x14ac:dyDescent="0.3">
      <c r="B293" s="508" t="s">
        <v>416</v>
      </c>
      <c r="C293" s="508"/>
      <c r="D293" s="508"/>
      <c r="E293" s="508"/>
      <c r="F293" s="508"/>
      <c r="G293" s="508"/>
      <c r="H293" s="508"/>
      <c r="I293" s="508"/>
    </row>
    <row r="294" spans="2:10" ht="19.5" thickBot="1" x14ac:dyDescent="0.35">
      <c r="B294" s="54"/>
      <c r="C294" s="54"/>
      <c r="D294" s="54"/>
      <c r="E294" s="54"/>
      <c r="F294" s="54"/>
      <c r="G294" s="54"/>
      <c r="H294" s="54"/>
    </row>
    <row r="295" spans="2:10" x14ac:dyDescent="0.3">
      <c r="B295" s="528" t="s">
        <v>2</v>
      </c>
      <c r="C295" s="512" t="s">
        <v>407</v>
      </c>
      <c r="D295" s="514" t="s">
        <v>4</v>
      </c>
      <c r="E295" s="532" t="s">
        <v>5</v>
      </c>
      <c r="F295" s="532" t="s">
        <v>6</v>
      </c>
      <c r="G295" s="534" t="s">
        <v>7</v>
      </c>
      <c r="H295" s="55" t="s">
        <v>8</v>
      </c>
      <c r="I295" s="536" t="s">
        <v>9</v>
      </c>
    </row>
    <row r="296" spans="2:10" x14ac:dyDescent="0.3">
      <c r="B296" s="538"/>
      <c r="C296" s="513"/>
      <c r="D296" s="515"/>
      <c r="E296" s="539"/>
      <c r="F296" s="539"/>
      <c r="G296" s="540"/>
      <c r="H296" s="80" t="s">
        <v>10</v>
      </c>
      <c r="I296" s="537"/>
    </row>
    <row r="297" spans="2:10" x14ac:dyDescent="0.3">
      <c r="B297" s="7" t="s">
        <v>11</v>
      </c>
      <c r="C297" s="8" t="s">
        <v>12</v>
      </c>
      <c r="D297" s="9"/>
      <c r="E297" s="10"/>
      <c r="F297" s="11"/>
      <c r="G297" s="10"/>
      <c r="H297" s="12"/>
      <c r="I297" s="461"/>
    </row>
    <row r="298" spans="2:10" x14ac:dyDescent="0.3">
      <c r="B298" s="14">
        <v>1</v>
      </c>
      <c r="C298" s="12" t="s">
        <v>92</v>
      </c>
      <c r="D298" s="15">
        <v>372795647</v>
      </c>
      <c r="E298" s="61">
        <v>372795647</v>
      </c>
      <c r="F298" s="17">
        <f>D298-E298</f>
        <v>0</v>
      </c>
      <c r="G298" s="62">
        <f>E298/D298*100</f>
        <v>100</v>
      </c>
      <c r="H298" s="21">
        <v>7594</v>
      </c>
      <c r="I298" s="22" t="s">
        <v>21</v>
      </c>
    </row>
    <row r="299" spans="2:10" x14ac:dyDescent="0.3">
      <c r="B299" s="14">
        <v>2</v>
      </c>
      <c r="C299" s="12" t="s">
        <v>93</v>
      </c>
      <c r="D299" s="15">
        <v>144685265</v>
      </c>
      <c r="E299" s="61">
        <v>144685265</v>
      </c>
      <c r="F299" s="17">
        <f>D299-E299</f>
        <v>0</v>
      </c>
      <c r="G299" s="62">
        <f>E299/D299*100</f>
        <v>100</v>
      </c>
      <c r="H299" s="21">
        <v>6871</v>
      </c>
      <c r="I299" s="194" t="s">
        <v>21</v>
      </c>
    </row>
    <row r="300" spans="2:10" x14ac:dyDescent="0.3">
      <c r="B300" s="14">
        <v>3</v>
      </c>
      <c r="C300" s="12" t="s">
        <v>94</v>
      </c>
      <c r="D300" s="15">
        <v>160659491</v>
      </c>
      <c r="E300" s="61">
        <v>160659491</v>
      </c>
      <c r="F300" s="17">
        <f>D300-E300</f>
        <v>0</v>
      </c>
      <c r="G300" s="62">
        <f>E300/D300*100</f>
        <v>100</v>
      </c>
      <c r="H300" s="21">
        <v>4039</v>
      </c>
      <c r="I300" s="194" t="s">
        <v>21</v>
      </c>
    </row>
    <row r="301" spans="2:10" x14ac:dyDescent="0.3">
      <c r="B301" s="14">
        <v>4</v>
      </c>
      <c r="C301" s="12" t="s">
        <v>380</v>
      </c>
      <c r="D301" s="15">
        <v>168151182</v>
      </c>
      <c r="E301" s="61">
        <v>168151182</v>
      </c>
      <c r="F301" s="17">
        <f>D301-E301</f>
        <v>0</v>
      </c>
      <c r="G301" s="62">
        <f>E301/D301*100</f>
        <v>100</v>
      </c>
      <c r="H301" s="21">
        <v>3728</v>
      </c>
      <c r="I301" s="22" t="s">
        <v>21</v>
      </c>
    </row>
    <row r="302" spans="2:10" x14ac:dyDescent="0.3">
      <c r="B302" s="14"/>
      <c r="C302" s="12"/>
      <c r="D302" s="15"/>
      <c r="E302" s="61"/>
      <c r="F302" s="17"/>
      <c r="G302" s="44"/>
      <c r="H302" s="21"/>
      <c r="I302" s="461"/>
    </row>
    <row r="303" spans="2:10" x14ac:dyDescent="0.3">
      <c r="B303" s="413"/>
      <c r="C303" s="92" t="s">
        <v>17</v>
      </c>
      <c r="D303" s="27">
        <f>SUM(D298:D302)</f>
        <v>846291585</v>
      </c>
      <c r="E303" s="63">
        <f>SUM(E298:E302)</f>
        <v>846291585</v>
      </c>
      <c r="F303" s="72">
        <f>SUM(F298:F302)</f>
        <v>0</v>
      </c>
      <c r="G303" s="93">
        <f>E303/D303*100</f>
        <v>100</v>
      </c>
      <c r="H303" s="66">
        <f>SUM(H298:H302)</f>
        <v>22232</v>
      </c>
      <c r="I303" s="195">
        <v>4</v>
      </c>
    </row>
    <row r="304" spans="2:10" x14ac:dyDescent="0.3">
      <c r="B304" s="32"/>
      <c r="C304" s="12"/>
      <c r="D304" s="15"/>
      <c r="E304" s="61"/>
      <c r="F304" s="17"/>
      <c r="G304" s="71"/>
      <c r="H304" s="21"/>
      <c r="I304" s="468"/>
    </row>
    <row r="305" spans="2:10" x14ac:dyDescent="0.3">
      <c r="B305" s="32" t="s">
        <v>18</v>
      </c>
      <c r="C305" s="35" t="s">
        <v>19</v>
      </c>
      <c r="D305" s="15"/>
      <c r="E305" s="61"/>
      <c r="F305" s="17"/>
      <c r="G305" s="71"/>
      <c r="H305" s="21"/>
      <c r="I305" s="469"/>
    </row>
    <row r="306" spans="2:10" x14ac:dyDescent="0.3">
      <c r="B306" s="14">
        <v>5</v>
      </c>
      <c r="C306" s="12" t="s">
        <v>96</v>
      </c>
      <c r="D306" s="15">
        <v>94824407</v>
      </c>
      <c r="E306" s="61">
        <v>94824407</v>
      </c>
      <c r="F306" s="17">
        <f t="shared" ref="F306:F316" si="8">D306-E306</f>
        <v>0</v>
      </c>
      <c r="G306" s="62">
        <f>E306/D306*100</f>
        <v>100</v>
      </c>
      <c r="H306" s="21">
        <v>3995</v>
      </c>
      <c r="I306" s="194" t="s">
        <v>21</v>
      </c>
    </row>
    <row r="307" spans="2:10" x14ac:dyDescent="0.3">
      <c r="B307" s="14">
        <v>6</v>
      </c>
      <c r="C307" s="12" t="s">
        <v>97</v>
      </c>
      <c r="D307" s="15">
        <v>122452158</v>
      </c>
      <c r="E307" s="61">
        <v>122452158</v>
      </c>
      <c r="F307" s="17">
        <f t="shared" si="8"/>
        <v>0</v>
      </c>
      <c r="G307" s="62">
        <f>E307/D307*100</f>
        <v>100</v>
      </c>
      <c r="H307" s="21">
        <v>5690</v>
      </c>
      <c r="I307" s="194" t="s">
        <v>21</v>
      </c>
    </row>
    <row r="308" spans="2:10" x14ac:dyDescent="0.3">
      <c r="B308" s="14">
        <v>7</v>
      </c>
      <c r="C308" s="12" t="s">
        <v>98</v>
      </c>
      <c r="D308" s="15">
        <v>202038877</v>
      </c>
      <c r="E308" s="61">
        <v>202038877</v>
      </c>
      <c r="F308" s="17">
        <f t="shared" si="8"/>
        <v>0</v>
      </c>
      <c r="G308" s="62">
        <f>E308/D308*100</f>
        <v>100</v>
      </c>
      <c r="H308" s="21">
        <v>7710</v>
      </c>
      <c r="I308" s="194" t="s">
        <v>21</v>
      </c>
    </row>
    <row r="309" spans="2:10" x14ac:dyDescent="0.3">
      <c r="B309" s="14">
        <v>8</v>
      </c>
      <c r="C309" s="12" t="s">
        <v>99</v>
      </c>
      <c r="D309" s="15">
        <v>142297167</v>
      </c>
      <c r="E309" s="61">
        <v>142297167</v>
      </c>
      <c r="F309" s="17">
        <f t="shared" si="8"/>
        <v>0</v>
      </c>
      <c r="G309" s="62">
        <f>E309/D309*100</f>
        <v>100</v>
      </c>
      <c r="H309" s="21">
        <v>6210</v>
      </c>
      <c r="I309" s="194" t="s">
        <v>21</v>
      </c>
    </row>
    <row r="310" spans="2:10" x14ac:dyDescent="0.3">
      <c r="B310" s="14">
        <v>9</v>
      </c>
      <c r="C310" s="12" t="s">
        <v>100</v>
      </c>
      <c r="D310" s="15">
        <v>129424975</v>
      </c>
      <c r="E310" s="61">
        <v>129424975</v>
      </c>
      <c r="F310" s="17">
        <f t="shared" si="8"/>
        <v>0</v>
      </c>
      <c r="G310" s="62">
        <f>E310/D310*100</f>
        <v>100</v>
      </c>
      <c r="H310" s="21">
        <v>4511</v>
      </c>
      <c r="I310" s="194" t="s">
        <v>21</v>
      </c>
    </row>
    <row r="311" spans="2:10" x14ac:dyDescent="0.3">
      <c r="B311" s="14">
        <v>10</v>
      </c>
      <c r="C311" s="12" t="s">
        <v>101</v>
      </c>
      <c r="D311" s="15">
        <v>203664374</v>
      </c>
      <c r="E311" s="61">
        <v>203664374</v>
      </c>
      <c r="F311" s="17">
        <f t="shared" si="8"/>
        <v>0</v>
      </c>
      <c r="G311" s="62">
        <f t="shared" ref="G311:G316" si="9">E311/D311*100</f>
        <v>100</v>
      </c>
      <c r="H311" s="21">
        <v>6683</v>
      </c>
      <c r="I311" s="194" t="s">
        <v>21</v>
      </c>
    </row>
    <row r="312" spans="2:10" x14ac:dyDescent="0.3">
      <c r="B312" s="14">
        <v>11</v>
      </c>
      <c r="C312" s="12" t="s">
        <v>102</v>
      </c>
      <c r="D312" s="15">
        <v>125343143</v>
      </c>
      <c r="E312" s="61">
        <v>125343143</v>
      </c>
      <c r="F312" s="17">
        <f t="shared" si="8"/>
        <v>0</v>
      </c>
      <c r="G312" s="62">
        <f>E312/D312*100</f>
        <v>100</v>
      </c>
      <c r="H312" s="21">
        <v>5518</v>
      </c>
      <c r="I312" s="194" t="s">
        <v>21</v>
      </c>
    </row>
    <row r="313" spans="2:10" x14ac:dyDescent="0.3">
      <c r="B313" s="14">
        <v>12</v>
      </c>
      <c r="C313" s="12" t="s">
        <v>103</v>
      </c>
      <c r="D313" s="15">
        <v>147204201</v>
      </c>
      <c r="E313" s="71">
        <v>147204201</v>
      </c>
      <c r="F313" s="17">
        <f t="shared" si="8"/>
        <v>0</v>
      </c>
      <c r="G313" s="62">
        <f t="shared" si="9"/>
        <v>100</v>
      </c>
      <c r="H313" s="21">
        <v>5536</v>
      </c>
      <c r="I313" s="194" t="s">
        <v>21</v>
      </c>
      <c r="J313" s="108"/>
    </row>
    <row r="314" spans="2:10" x14ac:dyDescent="0.3">
      <c r="B314" s="14">
        <v>13</v>
      </c>
      <c r="C314" s="12" t="s">
        <v>104</v>
      </c>
      <c r="D314" s="15">
        <v>89108258</v>
      </c>
      <c r="E314" s="61">
        <v>89108258</v>
      </c>
      <c r="F314" s="17">
        <f t="shared" si="8"/>
        <v>0</v>
      </c>
      <c r="G314" s="62">
        <f t="shared" si="9"/>
        <v>100</v>
      </c>
      <c r="H314" s="19">
        <v>4756</v>
      </c>
      <c r="I314" s="194" t="s">
        <v>21</v>
      </c>
    </row>
    <row r="315" spans="2:10" x14ac:dyDescent="0.3">
      <c r="B315" s="14">
        <v>14</v>
      </c>
      <c r="C315" s="12" t="s">
        <v>105</v>
      </c>
      <c r="D315" s="15">
        <v>249394828</v>
      </c>
      <c r="E315" s="61">
        <v>249394828</v>
      </c>
      <c r="F315" s="17">
        <f t="shared" si="8"/>
        <v>0</v>
      </c>
      <c r="G315" s="62">
        <f t="shared" si="9"/>
        <v>100</v>
      </c>
      <c r="H315" s="19">
        <v>5009</v>
      </c>
      <c r="I315" s="194" t="s">
        <v>21</v>
      </c>
    </row>
    <row r="316" spans="2:10" x14ac:dyDescent="0.3">
      <c r="B316" s="14">
        <v>15</v>
      </c>
      <c r="C316" s="12" t="s">
        <v>106</v>
      </c>
      <c r="D316" s="15">
        <v>122501231</v>
      </c>
      <c r="E316" s="61">
        <v>122501231</v>
      </c>
      <c r="F316" s="17">
        <f t="shared" si="8"/>
        <v>0</v>
      </c>
      <c r="G316" s="62">
        <f t="shared" si="9"/>
        <v>100</v>
      </c>
      <c r="H316" s="19">
        <v>3963</v>
      </c>
      <c r="I316" s="194" t="s">
        <v>21</v>
      </c>
    </row>
    <row r="317" spans="2:10" x14ac:dyDescent="0.3">
      <c r="B317" s="95"/>
      <c r="C317" s="12"/>
      <c r="D317" s="15"/>
      <c r="E317" s="71"/>
      <c r="F317" s="17"/>
      <c r="G317" s="44"/>
      <c r="H317" s="19"/>
      <c r="I317" s="470"/>
    </row>
    <row r="318" spans="2:10" x14ac:dyDescent="0.3">
      <c r="B318" s="96"/>
      <c r="C318" s="92" t="s">
        <v>17</v>
      </c>
      <c r="D318" s="27">
        <f>SUM(D306:D317)</f>
        <v>1628253619</v>
      </c>
      <c r="E318" s="64">
        <f>SUM(E306:E317)</f>
        <v>1628253619</v>
      </c>
      <c r="F318" s="72">
        <f>SUM(F306:F317)</f>
        <v>0</v>
      </c>
      <c r="G318" s="93">
        <f>E318/D318*100</f>
        <v>100</v>
      </c>
      <c r="H318" s="98">
        <f>SUM(H306:H317)</f>
        <v>59581</v>
      </c>
      <c r="I318" s="195">
        <v>11</v>
      </c>
    </row>
    <row r="319" spans="2:10" x14ac:dyDescent="0.3">
      <c r="B319" s="82"/>
      <c r="C319" s="12"/>
      <c r="D319" s="15"/>
      <c r="E319" s="71"/>
      <c r="F319" s="17"/>
      <c r="G319" s="97"/>
      <c r="H319" s="19"/>
      <c r="I319" s="462"/>
    </row>
    <row r="320" spans="2:10" ht="19.5" thickBot="1" x14ac:dyDescent="0.35">
      <c r="B320" s="111"/>
      <c r="C320" s="112" t="s">
        <v>31</v>
      </c>
      <c r="D320" s="84">
        <f>D303+D318</f>
        <v>2474545204</v>
      </c>
      <c r="E320" s="85">
        <f>E318+E303</f>
        <v>2474545204</v>
      </c>
      <c r="F320" s="48">
        <f>F303+F318</f>
        <v>0</v>
      </c>
      <c r="G320" s="426">
        <f>E320/D320*100</f>
        <v>100</v>
      </c>
      <c r="H320" s="114">
        <f>H303+H318</f>
        <v>81813</v>
      </c>
      <c r="I320" s="115">
        <f>I303+I318</f>
        <v>15</v>
      </c>
    </row>
    <row r="321" spans="4:10" x14ac:dyDescent="0.3">
      <c r="D321" s="79"/>
    </row>
    <row r="322" spans="4:10" x14ac:dyDescent="0.3">
      <c r="D322" s="79"/>
      <c r="E322" s="522"/>
      <c r="F322" s="522"/>
      <c r="G322" s="522"/>
      <c r="H322" s="522"/>
      <c r="I322" s="522"/>
      <c r="J322" s="52"/>
    </row>
    <row r="323" spans="4:10" x14ac:dyDescent="0.3">
      <c r="D323" s="79"/>
      <c r="E323" s="522" t="s">
        <v>32</v>
      </c>
      <c r="F323" s="522"/>
      <c r="G323" s="522"/>
      <c r="H323" s="522"/>
      <c r="I323" s="522"/>
      <c r="J323" s="52"/>
    </row>
    <row r="324" spans="4:10" x14ac:dyDescent="0.3">
      <c r="D324" s="79"/>
      <c r="E324" s="522" t="s">
        <v>33</v>
      </c>
      <c r="F324" s="522"/>
      <c r="G324" s="522"/>
      <c r="H324" s="522"/>
      <c r="I324" s="522"/>
      <c r="J324" s="87"/>
    </row>
    <row r="325" spans="4:10" x14ac:dyDescent="0.3">
      <c r="D325" s="79"/>
      <c r="E325" s="522"/>
      <c r="F325" s="522"/>
      <c r="G325" s="522"/>
      <c r="H325" s="522"/>
      <c r="I325" s="522"/>
      <c r="J325" s="3"/>
    </row>
    <row r="326" spans="4:10" x14ac:dyDescent="0.3">
      <c r="D326" s="79"/>
      <c r="F326" s="3"/>
      <c r="G326" s="3"/>
      <c r="H326" s="3"/>
      <c r="I326" s="459"/>
      <c r="J326" s="3"/>
    </row>
    <row r="327" spans="4:10" x14ac:dyDescent="0.3">
      <c r="D327" s="79"/>
      <c r="F327" s="3"/>
      <c r="G327" s="3"/>
      <c r="H327" s="3"/>
      <c r="I327" s="459"/>
      <c r="J327" s="3"/>
    </row>
    <row r="328" spans="4:10" x14ac:dyDescent="0.3">
      <c r="D328" s="79"/>
      <c r="E328" s="523" t="s">
        <v>34</v>
      </c>
      <c r="F328" s="523"/>
      <c r="G328" s="523"/>
      <c r="H328" s="523"/>
      <c r="I328" s="523"/>
      <c r="J328" s="88"/>
    </row>
    <row r="329" spans="4:10" x14ac:dyDescent="0.3">
      <c r="D329" s="79"/>
      <c r="E329" s="522" t="s">
        <v>35</v>
      </c>
      <c r="F329" s="522"/>
      <c r="G329" s="522"/>
      <c r="H329" s="522"/>
      <c r="I329" s="522"/>
      <c r="J329" s="52"/>
    </row>
    <row r="330" spans="4:10" x14ac:dyDescent="0.3">
      <c r="D330" s="79"/>
      <c r="E330" s="522" t="s">
        <v>36</v>
      </c>
      <c r="F330" s="522"/>
      <c r="G330" s="522"/>
      <c r="H330" s="522"/>
      <c r="I330" s="522"/>
      <c r="J330" s="52"/>
    </row>
    <row r="331" spans="4:10" x14ac:dyDescent="0.3">
      <c r="D331" s="79"/>
      <c r="F331" s="53"/>
      <c r="G331" s="53"/>
      <c r="H331" s="53"/>
      <c r="I331" s="459"/>
      <c r="J331" s="53"/>
    </row>
    <row r="332" spans="4:10" x14ac:dyDescent="0.3">
      <c r="D332" s="79"/>
      <c r="F332" s="53"/>
      <c r="G332" s="53"/>
      <c r="H332" s="53"/>
      <c r="I332" s="459"/>
      <c r="J332" s="53"/>
    </row>
    <row r="333" spans="4:10" x14ac:dyDescent="0.3">
      <c r="D333" s="79"/>
      <c r="F333" s="53"/>
      <c r="G333" s="53"/>
      <c r="H333" s="53"/>
      <c r="I333" s="459"/>
      <c r="J333" s="53"/>
    </row>
    <row r="334" spans="4:10" x14ac:dyDescent="0.3">
      <c r="D334" s="79"/>
      <c r="F334" s="53"/>
      <c r="G334" s="53"/>
      <c r="H334" s="53"/>
      <c r="I334" s="459"/>
      <c r="J334" s="53"/>
    </row>
    <row r="335" spans="4:10" x14ac:dyDescent="0.3">
      <c r="D335" s="79"/>
      <c r="F335" s="53"/>
      <c r="G335" s="53"/>
      <c r="H335" s="53"/>
      <c r="I335" s="459"/>
      <c r="J335" s="53"/>
    </row>
    <row r="336" spans="4:10" x14ac:dyDescent="0.3">
      <c r="D336" s="79"/>
      <c r="F336" s="53"/>
      <c r="G336" s="53"/>
      <c r="H336" s="53"/>
      <c r="I336" s="459"/>
      <c r="J336" s="53"/>
    </row>
    <row r="337" spans="4:10" x14ac:dyDescent="0.3">
      <c r="D337" s="79"/>
      <c r="F337" s="53"/>
      <c r="G337" s="53"/>
      <c r="H337" s="53"/>
      <c r="I337" s="459"/>
      <c r="J337" s="53"/>
    </row>
    <row r="338" spans="4:10" x14ac:dyDescent="0.3">
      <c r="D338" s="79"/>
      <c r="F338" s="53"/>
      <c r="G338" s="53"/>
      <c r="H338" s="53"/>
      <c r="I338" s="459"/>
      <c r="J338" s="53"/>
    </row>
    <row r="339" spans="4:10" x14ac:dyDescent="0.3">
      <c r="D339" s="79"/>
      <c r="F339" s="53"/>
      <c r="G339" s="53"/>
      <c r="H339" s="53"/>
      <c r="I339" s="459"/>
      <c r="J339" s="53"/>
    </row>
    <row r="340" spans="4:10" x14ac:dyDescent="0.3">
      <c r="D340" s="79"/>
      <c r="F340" s="53"/>
      <c r="G340" s="53"/>
      <c r="H340" s="53"/>
      <c r="I340" s="459"/>
      <c r="J340" s="53"/>
    </row>
    <row r="341" spans="4:10" x14ac:dyDescent="0.3">
      <c r="D341" s="79"/>
      <c r="F341" s="53"/>
      <c r="G341" s="53"/>
      <c r="H341" s="53"/>
      <c r="I341" s="459"/>
      <c r="J341" s="53"/>
    </row>
    <row r="342" spans="4:10" x14ac:dyDescent="0.3">
      <c r="D342" s="79"/>
      <c r="F342" s="53"/>
      <c r="G342" s="53"/>
      <c r="H342" s="53"/>
      <c r="I342" s="459"/>
      <c r="J342" s="53"/>
    </row>
    <row r="343" spans="4:10" x14ac:dyDescent="0.3">
      <c r="D343" s="79"/>
      <c r="F343" s="53"/>
      <c r="G343" s="53"/>
      <c r="H343" s="53"/>
      <c r="I343" s="459"/>
      <c r="J343" s="53"/>
    </row>
    <row r="344" spans="4:10" x14ac:dyDescent="0.3">
      <c r="D344" s="79"/>
      <c r="F344" s="53"/>
      <c r="G344" s="53"/>
      <c r="H344" s="53"/>
      <c r="I344" s="459"/>
      <c r="J344" s="53"/>
    </row>
    <row r="345" spans="4:10" x14ac:dyDescent="0.3">
      <c r="D345" s="79"/>
      <c r="F345" s="53"/>
      <c r="G345" s="53"/>
      <c r="H345" s="53"/>
      <c r="I345" s="459"/>
      <c r="J345" s="53"/>
    </row>
    <row r="346" spans="4:10" x14ac:dyDescent="0.3">
      <c r="D346" s="79"/>
      <c r="F346" s="53"/>
      <c r="G346" s="53"/>
      <c r="H346" s="53"/>
      <c r="I346" s="459"/>
      <c r="J346" s="53"/>
    </row>
    <row r="347" spans="4:10" x14ac:dyDescent="0.3">
      <c r="D347" s="79"/>
      <c r="F347" s="53"/>
      <c r="G347" s="53"/>
      <c r="H347" s="53"/>
      <c r="I347" s="459"/>
      <c r="J347" s="53"/>
    </row>
    <row r="348" spans="4:10" x14ac:dyDescent="0.3">
      <c r="D348" s="79"/>
      <c r="F348" s="53"/>
      <c r="G348" s="53"/>
      <c r="H348" s="53"/>
      <c r="I348" s="459"/>
      <c r="J348" s="53"/>
    </row>
    <row r="349" spans="4:10" x14ac:dyDescent="0.3">
      <c r="D349" s="79"/>
      <c r="F349" s="53"/>
      <c r="G349" s="53"/>
      <c r="H349" s="53"/>
      <c r="I349" s="459"/>
      <c r="J349" s="53"/>
    </row>
    <row r="350" spans="4:10" x14ac:dyDescent="0.3">
      <c r="D350" s="79"/>
      <c r="F350" s="53"/>
      <c r="G350" s="53"/>
      <c r="H350" s="53"/>
      <c r="I350" s="459"/>
      <c r="J350" s="53"/>
    </row>
    <row r="351" spans="4:10" x14ac:dyDescent="0.3">
      <c r="D351" s="79"/>
      <c r="F351" s="53"/>
      <c r="G351" s="53"/>
      <c r="H351" s="53"/>
      <c r="I351" s="459"/>
      <c r="J351" s="53"/>
    </row>
    <row r="352" spans="4:10" x14ac:dyDescent="0.3">
      <c r="D352" s="79"/>
      <c r="F352" s="53"/>
      <c r="G352" s="53"/>
      <c r="H352" s="53"/>
      <c r="I352" s="459"/>
      <c r="J352" s="53"/>
    </row>
    <row r="353" spans="2:10" x14ac:dyDescent="0.3">
      <c r="D353" s="79"/>
      <c r="F353" s="53"/>
      <c r="G353" s="53"/>
      <c r="H353" s="53"/>
      <c r="I353" s="459"/>
      <c r="J353" s="53"/>
    </row>
    <row r="354" spans="2:10" x14ac:dyDescent="0.3">
      <c r="D354" s="79"/>
    </row>
    <row r="355" spans="2:10" x14ac:dyDescent="0.3">
      <c r="D355" s="79"/>
    </row>
    <row r="356" spans="2:10" x14ac:dyDescent="0.3">
      <c r="D356" s="79"/>
    </row>
    <row r="357" spans="2:10" x14ac:dyDescent="0.3">
      <c r="D357" s="79"/>
    </row>
    <row r="358" spans="2:10" x14ac:dyDescent="0.3">
      <c r="D358" s="79"/>
    </row>
    <row r="359" spans="2:10" x14ac:dyDescent="0.3">
      <c r="D359" s="79"/>
    </row>
    <row r="360" spans="2:10" x14ac:dyDescent="0.3">
      <c r="B360" s="508" t="s">
        <v>385</v>
      </c>
      <c r="C360" s="508"/>
      <c r="D360" s="508"/>
      <c r="E360" s="508"/>
      <c r="F360" s="508"/>
      <c r="G360" s="508"/>
      <c r="H360" s="508"/>
      <c r="I360" s="508"/>
    </row>
    <row r="361" spans="2:10" x14ac:dyDescent="0.3">
      <c r="B361" s="522" t="s">
        <v>409</v>
      </c>
      <c r="C361" s="522"/>
      <c r="D361" s="522"/>
      <c r="E361" s="522"/>
      <c r="F361" s="522"/>
      <c r="G361" s="522"/>
      <c r="H361" s="522"/>
      <c r="I361" s="522"/>
    </row>
    <row r="362" spans="2:10" x14ac:dyDescent="0.3">
      <c r="B362" s="508" t="s">
        <v>416</v>
      </c>
      <c r="C362" s="508"/>
      <c r="D362" s="508"/>
      <c r="E362" s="508"/>
      <c r="F362" s="508"/>
      <c r="G362" s="508"/>
      <c r="H362" s="508"/>
      <c r="I362" s="508"/>
    </row>
    <row r="363" spans="2:10" ht="19.5" thickBot="1" x14ac:dyDescent="0.35">
      <c r="B363" s="3"/>
      <c r="C363" s="3"/>
      <c r="D363" s="4"/>
      <c r="E363" s="1"/>
      <c r="F363" s="1"/>
      <c r="G363" s="1"/>
      <c r="H363" s="1"/>
    </row>
    <row r="364" spans="2:10" x14ac:dyDescent="0.3">
      <c r="B364" s="528" t="s">
        <v>2</v>
      </c>
      <c r="C364" s="512" t="s">
        <v>407</v>
      </c>
      <c r="D364" s="530" t="s">
        <v>4</v>
      </c>
      <c r="E364" s="532" t="s">
        <v>5</v>
      </c>
      <c r="F364" s="532" t="s">
        <v>6</v>
      </c>
      <c r="G364" s="534" t="s">
        <v>7</v>
      </c>
      <c r="H364" s="55" t="s">
        <v>8</v>
      </c>
      <c r="I364" s="536" t="s">
        <v>9</v>
      </c>
    </row>
    <row r="365" spans="2:10" x14ac:dyDescent="0.3">
      <c r="B365" s="538"/>
      <c r="C365" s="513"/>
      <c r="D365" s="531"/>
      <c r="E365" s="539"/>
      <c r="F365" s="539"/>
      <c r="G365" s="540"/>
      <c r="H365" s="80" t="s">
        <v>10</v>
      </c>
      <c r="I365" s="537"/>
    </row>
    <row r="366" spans="2:10" x14ac:dyDescent="0.3">
      <c r="B366" s="7" t="s">
        <v>11</v>
      </c>
      <c r="C366" s="8" t="s">
        <v>12</v>
      </c>
      <c r="D366" s="9"/>
      <c r="E366" s="10"/>
      <c r="F366" s="11"/>
      <c r="G366" s="10"/>
      <c r="H366" s="12"/>
      <c r="I366" s="461"/>
    </row>
    <row r="367" spans="2:10" x14ac:dyDescent="0.3">
      <c r="B367" s="14">
        <v>1</v>
      </c>
      <c r="C367" s="12" t="s">
        <v>109</v>
      </c>
      <c r="D367" s="15">
        <v>204067010</v>
      </c>
      <c r="E367" s="61">
        <v>204067010</v>
      </c>
      <c r="F367" s="17">
        <f t="shared" ref="F367:F372" si="10">D367-E367</f>
        <v>0</v>
      </c>
      <c r="G367" s="62">
        <f t="shared" ref="G367:G372" si="11">E367/D367*100</f>
        <v>100</v>
      </c>
      <c r="H367" s="21">
        <v>3148</v>
      </c>
      <c r="I367" s="22" t="s">
        <v>21</v>
      </c>
    </row>
    <row r="368" spans="2:10" x14ac:dyDescent="0.3">
      <c r="B368" s="14">
        <v>2</v>
      </c>
      <c r="C368" s="12" t="s">
        <v>60</v>
      </c>
      <c r="D368" s="15">
        <v>158577574</v>
      </c>
      <c r="E368" s="61">
        <v>158577574</v>
      </c>
      <c r="F368" s="17">
        <f t="shared" si="10"/>
        <v>0</v>
      </c>
      <c r="G368" s="62">
        <f t="shared" si="11"/>
        <v>100</v>
      </c>
      <c r="H368" s="21">
        <v>2090</v>
      </c>
      <c r="I368" s="22" t="s">
        <v>21</v>
      </c>
    </row>
    <row r="369" spans="2:9" x14ac:dyDescent="0.3">
      <c r="B369" s="14">
        <v>3</v>
      </c>
      <c r="C369" s="12" t="s">
        <v>110</v>
      </c>
      <c r="D369" s="15">
        <v>152676563</v>
      </c>
      <c r="E369" s="61">
        <v>152676563</v>
      </c>
      <c r="F369" s="17">
        <f t="shared" si="10"/>
        <v>0</v>
      </c>
      <c r="G369" s="62">
        <f t="shared" si="11"/>
        <v>100</v>
      </c>
      <c r="H369" s="21">
        <v>2733</v>
      </c>
      <c r="I369" s="22" t="s">
        <v>21</v>
      </c>
    </row>
    <row r="370" spans="2:9" x14ac:dyDescent="0.3">
      <c r="B370" s="14">
        <v>4</v>
      </c>
      <c r="C370" s="12" t="s">
        <v>111</v>
      </c>
      <c r="D370" s="15">
        <v>106384631</v>
      </c>
      <c r="E370" s="61">
        <v>106384631</v>
      </c>
      <c r="F370" s="17">
        <f t="shared" si="10"/>
        <v>0</v>
      </c>
      <c r="G370" s="62">
        <f t="shared" si="11"/>
        <v>100</v>
      </c>
      <c r="H370" s="21">
        <v>2074</v>
      </c>
      <c r="I370" s="22" t="s">
        <v>21</v>
      </c>
    </row>
    <row r="371" spans="2:9" x14ac:dyDescent="0.3">
      <c r="B371" s="14">
        <v>5</v>
      </c>
      <c r="C371" s="12" t="s">
        <v>112</v>
      </c>
      <c r="D371" s="15">
        <v>262506673</v>
      </c>
      <c r="E371" s="61">
        <v>262506673</v>
      </c>
      <c r="F371" s="17">
        <f t="shared" si="10"/>
        <v>0</v>
      </c>
      <c r="G371" s="62">
        <f t="shared" si="11"/>
        <v>100</v>
      </c>
      <c r="H371" s="21">
        <v>4728</v>
      </c>
      <c r="I371" s="22" t="s">
        <v>21</v>
      </c>
    </row>
    <row r="372" spans="2:9" x14ac:dyDescent="0.3">
      <c r="B372" s="14">
        <v>6</v>
      </c>
      <c r="C372" s="12" t="s">
        <v>113</v>
      </c>
      <c r="D372" s="15">
        <v>306423597</v>
      </c>
      <c r="E372" s="61">
        <v>306423597</v>
      </c>
      <c r="F372" s="17">
        <f t="shared" si="10"/>
        <v>0</v>
      </c>
      <c r="G372" s="62">
        <f t="shared" si="11"/>
        <v>100</v>
      </c>
      <c r="H372" s="21">
        <v>7451</v>
      </c>
      <c r="I372" s="22" t="s">
        <v>21</v>
      </c>
    </row>
    <row r="373" spans="2:9" x14ac:dyDescent="0.3">
      <c r="B373" s="14"/>
      <c r="C373" s="12"/>
      <c r="D373" s="15"/>
      <c r="E373" s="61"/>
      <c r="F373" s="17"/>
      <c r="G373" s="44"/>
      <c r="H373" s="21"/>
      <c r="I373" s="461"/>
    </row>
    <row r="374" spans="2:9" x14ac:dyDescent="0.3">
      <c r="B374" s="524" t="s">
        <v>17</v>
      </c>
      <c r="C374" s="525"/>
      <c r="D374" s="27">
        <f>SUM(D367:D373)</f>
        <v>1190636048</v>
      </c>
      <c r="E374" s="63">
        <f>SUM(E367:E373)</f>
        <v>1190636048</v>
      </c>
      <c r="F374" s="72">
        <f>SUM(F367:F373)</f>
        <v>0</v>
      </c>
      <c r="G374" s="93">
        <f>E374/D374*100</f>
        <v>100</v>
      </c>
      <c r="H374" s="66">
        <f>SUM(H367:H373)</f>
        <v>22224</v>
      </c>
      <c r="I374" s="400">
        <v>6</v>
      </c>
    </row>
    <row r="375" spans="2:9" x14ac:dyDescent="0.3">
      <c r="B375" s="32"/>
      <c r="C375" s="12"/>
      <c r="D375" s="15"/>
      <c r="E375" s="61"/>
      <c r="F375" s="17"/>
      <c r="G375" s="44"/>
      <c r="H375" s="21"/>
      <c r="I375" s="461"/>
    </row>
    <row r="376" spans="2:9" x14ac:dyDescent="0.3">
      <c r="B376" s="32" t="s">
        <v>18</v>
      </c>
      <c r="C376" s="35" t="s">
        <v>19</v>
      </c>
      <c r="D376" s="15"/>
      <c r="E376" s="61"/>
      <c r="F376" s="17"/>
      <c r="G376" s="44"/>
      <c r="H376" s="21"/>
      <c r="I376" s="461"/>
    </row>
    <row r="377" spans="2:9" x14ac:dyDescent="0.3">
      <c r="B377" s="14">
        <v>7</v>
      </c>
      <c r="C377" s="12" t="s">
        <v>114</v>
      </c>
      <c r="D377" s="15">
        <v>202077278</v>
      </c>
      <c r="E377" s="61">
        <v>202077278</v>
      </c>
      <c r="F377" s="17">
        <f>D377-E377</f>
        <v>0</v>
      </c>
      <c r="G377" s="62">
        <f>E377/D377*100</f>
        <v>100</v>
      </c>
      <c r="H377" s="21">
        <v>4805</v>
      </c>
      <c r="I377" s="22" t="s">
        <v>21</v>
      </c>
    </row>
    <row r="378" spans="2:9" x14ac:dyDescent="0.3">
      <c r="B378" s="14">
        <v>8</v>
      </c>
      <c r="C378" s="12" t="s">
        <v>115</v>
      </c>
      <c r="D378" s="15">
        <v>157714306</v>
      </c>
      <c r="E378" s="61">
        <v>157714306</v>
      </c>
      <c r="F378" s="17">
        <f>D378-E378</f>
        <v>0</v>
      </c>
      <c r="G378" s="62">
        <f>E378/D378*100</f>
        <v>100</v>
      </c>
      <c r="H378" s="21">
        <v>3358</v>
      </c>
      <c r="I378" s="22" t="s">
        <v>21</v>
      </c>
    </row>
    <row r="379" spans="2:9" x14ac:dyDescent="0.3">
      <c r="B379" s="14">
        <v>9</v>
      </c>
      <c r="C379" s="12" t="s">
        <v>116</v>
      </c>
      <c r="D379" s="15">
        <v>179120001</v>
      </c>
      <c r="E379" s="61">
        <v>179120001</v>
      </c>
      <c r="F379" s="17">
        <f>D379-E379</f>
        <v>0</v>
      </c>
      <c r="G379" s="62">
        <f>E379/D379*100</f>
        <v>100</v>
      </c>
      <c r="H379" s="21">
        <v>4281</v>
      </c>
      <c r="I379" s="22" t="s">
        <v>21</v>
      </c>
    </row>
    <row r="380" spans="2:9" x14ac:dyDescent="0.3">
      <c r="B380" s="14">
        <v>10</v>
      </c>
      <c r="C380" s="12" t="s">
        <v>117</v>
      </c>
      <c r="D380" s="15">
        <v>200519923</v>
      </c>
      <c r="E380" s="71">
        <v>200519923</v>
      </c>
      <c r="F380" s="17">
        <f>D380-E380</f>
        <v>0</v>
      </c>
      <c r="G380" s="62">
        <f>E380/D380*100</f>
        <v>100</v>
      </c>
      <c r="H380" s="19">
        <v>3320</v>
      </c>
      <c r="I380" s="22" t="s">
        <v>21</v>
      </c>
    </row>
    <row r="381" spans="2:9" x14ac:dyDescent="0.3">
      <c r="B381" s="95"/>
      <c r="C381" s="12"/>
      <c r="D381" s="15"/>
      <c r="E381" s="71"/>
      <c r="F381" s="17"/>
      <c r="G381" s="44"/>
      <c r="H381" s="19"/>
      <c r="I381" s="461"/>
    </row>
    <row r="382" spans="2:9" x14ac:dyDescent="0.3">
      <c r="B382" s="524" t="s">
        <v>17</v>
      </c>
      <c r="C382" s="525"/>
      <c r="D382" s="27">
        <f>SUM(D377:D381)</f>
        <v>739431508</v>
      </c>
      <c r="E382" s="64">
        <f>SUM(E377:E381)</f>
        <v>739431508</v>
      </c>
      <c r="F382" s="72">
        <f>SUM(F377:F381)</f>
        <v>0</v>
      </c>
      <c r="G382" s="93">
        <f>E382/D382*100</f>
        <v>100</v>
      </c>
      <c r="H382" s="98">
        <f>SUM(H377:H381)</f>
        <v>15764</v>
      </c>
      <c r="I382" s="400">
        <v>4</v>
      </c>
    </row>
    <row r="383" spans="2:9" x14ac:dyDescent="0.3">
      <c r="B383" s="541"/>
      <c r="C383" s="542"/>
      <c r="D383" s="15"/>
      <c r="E383" s="71"/>
      <c r="F383" s="17"/>
      <c r="G383" s="44"/>
      <c r="H383" s="19"/>
      <c r="I383" s="462"/>
    </row>
    <row r="384" spans="2:9" ht="19.5" thickBot="1" x14ac:dyDescent="0.35">
      <c r="B384" s="526" t="s">
        <v>31</v>
      </c>
      <c r="C384" s="527"/>
      <c r="D384" s="84">
        <f>D374+D382</f>
        <v>1930067556</v>
      </c>
      <c r="E384" s="85">
        <f>E374+E382</f>
        <v>1930067556</v>
      </c>
      <c r="F384" s="48">
        <f>F374+F382</f>
        <v>0</v>
      </c>
      <c r="G384" s="49">
        <f>E384/D384*100</f>
        <v>100</v>
      </c>
      <c r="H384" s="114">
        <f>H374+H382</f>
        <v>37988</v>
      </c>
      <c r="I384" s="115">
        <f>I374+I382</f>
        <v>10</v>
      </c>
    </row>
    <row r="385" spans="4:10" x14ac:dyDescent="0.3">
      <c r="D385" s="79"/>
    </row>
    <row r="386" spans="4:10" x14ac:dyDescent="0.3">
      <c r="D386" s="79"/>
      <c r="E386" s="522"/>
      <c r="F386" s="522"/>
      <c r="G386" s="522"/>
      <c r="H386" s="522"/>
      <c r="I386" s="522"/>
      <c r="J386" s="52"/>
    </row>
    <row r="387" spans="4:10" x14ac:dyDescent="0.3">
      <c r="D387" s="79"/>
      <c r="E387" s="522" t="s">
        <v>32</v>
      </c>
      <c r="F387" s="522"/>
      <c r="G387" s="522"/>
      <c r="H387" s="522"/>
      <c r="I387" s="522"/>
      <c r="J387" s="52"/>
    </row>
    <row r="388" spans="4:10" x14ac:dyDescent="0.3">
      <c r="D388" s="79"/>
      <c r="E388" s="522" t="s">
        <v>33</v>
      </c>
      <c r="F388" s="522"/>
      <c r="G388" s="522"/>
      <c r="H388" s="522"/>
      <c r="I388" s="522"/>
      <c r="J388" s="87"/>
    </row>
    <row r="389" spans="4:10" x14ac:dyDescent="0.3">
      <c r="D389" s="79"/>
      <c r="E389" s="522"/>
      <c r="F389" s="522"/>
      <c r="G389" s="522"/>
      <c r="H389" s="522"/>
      <c r="I389" s="522"/>
      <c r="J389" s="3"/>
    </row>
    <row r="390" spans="4:10" x14ac:dyDescent="0.3">
      <c r="D390" s="79"/>
      <c r="F390" s="3"/>
      <c r="G390" s="3"/>
      <c r="H390" s="3"/>
      <c r="I390" s="459"/>
      <c r="J390" s="3"/>
    </row>
    <row r="391" spans="4:10" x14ac:dyDescent="0.3">
      <c r="D391" s="79"/>
      <c r="F391" s="3"/>
      <c r="G391" s="3"/>
      <c r="H391" s="3"/>
      <c r="I391" s="459"/>
      <c r="J391" s="3"/>
    </row>
    <row r="392" spans="4:10" x14ac:dyDescent="0.3">
      <c r="D392" s="79"/>
      <c r="E392" s="523" t="s">
        <v>34</v>
      </c>
      <c r="F392" s="523"/>
      <c r="G392" s="523"/>
      <c r="H392" s="523"/>
      <c r="I392" s="523"/>
      <c r="J392" s="88"/>
    </row>
    <row r="393" spans="4:10" x14ac:dyDescent="0.3">
      <c r="D393" s="79"/>
      <c r="E393" s="522" t="s">
        <v>35</v>
      </c>
      <c r="F393" s="522"/>
      <c r="G393" s="522"/>
      <c r="H393" s="522"/>
      <c r="I393" s="522"/>
      <c r="J393" s="52"/>
    </row>
    <row r="394" spans="4:10" x14ac:dyDescent="0.3">
      <c r="D394" s="79"/>
      <c r="E394" s="522" t="s">
        <v>36</v>
      </c>
      <c r="F394" s="522"/>
      <c r="G394" s="522"/>
      <c r="H394" s="522"/>
      <c r="I394" s="522"/>
      <c r="J394" s="52"/>
    </row>
    <row r="395" spans="4:10" x14ac:dyDescent="0.3">
      <c r="D395" s="79"/>
    </row>
    <row r="396" spans="4:10" x14ac:dyDescent="0.3">
      <c r="D396" s="79"/>
    </row>
    <row r="397" spans="4:10" x14ac:dyDescent="0.3">
      <c r="D397" s="79"/>
    </row>
    <row r="398" spans="4:10" x14ac:dyDescent="0.3">
      <c r="D398" s="79"/>
    </row>
    <row r="399" spans="4:10" x14ac:dyDescent="0.3">
      <c r="D399" s="79"/>
    </row>
    <row r="400" spans="4:10" x14ac:dyDescent="0.3">
      <c r="D400" s="79"/>
    </row>
    <row r="401" spans="2:9" x14ac:dyDescent="0.3">
      <c r="D401" s="79"/>
    </row>
    <row r="402" spans="2:9" x14ac:dyDescent="0.3">
      <c r="D402" s="79"/>
    </row>
    <row r="403" spans="2:9" x14ac:dyDescent="0.3">
      <c r="D403" s="79"/>
    </row>
    <row r="404" spans="2:9" x14ac:dyDescent="0.3">
      <c r="D404" s="79"/>
    </row>
    <row r="405" spans="2:9" x14ac:dyDescent="0.3">
      <c r="D405" s="79"/>
    </row>
    <row r="406" spans="2:9" x14ac:dyDescent="0.3">
      <c r="D406" s="79"/>
    </row>
    <row r="407" spans="2:9" x14ac:dyDescent="0.3">
      <c r="B407" s="508" t="s">
        <v>385</v>
      </c>
      <c r="C407" s="508"/>
      <c r="D407" s="508"/>
      <c r="E407" s="508"/>
      <c r="F407" s="508"/>
      <c r="G407" s="508"/>
      <c r="H407" s="508"/>
      <c r="I407" s="508"/>
    </row>
    <row r="408" spans="2:9" x14ac:dyDescent="0.3">
      <c r="B408" s="522" t="s">
        <v>387</v>
      </c>
      <c r="C408" s="522"/>
      <c r="D408" s="522"/>
      <c r="E408" s="522"/>
      <c r="F408" s="522"/>
      <c r="G408" s="522"/>
      <c r="H408" s="522"/>
      <c r="I408" s="522"/>
    </row>
    <row r="409" spans="2:9" x14ac:dyDescent="0.3">
      <c r="B409" s="508" t="s">
        <v>416</v>
      </c>
      <c r="C409" s="508"/>
      <c r="D409" s="508"/>
      <c r="E409" s="508"/>
      <c r="F409" s="508"/>
      <c r="G409" s="508"/>
      <c r="H409" s="508"/>
      <c r="I409" s="508"/>
    </row>
    <row r="410" spans="2:9" ht="19.5" thickBot="1" x14ac:dyDescent="0.35">
      <c r="B410" s="54"/>
      <c r="C410" s="54"/>
      <c r="D410" s="54"/>
      <c r="E410" s="54"/>
      <c r="F410" s="54"/>
      <c r="G410" s="54"/>
      <c r="H410" s="54"/>
    </row>
    <row r="411" spans="2:9" x14ac:dyDescent="0.3">
      <c r="B411" s="528" t="s">
        <v>2</v>
      </c>
      <c r="C411" s="512" t="s">
        <v>407</v>
      </c>
      <c r="D411" s="514" t="s">
        <v>4</v>
      </c>
      <c r="E411" s="532" t="s">
        <v>5</v>
      </c>
      <c r="F411" s="532" t="s">
        <v>6</v>
      </c>
      <c r="G411" s="534" t="s">
        <v>7</v>
      </c>
      <c r="H411" s="55" t="s">
        <v>8</v>
      </c>
      <c r="I411" s="536" t="s">
        <v>9</v>
      </c>
    </row>
    <row r="412" spans="2:9" x14ac:dyDescent="0.3">
      <c r="B412" s="538"/>
      <c r="C412" s="513"/>
      <c r="D412" s="515"/>
      <c r="E412" s="539"/>
      <c r="F412" s="539"/>
      <c r="G412" s="540"/>
      <c r="H412" s="80" t="s">
        <v>10</v>
      </c>
      <c r="I412" s="537"/>
    </row>
    <row r="413" spans="2:9" x14ac:dyDescent="0.3">
      <c r="B413" s="7" t="s">
        <v>11</v>
      </c>
      <c r="C413" s="8" t="s">
        <v>12</v>
      </c>
      <c r="D413" s="9"/>
      <c r="E413" s="10"/>
      <c r="F413" s="11"/>
      <c r="G413" s="10"/>
      <c r="H413" s="12"/>
      <c r="I413" s="461"/>
    </row>
    <row r="414" spans="2:9" x14ac:dyDescent="0.3">
      <c r="B414" s="14">
        <v>1</v>
      </c>
      <c r="C414" s="12" t="s">
        <v>119</v>
      </c>
      <c r="D414" s="15">
        <v>163605789</v>
      </c>
      <c r="E414" s="61">
        <v>163605789</v>
      </c>
      <c r="F414" s="17">
        <f>D414-E414</f>
        <v>0</v>
      </c>
      <c r="G414" s="62">
        <f>E414/D414*100</f>
        <v>100</v>
      </c>
      <c r="H414" s="21">
        <v>5046</v>
      </c>
      <c r="I414" s="22" t="s">
        <v>21</v>
      </c>
    </row>
    <row r="415" spans="2:9" x14ac:dyDescent="0.3">
      <c r="B415" s="14">
        <v>2</v>
      </c>
      <c r="C415" s="12" t="s">
        <v>120</v>
      </c>
      <c r="D415" s="15">
        <v>181011773</v>
      </c>
      <c r="E415" s="61">
        <v>181011773</v>
      </c>
      <c r="F415" s="17">
        <f>D415-E415</f>
        <v>0</v>
      </c>
      <c r="G415" s="62">
        <f>E415/D415*100</f>
        <v>100</v>
      </c>
      <c r="H415" s="21">
        <v>5254</v>
      </c>
      <c r="I415" s="22" t="s">
        <v>21</v>
      </c>
    </row>
    <row r="416" spans="2:9" x14ac:dyDescent="0.3">
      <c r="B416" s="14">
        <v>3</v>
      </c>
      <c r="C416" s="12" t="s">
        <v>121</v>
      </c>
      <c r="D416" s="15">
        <v>192982453</v>
      </c>
      <c r="E416" s="61">
        <v>192982453</v>
      </c>
      <c r="F416" s="17">
        <f>D416-E416</f>
        <v>0</v>
      </c>
      <c r="G416" s="62">
        <f>E416/D416*100</f>
        <v>100</v>
      </c>
      <c r="H416" s="21">
        <v>5133</v>
      </c>
      <c r="I416" s="22" t="s">
        <v>21</v>
      </c>
    </row>
    <row r="417" spans="2:9" x14ac:dyDescent="0.3">
      <c r="B417" s="14"/>
      <c r="C417" s="12"/>
      <c r="D417" s="15"/>
      <c r="E417" s="61"/>
      <c r="F417" s="17"/>
      <c r="G417" s="81"/>
      <c r="H417" s="21"/>
      <c r="I417" s="461"/>
    </row>
    <row r="418" spans="2:9" x14ac:dyDescent="0.3">
      <c r="B418" s="524" t="s">
        <v>17</v>
      </c>
      <c r="C418" s="525"/>
      <c r="D418" s="27">
        <f>SUM(D414:D417)</f>
        <v>537600015</v>
      </c>
      <c r="E418" s="63">
        <f>SUM(E414:E417)</f>
        <v>537600015</v>
      </c>
      <c r="F418" s="72">
        <f>SUM(F414:F417)</f>
        <v>0</v>
      </c>
      <c r="G418" s="117">
        <f>E418/D418*100</f>
        <v>100</v>
      </c>
      <c r="H418" s="66">
        <f>SUM(H414:H417)</f>
        <v>15433</v>
      </c>
      <c r="I418" s="357">
        <v>3</v>
      </c>
    </row>
    <row r="419" spans="2:9" x14ac:dyDescent="0.3">
      <c r="B419" s="32"/>
      <c r="C419" s="12"/>
      <c r="D419" s="15"/>
      <c r="E419" s="61"/>
      <c r="F419" s="17"/>
      <c r="G419" s="81"/>
      <c r="H419" s="21"/>
      <c r="I419" s="461"/>
    </row>
    <row r="420" spans="2:9" x14ac:dyDescent="0.3">
      <c r="B420" s="32" t="s">
        <v>18</v>
      </c>
      <c r="C420" s="35" t="s">
        <v>19</v>
      </c>
      <c r="D420" s="15"/>
      <c r="E420" s="61"/>
      <c r="F420" s="17"/>
      <c r="G420" s="81"/>
      <c r="H420" s="21"/>
      <c r="I420" s="461"/>
    </row>
    <row r="421" spans="2:9" x14ac:dyDescent="0.3">
      <c r="B421" s="14">
        <v>4</v>
      </c>
      <c r="C421" s="12" t="s">
        <v>122</v>
      </c>
      <c r="D421" s="15">
        <v>147832750</v>
      </c>
      <c r="E421" s="61">
        <v>147832750</v>
      </c>
      <c r="F421" s="17">
        <f t="shared" ref="F421:F428" si="12">D421-E421</f>
        <v>0</v>
      </c>
      <c r="G421" s="62">
        <f t="shared" ref="G421:G428" si="13">E421/D421*100</f>
        <v>100</v>
      </c>
      <c r="H421" s="21">
        <v>5549</v>
      </c>
      <c r="I421" s="22" t="s">
        <v>21</v>
      </c>
    </row>
    <row r="422" spans="2:9" x14ac:dyDescent="0.3">
      <c r="B422" s="14">
        <v>5</v>
      </c>
      <c r="C422" s="12" t="s">
        <v>123</v>
      </c>
      <c r="D422" s="15">
        <v>129458225</v>
      </c>
      <c r="E422" s="61">
        <v>129458225</v>
      </c>
      <c r="F422" s="17">
        <f t="shared" si="12"/>
        <v>0</v>
      </c>
      <c r="G422" s="62">
        <f t="shared" si="13"/>
        <v>100</v>
      </c>
      <c r="H422" s="21">
        <v>3494</v>
      </c>
      <c r="I422" s="22" t="s">
        <v>21</v>
      </c>
    </row>
    <row r="423" spans="2:9" x14ac:dyDescent="0.3">
      <c r="B423" s="14">
        <v>6</v>
      </c>
      <c r="C423" s="12" t="s">
        <v>124</v>
      </c>
      <c r="D423" s="15">
        <v>159322496</v>
      </c>
      <c r="E423" s="61">
        <v>159322496</v>
      </c>
      <c r="F423" s="17">
        <f t="shared" si="12"/>
        <v>0</v>
      </c>
      <c r="G423" s="62">
        <f t="shared" si="13"/>
        <v>100</v>
      </c>
      <c r="H423" s="21">
        <v>4651</v>
      </c>
      <c r="I423" s="22" t="s">
        <v>21</v>
      </c>
    </row>
    <row r="424" spans="2:9" x14ac:dyDescent="0.3">
      <c r="B424" s="14">
        <v>7</v>
      </c>
      <c r="C424" s="12" t="s">
        <v>125</v>
      </c>
      <c r="D424" s="15">
        <v>138099464</v>
      </c>
      <c r="E424" s="61">
        <v>138099464</v>
      </c>
      <c r="F424" s="17">
        <f t="shared" si="12"/>
        <v>0</v>
      </c>
      <c r="G424" s="62">
        <f t="shared" si="13"/>
        <v>100</v>
      </c>
      <c r="H424" s="21">
        <v>3819</v>
      </c>
      <c r="I424" s="22" t="s">
        <v>21</v>
      </c>
    </row>
    <row r="425" spans="2:9" x14ac:dyDescent="0.3">
      <c r="B425" s="14">
        <v>8</v>
      </c>
      <c r="C425" s="12" t="s">
        <v>90</v>
      </c>
      <c r="D425" s="15">
        <v>174869361</v>
      </c>
      <c r="E425" s="61">
        <v>174869361</v>
      </c>
      <c r="F425" s="17">
        <f t="shared" si="12"/>
        <v>0</v>
      </c>
      <c r="G425" s="62">
        <f t="shared" si="13"/>
        <v>100</v>
      </c>
      <c r="H425" s="21">
        <v>3938</v>
      </c>
      <c r="I425" s="22" t="s">
        <v>21</v>
      </c>
    </row>
    <row r="426" spans="2:9" x14ac:dyDescent="0.3">
      <c r="B426" s="14">
        <v>9</v>
      </c>
      <c r="C426" s="12" t="s">
        <v>126</v>
      </c>
      <c r="D426" s="15">
        <v>128658315</v>
      </c>
      <c r="E426" s="61">
        <v>128658315</v>
      </c>
      <c r="F426" s="17">
        <f t="shared" si="12"/>
        <v>0</v>
      </c>
      <c r="G426" s="62">
        <f t="shared" si="13"/>
        <v>100</v>
      </c>
      <c r="H426" s="21">
        <v>5192</v>
      </c>
      <c r="I426" s="22" t="s">
        <v>21</v>
      </c>
    </row>
    <row r="427" spans="2:9" x14ac:dyDescent="0.3">
      <c r="B427" s="14">
        <v>10</v>
      </c>
      <c r="C427" s="12" t="s">
        <v>105</v>
      </c>
      <c r="D427" s="15">
        <v>91331265</v>
      </c>
      <c r="E427" s="61">
        <v>91331265</v>
      </c>
      <c r="F427" s="17">
        <f t="shared" si="12"/>
        <v>0</v>
      </c>
      <c r="G427" s="62">
        <f t="shared" si="13"/>
        <v>100</v>
      </c>
      <c r="H427" s="21">
        <v>3029</v>
      </c>
      <c r="I427" s="22" t="s">
        <v>21</v>
      </c>
    </row>
    <row r="428" spans="2:9" x14ac:dyDescent="0.3">
      <c r="B428" s="14">
        <v>11</v>
      </c>
      <c r="C428" s="12" t="s">
        <v>127</v>
      </c>
      <c r="D428" s="15">
        <v>113698498</v>
      </c>
      <c r="E428" s="61">
        <v>113698498</v>
      </c>
      <c r="F428" s="17">
        <f t="shared" si="12"/>
        <v>0</v>
      </c>
      <c r="G428" s="62">
        <f t="shared" si="13"/>
        <v>100</v>
      </c>
      <c r="H428" s="21">
        <v>3770</v>
      </c>
      <c r="I428" s="22" t="s">
        <v>21</v>
      </c>
    </row>
    <row r="429" spans="2:9" x14ac:dyDescent="0.3">
      <c r="B429" s="95"/>
      <c r="C429" s="12"/>
      <c r="D429" s="15"/>
      <c r="E429" s="71"/>
      <c r="F429" s="17"/>
      <c r="G429" s="81"/>
      <c r="H429" s="19"/>
      <c r="I429" s="469"/>
    </row>
    <row r="430" spans="2:9" x14ac:dyDescent="0.3">
      <c r="B430" s="524" t="s">
        <v>17</v>
      </c>
      <c r="C430" s="525"/>
      <c r="D430" s="27">
        <f>SUM(D421:D429)</f>
        <v>1083270374</v>
      </c>
      <c r="E430" s="64">
        <f>SUM(E421:E429)</f>
        <v>1083270374</v>
      </c>
      <c r="F430" s="72">
        <f>SUM(F421:F429)</f>
        <v>0</v>
      </c>
      <c r="G430" s="117">
        <f>E430/D430*100</f>
        <v>100</v>
      </c>
      <c r="H430" s="98">
        <f>SUM(H421:H429)</f>
        <v>33442</v>
      </c>
      <c r="I430" s="195">
        <v>8</v>
      </c>
    </row>
    <row r="431" spans="2:9" x14ac:dyDescent="0.3">
      <c r="B431" s="541"/>
      <c r="C431" s="542"/>
      <c r="D431" s="15"/>
      <c r="E431" s="71"/>
      <c r="F431" s="17"/>
      <c r="G431" s="44"/>
      <c r="H431" s="19"/>
      <c r="I431" s="462"/>
    </row>
    <row r="432" spans="2:9" ht="19.5" thickBot="1" x14ac:dyDescent="0.35">
      <c r="B432" s="526" t="s">
        <v>31</v>
      </c>
      <c r="C432" s="527"/>
      <c r="D432" s="84">
        <f>D418+D430</f>
        <v>1620870389</v>
      </c>
      <c r="E432" s="85">
        <f>E418+E430</f>
        <v>1620870389</v>
      </c>
      <c r="F432" s="48">
        <f>F418+F430</f>
        <v>0</v>
      </c>
      <c r="G432" s="49">
        <f>E432/D432*100</f>
        <v>100</v>
      </c>
      <c r="H432" s="86">
        <f>H418+H430</f>
        <v>48875</v>
      </c>
      <c r="I432" s="115">
        <f>I418+I430</f>
        <v>11</v>
      </c>
    </row>
    <row r="434" spans="5:10" x14ac:dyDescent="0.3">
      <c r="E434" s="522"/>
      <c r="F434" s="522"/>
      <c r="G434" s="522"/>
      <c r="H434" s="522"/>
      <c r="I434" s="522"/>
      <c r="J434" s="52"/>
    </row>
    <row r="435" spans="5:10" x14ac:dyDescent="0.3">
      <c r="E435" s="522" t="s">
        <v>32</v>
      </c>
      <c r="F435" s="522"/>
      <c r="G435" s="522"/>
      <c r="H435" s="522"/>
      <c r="I435" s="522"/>
      <c r="J435" s="52"/>
    </row>
    <row r="436" spans="5:10" x14ac:dyDescent="0.3">
      <c r="E436" s="522" t="s">
        <v>33</v>
      </c>
      <c r="F436" s="522"/>
      <c r="G436" s="522"/>
      <c r="H436" s="522"/>
      <c r="I436" s="522"/>
      <c r="J436" s="87"/>
    </row>
    <row r="437" spans="5:10" x14ac:dyDescent="0.3">
      <c r="E437" s="522"/>
      <c r="F437" s="522"/>
      <c r="G437" s="522"/>
      <c r="H437" s="522"/>
      <c r="I437" s="522"/>
      <c r="J437" s="3"/>
    </row>
    <row r="438" spans="5:10" x14ac:dyDescent="0.3">
      <c r="F438" s="3"/>
      <c r="G438" s="3"/>
      <c r="H438" s="3"/>
      <c r="I438" s="459"/>
      <c r="J438" s="3"/>
    </row>
    <row r="439" spans="5:10" x14ac:dyDescent="0.3">
      <c r="F439" s="3"/>
      <c r="G439" s="3"/>
      <c r="H439" s="3"/>
      <c r="I439" s="459"/>
      <c r="J439" s="3"/>
    </row>
    <row r="440" spans="5:10" x14ac:dyDescent="0.3">
      <c r="E440" s="523" t="s">
        <v>34</v>
      </c>
      <c r="F440" s="523"/>
      <c r="G440" s="523"/>
      <c r="H440" s="523"/>
      <c r="I440" s="523"/>
      <c r="J440" s="88"/>
    </row>
    <row r="441" spans="5:10" x14ac:dyDescent="0.3">
      <c r="E441" s="522" t="s">
        <v>35</v>
      </c>
      <c r="F441" s="522"/>
      <c r="G441" s="522"/>
      <c r="H441" s="522"/>
      <c r="I441" s="522"/>
      <c r="J441" s="52"/>
    </row>
    <row r="442" spans="5:10" x14ac:dyDescent="0.3">
      <c r="E442" s="522" t="s">
        <v>36</v>
      </c>
      <c r="F442" s="522"/>
      <c r="G442" s="522"/>
      <c r="H442" s="522"/>
      <c r="I442" s="522"/>
      <c r="J442" s="52"/>
    </row>
    <row r="470" spans="2:9" x14ac:dyDescent="0.3">
      <c r="B470" s="508" t="s">
        <v>385</v>
      </c>
      <c r="C470" s="508"/>
      <c r="D470" s="508"/>
      <c r="E470" s="508"/>
      <c r="F470" s="508"/>
      <c r="G470" s="508"/>
      <c r="H470" s="508"/>
      <c r="I470" s="508"/>
    </row>
    <row r="471" spans="2:9" x14ac:dyDescent="0.3">
      <c r="B471" s="543" t="s">
        <v>388</v>
      </c>
      <c r="C471" s="543"/>
      <c r="D471" s="543"/>
      <c r="E471" s="543"/>
      <c r="F471" s="543"/>
      <c r="G471" s="543"/>
      <c r="H471" s="543"/>
      <c r="I471" s="543"/>
    </row>
    <row r="472" spans="2:9" x14ac:dyDescent="0.3">
      <c r="B472" s="508" t="s">
        <v>416</v>
      </c>
      <c r="C472" s="508"/>
      <c r="D472" s="508"/>
      <c r="E472" s="508"/>
      <c r="F472" s="508"/>
      <c r="G472" s="508"/>
      <c r="H472" s="508"/>
      <c r="I472" s="508"/>
    </row>
    <row r="473" spans="2:9" ht="19.5" thickBot="1" x14ac:dyDescent="0.35">
      <c r="B473" s="119"/>
      <c r="C473" s="119"/>
      <c r="D473" s="120"/>
      <c r="E473" s="121"/>
      <c r="F473" s="121"/>
      <c r="G473" s="121"/>
      <c r="H473" s="121"/>
      <c r="I473" s="472"/>
    </row>
    <row r="474" spans="2:9" x14ac:dyDescent="0.3">
      <c r="B474" s="528" t="s">
        <v>2</v>
      </c>
      <c r="C474" s="512" t="s">
        <v>407</v>
      </c>
      <c r="D474" s="514" t="s">
        <v>4</v>
      </c>
      <c r="E474" s="532" t="s">
        <v>5</v>
      </c>
      <c r="F474" s="532" t="s">
        <v>6</v>
      </c>
      <c r="G474" s="534" t="s">
        <v>7</v>
      </c>
      <c r="H474" s="55" t="s">
        <v>8</v>
      </c>
      <c r="I474" s="536" t="s">
        <v>9</v>
      </c>
    </row>
    <row r="475" spans="2:9" x14ac:dyDescent="0.3">
      <c r="B475" s="538"/>
      <c r="C475" s="513"/>
      <c r="D475" s="515"/>
      <c r="E475" s="539"/>
      <c r="F475" s="539"/>
      <c r="G475" s="540"/>
      <c r="H475" s="80" t="s">
        <v>10</v>
      </c>
      <c r="I475" s="537"/>
    </row>
    <row r="476" spans="2:9" x14ac:dyDescent="0.3">
      <c r="B476" s="7" t="s">
        <v>11</v>
      </c>
      <c r="C476" s="8" t="s">
        <v>12</v>
      </c>
      <c r="D476" s="9"/>
      <c r="E476" s="10"/>
      <c r="F476" s="11"/>
      <c r="G476" s="10"/>
      <c r="H476" s="12"/>
      <c r="I476" s="461"/>
    </row>
    <row r="477" spans="2:9" x14ac:dyDescent="0.3">
      <c r="B477" s="14" t="s">
        <v>129</v>
      </c>
      <c r="C477" s="12" t="s">
        <v>130</v>
      </c>
      <c r="D477" s="15">
        <v>361642185</v>
      </c>
      <c r="E477" s="61">
        <v>361642185</v>
      </c>
      <c r="F477" s="17">
        <f>D477-E477</f>
        <v>0</v>
      </c>
      <c r="G477" s="62">
        <f>E477/D477*100</f>
        <v>100</v>
      </c>
      <c r="H477" s="21">
        <v>7863</v>
      </c>
      <c r="I477" s="22" t="s">
        <v>21</v>
      </c>
    </row>
    <row r="478" spans="2:9" x14ac:dyDescent="0.3">
      <c r="B478" s="14" t="s">
        <v>131</v>
      </c>
      <c r="C478" s="12" t="s">
        <v>132</v>
      </c>
      <c r="D478" s="15">
        <v>209705261</v>
      </c>
      <c r="E478" s="61">
        <v>209705261</v>
      </c>
      <c r="F478" s="17">
        <f>D478-E478</f>
        <v>0</v>
      </c>
      <c r="G478" s="62">
        <f>E478/D478*100</f>
        <v>100</v>
      </c>
      <c r="H478" s="21">
        <v>4728</v>
      </c>
      <c r="I478" s="22" t="s">
        <v>21</v>
      </c>
    </row>
    <row r="479" spans="2:9" x14ac:dyDescent="0.3">
      <c r="B479" s="14" t="s">
        <v>133</v>
      </c>
      <c r="C479" s="12" t="s">
        <v>134</v>
      </c>
      <c r="D479" s="15">
        <v>295574585</v>
      </c>
      <c r="E479" s="61">
        <v>295574585</v>
      </c>
      <c r="F479" s="17">
        <f>D479-E479</f>
        <v>0</v>
      </c>
      <c r="G479" s="62">
        <f>E479/D479*100</f>
        <v>100</v>
      </c>
      <c r="H479" s="21">
        <v>5732</v>
      </c>
      <c r="I479" s="22" t="s">
        <v>21</v>
      </c>
    </row>
    <row r="480" spans="2:9" x14ac:dyDescent="0.3">
      <c r="B480" s="14"/>
      <c r="C480" s="12"/>
      <c r="D480" s="15"/>
      <c r="E480" s="61"/>
      <c r="F480" s="17"/>
      <c r="G480" s="81"/>
      <c r="H480" s="21"/>
      <c r="I480" s="461"/>
    </row>
    <row r="481" spans="2:12" x14ac:dyDescent="0.3">
      <c r="B481" s="524" t="s">
        <v>17</v>
      </c>
      <c r="C481" s="525"/>
      <c r="D481" s="27">
        <f>SUM(D477:D480)</f>
        <v>866922031</v>
      </c>
      <c r="E481" s="63">
        <f>SUM(E477:E480)</f>
        <v>866922031</v>
      </c>
      <c r="F481" s="72">
        <f>SUM(F477:F480)</f>
        <v>0</v>
      </c>
      <c r="G481" s="117">
        <f>E481/D481*100</f>
        <v>100</v>
      </c>
      <c r="H481" s="66">
        <f>SUM(H477:H480)</f>
        <v>18323</v>
      </c>
      <c r="I481" s="195">
        <v>3</v>
      </c>
    </row>
    <row r="482" spans="2:12" x14ac:dyDescent="0.3">
      <c r="B482" s="32"/>
      <c r="C482" s="12"/>
      <c r="D482" s="15"/>
      <c r="E482" s="61"/>
      <c r="F482" s="17"/>
      <c r="G482" s="81"/>
      <c r="H482" s="21"/>
      <c r="I482" s="461"/>
    </row>
    <row r="483" spans="2:12" x14ac:dyDescent="0.3">
      <c r="B483" s="32" t="s">
        <v>18</v>
      </c>
      <c r="C483" s="35" t="s">
        <v>19</v>
      </c>
      <c r="D483" s="15"/>
      <c r="E483" s="61"/>
      <c r="F483" s="17"/>
      <c r="G483" s="81"/>
      <c r="H483" s="21"/>
      <c r="I483" s="461"/>
    </row>
    <row r="484" spans="2:12" x14ac:dyDescent="0.3">
      <c r="B484" s="14">
        <v>4</v>
      </c>
      <c r="C484" s="12" t="s">
        <v>135</v>
      </c>
      <c r="D484" s="15">
        <v>287658424</v>
      </c>
      <c r="E484" s="61">
        <v>287658424</v>
      </c>
      <c r="F484" s="17">
        <f t="shared" ref="F484:F491" si="14">D484-E484</f>
        <v>0</v>
      </c>
      <c r="G484" s="62">
        <f t="shared" ref="G484:G491" si="15">E484/D484*100</f>
        <v>100</v>
      </c>
      <c r="H484" s="21">
        <v>7526</v>
      </c>
      <c r="I484" s="22" t="s">
        <v>21</v>
      </c>
    </row>
    <row r="485" spans="2:12" x14ac:dyDescent="0.3">
      <c r="B485" s="14">
        <v>5</v>
      </c>
      <c r="C485" s="12" t="s">
        <v>136</v>
      </c>
      <c r="D485" s="15">
        <v>326432470</v>
      </c>
      <c r="E485" s="61">
        <v>326432470</v>
      </c>
      <c r="F485" s="17">
        <f t="shared" si="14"/>
        <v>0</v>
      </c>
      <c r="G485" s="62">
        <f t="shared" si="15"/>
        <v>100</v>
      </c>
      <c r="H485" s="21">
        <v>5907</v>
      </c>
      <c r="I485" s="22" t="s">
        <v>21</v>
      </c>
    </row>
    <row r="486" spans="2:12" x14ac:dyDescent="0.3">
      <c r="B486" s="14">
        <v>6</v>
      </c>
      <c r="C486" s="12" t="s">
        <v>137</v>
      </c>
      <c r="D486" s="15">
        <v>226220926</v>
      </c>
      <c r="E486" s="61">
        <v>226220926</v>
      </c>
      <c r="F486" s="17">
        <f t="shared" si="14"/>
        <v>0</v>
      </c>
      <c r="G486" s="62">
        <f t="shared" si="15"/>
        <v>100</v>
      </c>
      <c r="H486" s="124">
        <v>5744</v>
      </c>
      <c r="I486" s="22" t="s">
        <v>21</v>
      </c>
    </row>
    <row r="487" spans="2:12" x14ac:dyDescent="0.3">
      <c r="B487" s="14">
        <v>7</v>
      </c>
      <c r="C487" s="12" t="s">
        <v>138</v>
      </c>
      <c r="D487" s="15">
        <v>296858328</v>
      </c>
      <c r="E487" s="61">
        <v>296858328</v>
      </c>
      <c r="F487" s="17">
        <f t="shared" si="14"/>
        <v>0</v>
      </c>
      <c r="G487" s="62">
        <f t="shared" si="15"/>
        <v>100</v>
      </c>
      <c r="H487" s="21">
        <v>6256</v>
      </c>
      <c r="I487" s="22" t="s">
        <v>21</v>
      </c>
    </row>
    <row r="488" spans="2:12" x14ac:dyDescent="0.3">
      <c r="B488" s="14">
        <v>8</v>
      </c>
      <c r="C488" s="12" t="s">
        <v>139</v>
      </c>
      <c r="D488" s="15">
        <v>175633344</v>
      </c>
      <c r="E488" s="61">
        <v>175633344</v>
      </c>
      <c r="F488" s="17">
        <f t="shared" si="14"/>
        <v>0</v>
      </c>
      <c r="G488" s="62">
        <f t="shared" si="15"/>
        <v>100</v>
      </c>
      <c r="H488" s="21">
        <v>3235</v>
      </c>
      <c r="I488" s="22" t="s">
        <v>21</v>
      </c>
      <c r="L488" s="2" t="s">
        <v>378</v>
      </c>
    </row>
    <row r="489" spans="2:12" x14ac:dyDescent="0.3">
      <c r="B489" s="14">
        <v>9</v>
      </c>
      <c r="C489" s="12" t="s">
        <v>48</v>
      </c>
      <c r="D489" s="15">
        <v>301480050</v>
      </c>
      <c r="E489" s="61">
        <v>301480050</v>
      </c>
      <c r="F489" s="17">
        <f t="shared" si="14"/>
        <v>0</v>
      </c>
      <c r="G489" s="62">
        <f t="shared" si="15"/>
        <v>100</v>
      </c>
      <c r="H489" s="21">
        <v>7416</v>
      </c>
      <c r="I489" s="22" t="s">
        <v>21</v>
      </c>
    </row>
    <row r="490" spans="2:12" x14ac:dyDescent="0.3">
      <c r="B490" s="14">
        <v>10</v>
      </c>
      <c r="C490" s="12" t="s">
        <v>140</v>
      </c>
      <c r="D490" s="15">
        <v>229911433</v>
      </c>
      <c r="E490" s="61">
        <v>229911433</v>
      </c>
      <c r="F490" s="17">
        <f t="shared" si="14"/>
        <v>0</v>
      </c>
      <c r="G490" s="62">
        <f t="shared" si="15"/>
        <v>100</v>
      </c>
      <c r="H490" s="21">
        <v>5889</v>
      </c>
      <c r="I490" s="22" t="s">
        <v>21</v>
      </c>
    </row>
    <row r="491" spans="2:12" x14ac:dyDescent="0.3">
      <c r="B491" s="14">
        <v>11</v>
      </c>
      <c r="C491" s="12" t="s">
        <v>141</v>
      </c>
      <c r="D491" s="15">
        <v>191316855</v>
      </c>
      <c r="E491" s="61">
        <v>191316855</v>
      </c>
      <c r="F491" s="17">
        <f t="shared" si="14"/>
        <v>0</v>
      </c>
      <c r="G491" s="62">
        <f t="shared" si="15"/>
        <v>100</v>
      </c>
      <c r="H491" s="19">
        <v>6101</v>
      </c>
      <c r="I491" s="22" t="s">
        <v>21</v>
      </c>
    </row>
    <row r="492" spans="2:12" x14ac:dyDescent="0.3">
      <c r="B492" s="95"/>
      <c r="C492" s="12"/>
      <c r="D492" s="15"/>
      <c r="E492" s="71"/>
      <c r="F492" s="17"/>
      <c r="G492" s="81"/>
      <c r="H492" s="19"/>
      <c r="I492" s="461"/>
    </row>
    <row r="493" spans="2:12" x14ac:dyDescent="0.3">
      <c r="B493" s="524" t="s">
        <v>17</v>
      </c>
      <c r="C493" s="525"/>
      <c r="D493" s="27">
        <f>SUM(D484:D492)</f>
        <v>2035511830</v>
      </c>
      <c r="E493" s="64">
        <f>SUM(E484:E492)</f>
        <v>2035511830</v>
      </c>
      <c r="F493" s="72">
        <f>SUM(F484:F492)</f>
        <v>0</v>
      </c>
      <c r="G493" s="117">
        <f>SUM(E493/D493*100)</f>
        <v>100</v>
      </c>
      <c r="H493" s="98">
        <f>SUM(H484:H492)</f>
        <v>48074</v>
      </c>
      <c r="I493" s="195">
        <v>8</v>
      </c>
    </row>
    <row r="494" spans="2:12" x14ac:dyDescent="0.3">
      <c r="B494" s="541"/>
      <c r="C494" s="542"/>
      <c r="D494" s="15"/>
      <c r="E494" s="71"/>
      <c r="F494" s="17"/>
      <c r="G494" s="44"/>
      <c r="H494" s="19"/>
      <c r="I494" s="462" t="s">
        <v>378</v>
      </c>
    </row>
    <row r="495" spans="2:12" ht="19.5" thickBot="1" x14ac:dyDescent="0.35">
      <c r="B495" s="526" t="s">
        <v>31</v>
      </c>
      <c r="C495" s="527"/>
      <c r="D495" s="84">
        <f>D481+D493</f>
        <v>2902433861</v>
      </c>
      <c r="E495" s="85">
        <f>E481+E493</f>
        <v>2902433861</v>
      </c>
      <c r="F495" s="48">
        <f>F481+F493</f>
        <v>0</v>
      </c>
      <c r="G495" s="99">
        <f>E495/D495*100</f>
        <v>100</v>
      </c>
      <c r="H495" s="86">
        <f>H481+H493</f>
        <v>66397</v>
      </c>
      <c r="I495" s="115">
        <f>I481+I493</f>
        <v>11</v>
      </c>
    </row>
    <row r="497" spans="5:10" x14ac:dyDescent="0.3">
      <c r="E497" s="522"/>
      <c r="F497" s="522"/>
      <c r="G497" s="522"/>
      <c r="H497" s="522"/>
      <c r="I497" s="522"/>
      <c r="J497" s="52"/>
    </row>
    <row r="498" spans="5:10" x14ac:dyDescent="0.3">
      <c r="E498" s="522" t="s">
        <v>142</v>
      </c>
      <c r="F498" s="522"/>
      <c r="G498" s="522"/>
      <c r="H498" s="522"/>
      <c r="I498" s="522"/>
      <c r="J498" s="52"/>
    </row>
    <row r="499" spans="5:10" x14ac:dyDescent="0.3">
      <c r="E499" s="522" t="s">
        <v>33</v>
      </c>
      <c r="F499" s="522"/>
      <c r="G499" s="522"/>
      <c r="H499" s="522"/>
      <c r="I499" s="522"/>
      <c r="J499" s="87"/>
    </row>
    <row r="500" spans="5:10" x14ac:dyDescent="0.3">
      <c r="E500" s="522"/>
      <c r="F500" s="522"/>
      <c r="G500" s="522"/>
      <c r="H500" s="522"/>
      <c r="I500" s="522"/>
      <c r="J500" s="3"/>
    </row>
    <row r="501" spans="5:10" x14ac:dyDescent="0.3">
      <c r="F501" s="3"/>
      <c r="G501" s="3"/>
      <c r="H501" s="3"/>
      <c r="I501" s="459"/>
      <c r="J501" s="3"/>
    </row>
    <row r="502" spans="5:10" x14ac:dyDescent="0.3">
      <c r="F502" s="3"/>
      <c r="G502" s="3"/>
      <c r="H502" s="3"/>
      <c r="I502" s="459"/>
      <c r="J502" s="3"/>
    </row>
    <row r="503" spans="5:10" x14ac:dyDescent="0.3">
      <c r="E503" s="523" t="s">
        <v>34</v>
      </c>
      <c r="F503" s="523"/>
      <c r="G503" s="523"/>
      <c r="H503" s="523"/>
      <c r="I503" s="523"/>
      <c r="J503" s="88"/>
    </row>
    <row r="504" spans="5:10" x14ac:dyDescent="0.3">
      <c r="E504" s="522" t="s">
        <v>35</v>
      </c>
      <c r="F504" s="522"/>
      <c r="G504" s="522"/>
      <c r="H504" s="522"/>
      <c r="I504" s="522"/>
      <c r="J504" s="52"/>
    </row>
    <row r="505" spans="5:10" x14ac:dyDescent="0.3">
      <c r="E505" s="522" t="s">
        <v>36</v>
      </c>
      <c r="F505" s="522"/>
      <c r="G505" s="522"/>
      <c r="H505" s="522"/>
      <c r="I505" s="522"/>
      <c r="J505" s="52"/>
    </row>
    <row r="524" spans="2:9" x14ac:dyDescent="0.3">
      <c r="B524" s="508" t="s">
        <v>385</v>
      </c>
      <c r="C524" s="508"/>
      <c r="D524" s="508"/>
      <c r="E524" s="508"/>
      <c r="F524" s="508"/>
      <c r="G524" s="508"/>
      <c r="H524" s="508"/>
      <c r="I524" s="508"/>
    </row>
    <row r="525" spans="2:9" x14ac:dyDescent="0.3">
      <c r="B525" s="544" t="s">
        <v>389</v>
      </c>
      <c r="C525" s="544"/>
      <c r="D525" s="544"/>
      <c r="E525" s="544"/>
      <c r="F525" s="544"/>
      <c r="G525" s="544"/>
      <c r="H525" s="544"/>
      <c r="I525" s="544"/>
    </row>
    <row r="526" spans="2:9" x14ac:dyDescent="0.3">
      <c r="B526" s="508" t="s">
        <v>416</v>
      </c>
      <c r="C526" s="508"/>
      <c r="D526" s="508"/>
      <c r="E526" s="508"/>
      <c r="F526" s="508"/>
      <c r="G526" s="508"/>
      <c r="H526" s="508"/>
      <c r="I526" s="508"/>
    </row>
    <row r="527" spans="2:9" ht="19.5" thickBot="1" x14ac:dyDescent="0.35">
      <c r="B527" s="126"/>
      <c r="C527" s="126"/>
      <c r="D527" s="126"/>
      <c r="E527" s="126"/>
      <c r="F527" s="126"/>
      <c r="G527" s="126"/>
      <c r="H527" s="126"/>
      <c r="I527" s="472"/>
    </row>
    <row r="528" spans="2:9" x14ac:dyDescent="0.3">
      <c r="B528" s="528" t="s">
        <v>2</v>
      </c>
      <c r="C528" s="512" t="s">
        <v>407</v>
      </c>
      <c r="D528" s="514" t="s">
        <v>4</v>
      </c>
      <c r="E528" s="532" t="s">
        <v>5</v>
      </c>
      <c r="F528" s="532" t="s">
        <v>6</v>
      </c>
      <c r="G528" s="534" t="s">
        <v>7</v>
      </c>
      <c r="H528" s="55" t="s">
        <v>8</v>
      </c>
      <c r="I528" s="536" t="s">
        <v>9</v>
      </c>
    </row>
    <row r="529" spans="2:9" x14ac:dyDescent="0.3">
      <c r="B529" s="538"/>
      <c r="C529" s="513"/>
      <c r="D529" s="515"/>
      <c r="E529" s="539"/>
      <c r="F529" s="539"/>
      <c r="G529" s="540"/>
      <c r="H529" s="80" t="s">
        <v>10</v>
      </c>
      <c r="I529" s="537"/>
    </row>
    <row r="530" spans="2:9" x14ac:dyDescent="0.3">
      <c r="B530" s="7" t="s">
        <v>11</v>
      </c>
      <c r="C530" s="8" t="s">
        <v>12</v>
      </c>
      <c r="D530" s="9"/>
      <c r="E530" s="10"/>
      <c r="F530" s="11"/>
      <c r="G530" s="10"/>
      <c r="H530" s="12"/>
      <c r="I530" s="461"/>
    </row>
    <row r="531" spans="2:9" x14ac:dyDescent="0.3">
      <c r="B531" s="14" t="s">
        <v>129</v>
      </c>
      <c r="C531" s="12" t="s">
        <v>144</v>
      </c>
      <c r="D531" s="15">
        <v>194449816</v>
      </c>
      <c r="E531" s="71">
        <v>194449816</v>
      </c>
      <c r="F531" s="17">
        <f>D531-E531</f>
        <v>0</v>
      </c>
      <c r="G531" s="62">
        <f>E531/D531*100</f>
        <v>100</v>
      </c>
      <c r="H531" s="21">
        <v>4648</v>
      </c>
      <c r="I531" s="22" t="s">
        <v>21</v>
      </c>
    </row>
    <row r="532" spans="2:9" x14ac:dyDescent="0.3">
      <c r="B532" s="14" t="s">
        <v>131</v>
      </c>
      <c r="C532" s="12" t="s">
        <v>145</v>
      </c>
      <c r="D532" s="15">
        <v>167650689</v>
      </c>
      <c r="E532" s="71">
        <v>167650689</v>
      </c>
      <c r="F532" s="17">
        <f>D532-E532</f>
        <v>0</v>
      </c>
      <c r="G532" s="62">
        <f>E532/D532*100</f>
        <v>100</v>
      </c>
      <c r="H532" s="21">
        <v>4516</v>
      </c>
      <c r="I532" s="22" t="s">
        <v>21</v>
      </c>
    </row>
    <row r="533" spans="2:9" x14ac:dyDescent="0.3">
      <c r="B533" s="14" t="s">
        <v>133</v>
      </c>
      <c r="C533" s="12" t="s">
        <v>390</v>
      </c>
      <c r="D533" s="15">
        <v>129362517</v>
      </c>
      <c r="E533" s="71">
        <v>129362517</v>
      </c>
      <c r="F533" s="17">
        <f>D533-E533</f>
        <v>0</v>
      </c>
      <c r="G533" s="62">
        <f>E533/D533*100</f>
        <v>100</v>
      </c>
      <c r="H533" s="21">
        <v>3283</v>
      </c>
      <c r="I533" s="22" t="s">
        <v>21</v>
      </c>
    </row>
    <row r="534" spans="2:9" x14ac:dyDescent="0.3">
      <c r="B534" s="14"/>
      <c r="C534" s="12"/>
      <c r="D534" s="15"/>
      <c r="E534" s="71"/>
      <c r="F534" s="17"/>
      <c r="G534" s="44"/>
      <c r="H534" s="21"/>
      <c r="I534" s="22"/>
    </row>
    <row r="535" spans="2:9" x14ac:dyDescent="0.3">
      <c r="B535" s="524" t="s">
        <v>17</v>
      </c>
      <c r="C535" s="525"/>
      <c r="D535" s="27">
        <f>SUM(D531:D534)</f>
        <v>491463022</v>
      </c>
      <c r="E535" s="64">
        <f>SUM(E531:E534)</f>
        <v>491463022</v>
      </c>
      <c r="F535" s="72">
        <f>SUM(F531:F534)</f>
        <v>0</v>
      </c>
      <c r="G535" s="93">
        <f>E535/D535*100</f>
        <v>100</v>
      </c>
      <c r="H535" s="66">
        <f>SUM(H531:H534)</f>
        <v>12447</v>
      </c>
      <c r="I535" s="417">
        <v>3</v>
      </c>
    </row>
    <row r="536" spans="2:9" x14ac:dyDescent="0.3">
      <c r="B536" s="32"/>
      <c r="C536" s="12"/>
      <c r="D536" s="15"/>
      <c r="E536" s="71"/>
      <c r="F536" s="17"/>
      <c r="G536" s="44"/>
      <c r="H536" s="21"/>
      <c r="I536" s="473"/>
    </row>
    <row r="537" spans="2:9" x14ac:dyDescent="0.3">
      <c r="B537" s="32" t="s">
        <v>18</v>
      </c>
      <c r="C537" s="35" t="s">
        <v>19</v>
      </c>
      <c r="D537" s="15"/>
      <c r="E537" s="71"/>
      <c r="F537" s="17"/>
      <c r="G537" s="44"/>
      <c r="H537" s="21"/>
      <c r="I537" s="471"/>
    </row>
    <row r="538" spans="2:9" x14ac:dyDescent="0.3">
      <c r="B538" s="14" t="s">
        <v>147</v>
      </c>
      <c r="C538" s="12" t="s">
        <v>148</v>
      </c>
      <c r="D538" s="15">
        <v>219668381</v>
      </c>
      <c r="E538" s="71">
        <v>219668381</v>
      </c>
      <c r="F538" s="17">
        <f>D538-E538</f>
        <v>0</v>
      </c>
      <c r="G538" s="62">
        <f>E538/D538*100</f>
        <v>100</v>
      </c>
      <c r="H538" s="21">
        <v>7797</v>
      </c>
      <c r="I538" s="22" t="s">
        <v>21</v>
      </c>
    </row>
    <row r="539" spans="2:9" x14ac:dyDescent="0.3">
      <c r="B539" s="14" t="s">
        <v>43</v>
      </c>
      <c r="C539" s="12" t="s">
        <v>149</v>
      </c>
      <c r="D539" s="15">
        <v>220296204</v>
      </c>
      <c r="E539" s="71">
        <v>220296204</v>
      </c>
      <c r="F539" s="17">
        <f>D539-E539</f>
        <v>0</v>
      </c>
      <c r="G539" s="62">
        <f>E539/D539*100</f>
        <v>100</v>
      </c>
      <c r="H539" s="21">
        <v>6804</v>
      </c>
      <c r="I539" s="22" t="s">
        <v>21</v>
      </c>
    </row>
    <row r="540" spans="2:9" x14ac:dyDescent="0.3">
      <c r="B540" s="14" t="s">
        <v>45</v>
      </c>
      <c r="C540" s="12" t="s">
        <v>150</v>
      </c>
      <c r="D540" s="15">
        <v>193429589</v>
      </c>
      <c r="E540" s="71">
        <v>193429589</v>
      </c>
      <c r="F540" s="17">
        <f>D540-E540</f>
        <v>0</v>
      </c>
      <c r="G540" s="62">
        <f>E540/D540*100</f>
        <v>100</v>
      </c>
      <c r="H540" s="21">
        <v>5977</v>
      </c>
      <c r="I540" s="22" t="s">
        <v>21</v>
      </c>
    </row>
    <row r="541" spans="2:9" x14ac:dyDescent="0.3">
      <c r="B541" s="14" t="s">
        <v>47</v>
      </c>
      <c r="C541" s="12" t="s">
        <v>151</v>
      </c>
      <c r="D541" s="15">
        <v>128894616</v>
      </c>
      <c r="E541" s="71">
        <v>128894616</v>
      </c>
      <c r="F541" s="17">
        <f>D541-E541</f>
        <v>0</v>
      </c>
      <c r="G541" s="62">
        <f>E541/D541*100</f>
        <v>100</v>
      </c>
      <c r="H541" s="21">
        <v>5162</v>
      </c>
      <c r="I541" s="22" t="s">
        <v>21</v>
      </c>
    </row>
    <row r="542" spans="2:9" x14ac:dyDescent="0.3">
      <c r="B542" s="95"/>
      <c r="C542" s="12"/>
      <c r="D542" s="15"/>
      <c r="E542" s="71"/>
      <c r="F542" s="17"/>
      <c r="G542" s="44"/>
      <c r="H542" s="19"/>
      <c r="I542" s="471"/>
    </row>
    <row r="543" spans="2:9" x14ac:dyDescent="0.3">
      <c r="B543" s="524" t="s">
        <v>17</v>
      </c>
      <c r="C543" s="525"/>
      <c r="D543" s="27">
        <f>SUM(D538:D542)</f>
        <v>762288790</v>
      </c>
      <c r="E543" s="64">
        <f>SUM(E538:E542)</f>
        <v>762288790</v>
      </c>
      <c r="F543" s="72">
        <f>SUM(F538:F542)</f>
        <v>0</v>
      </c>
      <c r="G543" s="93">
        <f>E543/D543*100</f>
        <v>100</v>
      </c>
      <c r="H543" s="98">
        <f>SUM(H538:H542)</f>
        <v>25740</v>
      </c>
      <c r="I543" s="417">
        <v>4</v>
      </c>
    </row>
    <row r="544" spans="2:9" x14ac:dyDescent="0.3">
      <c r="B544" s="541"/>
      <c r="C544" s="542"/>
      <c r="D544" s="15"/>
      <c r="E544" s="71"/>
      <c r="F544" s="17"/>
      <c r="G544" s="44"/>
      <c r="H544" s="19"/>
      <c r="I544" s="474"/>
    </row>
    <row r="545" spans="2:10" ht="19.5" thickBot="1" x14ac:dyDescent="0.35">
      <c r="B545" s="526" t="s">
        <v>31</v>
      </c>
      <c r="C545" s="527"/>
      <c r="D545" s="84">
        <f>D535+D543</f>
        <v>1253751812</v>
      </c>
      <c r="E545" s="85">
        <f>E535+E543</f>
        <v>1253751812</v>
      </c>
      <c r="F545" s="48">
        <f>F535+F543</f>
        <v>0</v>
      </c>
      <c r="G545" s="49">
        <f>E545/D545*100</f>
        <v>100</v>
      </c>
      <c r="H545" s="86">
        <f>H535+H543</f>
        <v>38187</v>
      </c>
      <c r="I545" s="465">
        <f>I535+I543</f>
        <v>7</v>
      </c>
    </row>
    <row r="547" spans="2:10" x14ac:dyDescent="0.3">
      <c r="E547" s="522"/>
      <c r="F547" s="522"/>
      <c r="G547" s="522"/>
      <c r="H547" s="522"/>
      <c r="I547" s="522"/>
      <c r="J547" s="52"/>
    </row>
    <row r="548" spans="2:10" x14ac:dyDescent="0.3">
      <c r="E548" s="522" t="s">
        <v>32</v>
      </c>
      <c r="F548" s="522"/>
      <c r="G548" s="522"/>
      <c r="H548" s="522"/>
      <c r="I548" s="522"/>
      <c r="J548" s="52"/>
    </row>
    <row r="549" spans="2:10" x14ac:dyDescent="0.3">
      <c r="E549" s="522" t="s">
        <v>33</v>
      </c>
      <c r="F549" s="522"/>
      <c r="G549" s="522"/>
      <c r="H549" s="522"/>
      <c r="I549" s="522"/>
      <c r="J549" s="87"/>
    </row>
    <row r="550" spans="2:10" x14ac:dyDescent="0.3">
      <c r="E550" s="522"/>
      <c r="F550" s="522"/>
      <c r="G550" s="522"/>
      <c r="H550" s="522"/>
      <c r="I550" s="522"/>
      <c r="J550" s="3"/>
    </row>
    <row r="551" spans="2:10" x14ac:dyDescent="0.3">
      <c r="F551" s="3"/>
      <c r="G551" s="3"/>
      <c r="H551" s="3"/>
      <c r="I551" s="459"/>
      <c r="J551" s="3"/>
    </row>
    <row r="552" spans="2:10" x14ac:dyDescent="0.3">
      <c r="F552" s="3"/>
      <c r="G552" s="3"/>
      <c r="H552" s="3"/>
      <c r="I552" s="459"/>
      <c r="J552" s="3"/>
    </row>
    <row r="553" spans="2:10" x14ac:dyDescent="0.3">
      <c r="E553" s="523" t="s">
        <v>34</v>
      </c>
      <c r="F553" s="523"/>
      <c r="G553" s="523"/>
      <c r="H553" s="523"/>
      <c r="I553" s="523"/>
      <c r="J553" s="88"/>
    </row>
    <row r="554" spans="2:10" x14ac:dyDescent="0.3">
      <c r="E554" s="522" t="s">
        <v>35</v>
      </c>
      <c r="F554" s="522"/>
      <c r="G554" s="522"/>
      <c r="H554" s="522"/>
      <c r="I554" s="522"/>
      <c r="J554" s="52"/>
    </row>
    <row r="555" spans="2:10" x14ac:dyDescent="0.3">
      <c r="E555" s="522" t="s">
        <v>36</v>
      </c>
      <c r="F555" s="522"/>
      <c r="G555" s="522"/>
      <c r="H555" s="522"/>
      <c r="I555" s="522"/>
      <c r="J555" s="52"/>
    </row>
    <row r="577" spans="2:9" x14ac:dyDescent="0.3">
      <c r="B577" s="508" t="s">
        <v>385</v>
      </c>
      <c r="C577" s="508"/>
      <c r="D577" s="508"/>
      <c r="E577" s="508"/>
      <c r="F577" s="508"/>
      <c r="G577" s="508"/>
      <c r="H577" s="508"/>
      <c r="I577" s="508"/>
    </row>
    <row r="578" spans="2:9" x14ac:dyDescent="0.3">
      <c r="B578" s="522" t="s">
        <v>391</v>
      </c>
      <c r="C578" s="522"/>
      <c r="D578" s="522"/>
      <c r="E578" s="522"/>
      <c r="F578" s="522"/>
      <c r="G578" s="522"/>
      <c r="H578" s="522"/>
      <c r="I578" s="522"/>
    </row>
    <row r="579" spans="2:9" x14ac:dyDescent="0.3">
      <c r="B579" s="508" t="s">
        <v>416</v>
      </c>
      <c r="C579" s="508"/>
      <c r="D579" s="508"/>
      <c r="E579" s="508"/>
      <c r="F579" s="508"/>
      <c r="G579" s="508"/>
      <c r="H579" s="508"/>
      <c r="I579" s="508"/>
    </row>
    <row r="580" spans="2:9" ht="19.5" thickBot="1" x14ac:dyDescent="0.35">
      <c r="B580" s="3"/>
      <c r="C580" s="3"/>
      <c r="D580" s="4"/>
      <c r="E580" s="1"/>
      <c r="F580" s="1"/>
      <c r="G580" s="1"/>
      <c r="H580" s="1"/>
    </row>
    <row r="581" spans="2:9" x14ac:dyDescent="0.3">
      <c r="B581" s="528" t="s">
        <v>2</v>
      </c>
      <c r="C581" s="512" t="s">
        <v>407</v>
      </c>
      <c r="D581" s="514" t="s">
        <v>4</v>
      </c>
      <c r="E581" s="532" t="s">
        <v>5</v>
      </c>
      <c r="F581" s="532" t="s">
        <v>6</v>
      </c>
      <c r="G581" s="534" t="s">
        <v>7</v>
      </c>
      <c r="H581" s="55" t="s">
        <v>8</v>
      </c>
      <c r="I581" s="536" t="s">
        <v>9</v>
      </c>
    </row>
    <row r="582" spans="2:9" x14ac:dyDescent="0.3">
      <c r="B582" s="538"/>
      <c r="C582" s="513"/>
      <c r="D582" s="515"/>
      <c r="E582" s="539"/>
      <c r="F582" s="539"/>
      <c r="G582" s="540"/>
      <c r="H582" s="80" t="s">
        <v>10</v>
      </c>
      <c r="I582" s="537"/>
    </row>
    <row r="583" spans="2:9" x14ac:dyDescent="0.3">
      <c r="B583" s="7" t="s">
        <v>11</v>
      </c>
      <c r="C583" s="8" t="s">
        <v>12</v>
      </c>
      <c r="D583" s="9"/>
      <c r="E583" s="10"/>
      <c r="F583" s="11"/>
      <c r="G583" s="10"/>
      <c r="H583" s="12"/>
      <c r="I583" s="461"/>
    </row>
    <row r="584" spans="2:9" x14ac:dyDescent="0.3">
      <c r="B584" s="14" t="s">
        <v>129</v>
      </c>
      <c r="C584" s="12" t="s">
        <v>153</v>
      </c>
      <c r="D584" s="15">
        <v>198262464</v>
      </c>
      <c r="E584" s="61">
        <v>198262464</v>
      </c>
      <c r="F584" s="61">
        <f>D584-E584</f>
        <v>0</v>
      </c>
      <c r="G584" s="62">
        <f t="shared" ref="G584:G590" si="16">E584/D584*100</f>
        <v>100</v>
      </c>
      <c r="H584" s="19">
        <v>4571</v>
      </c>
      <c r="I584" s="22" t="s">
        <v>21</v>
      </c>
    </row>
    <row r="585" spans="2:9" x14ac:dyDescent="0.3">
      <c r="B585" s="14" t="s">
        <v>131</v>
      </c>
      <c r="C585" s="12" t="s">
        <v>154</v>
      </c>
      <c r="D585" s="15">
        <v>168016269</v>
      </c>
      <c r="E585" s="61">
        <v>168016269</v>
      </c>
      <c r="F585" s="15">
        <f t="shared" ref="F585:F590" si="17">D585-E585</f>
        <v>0</v>
      </c>
      <c r="G585" s="62">
        <f t="shared" si="16"/>
        <v>100</v>
      </c>
      <c r="H585" s="19">
        <v>4124</v>
      </c>
      <c r="I585" s="22" t="s">
        <v>21</v>
      </c>
    </row>
    <row r="586" spans="2:9" x14ac:dyDescent="0.3">
      <c r="B586" s="14" t="s">
        <v>133</v>
      </c>
      <c r="C586" s="12" t="s">
        <v>155</v>
      </c>
      <c r="D586" s="15">
        <v>273236284</v>
      </c>
      <c r="E586" s="61">
        <v>273236284</v>
      </c>
      <c r="F586" s="15">
        <f t="shared" si="17"/>
        <v>0</v>
      </c>
      <c r="G586" s="62">
        <f t="shared" si="16"/>
        <v>100</v>
      </c>
      <c r="H586" s="19">
        <v>5200</v>
      </c>
      <c r="I586" s="22" t="s">
        <v>21</v>
      </c>
    </row>
    <row r="587" spans="2:9" x14ac:dyDescent="0.3">
      <c r="B587" s="14" t="s">
        <v>147</v>
      </c>
      <c r="C587" s="12" t="s">
        <v>156</v>
      </c>
      <c r="D587" s="15">
        <v>287894374</v>
      </c>
      <c r="E587" s="61">
        <v>287894374</v>
      </c>
      <c r="F587" s="15">
        <f t="shared" si="17"/>
        <v>0</v>
      </c>
      <c r="G587" s="62">
        <f t="shared" si="16"/>
        <v>100</v>
      </c>
      <c r="H587" s="19">
        <v>5978</v>
      </c>
      <c r="I587" s="22" t="s">
        <v>21</v>
      </c>
    </row>
    <row r="588" spans="2:9" x14ac:dyDescent="0.3">
      <c r="B588" s="14" t="s">
        <v>43</v>
      </c>
      <c r="C588" s="12" t="s">
        <v>157</v>
      </c>
      <c r="D588" s="15">
        <v>333032053</v>
      </c>
      <c r="E588" s="61">
        <v>333032053</v>
      </c>
      <c r="F588" s="15">
        <f t="shared" si="17"/>
        <v>0</v>
      </c>
      <c r="G588" s="62">
        <f t="shared" si="16"/>
        <v>100</v>
      </c>
      <c r="H588" s="19">
        <v>7863</v>
      </c>
      <c r="I588" s="22" t="s">
        <v>21</v>
      </c>
    </row>
    <row r="589" spans="2:9" x14ac:dyDescent="0.3">
      <c r="B589" s="14" t="s">
        <v>45</v>
      </c>
      <c r="C589" s="12" t="s">
        <v>158</v>
      </c>
      <c r="D589" s="15">
        <v>271182666</v>
      </c>
      <c r="E589" s="61">
        <v>271182666</v>
      </c>
      <c r="F589" s="15">
        <f t="shared" si="17"/>
        <v>0</v>
      </c>
      <c r="G589" s="62">
        <f t="shared" si="16"/>
        <v>100</v>
      </c>
      <c r="H589" s="19">
        <v>5116</v>
      </c>
      <c r="I589" s="22" t="s">
        <v>21</v>
      </c>
    </row>
    <row r="590" spans="2:9" x14ac:dyDescent="0.3">
      <c r="B590" s="14" t="s">
        <v>47</v>
      </c>
      <c r="C590" s="12" t="s">
        <v>159</v>
      </c>
      <c r="D590" s="15">
        <v>199013192</v>
      </c>
      <c r="E590" s="61">
        <v>199013192</v>
      </c>
      <c r="F590" s="15">
        <f t="shared" si="17"/>
        <v>0</v>
      </c>
      <c r="G590" s="62">
        <f t="shared" si="16"/>
        <v>100</v>
      </c>
      <c r="H590" s="21">
        <v>5104</v>
      </c>
      <c r="I590" s="22" t="s">
        <v>21</v>
      </c>
    </row>
    <row r="591" spans="2:9" x14ac:dyDescent="0.3">
      <c r="B591" s="14"/>
      <c r="C591" s="12"/>
      <c r="D591" s="15"/>
      <c r="E591" s="61"/>
      <c r="F591" s="15"/>
      <c r="G591" s="128"/>
      <c r="H591" s="21"/>
      <c r="I591" s="461"/>
    </row>
    <row r="592" spans="2:9" x14ac:dyDescent="0.3">
      <c r="B592" s="524" t="s">
        <v>17</v>
      </c>
      <c r="C592" s="525"/>
      <c r="D592" s="27">
        <f>SUM(D584:D591)</f>
        <v>1730637302</v>
      </c>
      <c r="E592" s="63">
        <f>SUM(E584:E591)</f>
        <v>1730637302</v>
      </c>
      <c r="F592" s="27">
        <f>SUM(F584:F591)</f>
        <v>0</v>
      </c>
      <c r="G592" s="129">
        <f>E592/D592*100</f>
        <v>100</v>
      </c>
      <c r="H592" s="66">
        <f>SUM(H584:H591)</f>
        <v>37956</v>
      </c>
      <c r="I592" s="195">
        <v>7</v>
      </c>
    </row>
    <row r="593" spans="2:11" x14ac:dyDescent="0.3">
      <c r="B593" s="32"/>
      <c r="C593" s="12"/>
      <c r="D593" s="15"/>
      <c r="E593" s="61"/>
      <c r="F593" s="15"/>
      <c r="G593" s="128"/>
      <c r="H593" s="21"/>
      <c r="I593" s="461"/>
    </row>
    <row r="594" spans="2:11" x14ac:dyDescent="0.3">
      <c r="B594" s="32" t="s">
        <v>18</v>
      </c>
      <c r="C594" s="35" t="s">
        <v>19</v>
      </c>
      <c r="D594" s="15"/>
      <c r="E594" s="61"/>
      <c r="F594" s="15"/>
      <c r="G594" s="128"/>
      <c r="H594" s="21"/>
      <c r="I594" s="461"/>
    </row>
    <row r="595" spans="2:11" x14ac:dyDescent="0.3">
      <c r="B595" s="14" t="s">
        <v>49</v>
      </c>
      <c r="C595" s="12" t="s">
        <v>160</v>
      </c>
      <c r="D595" s="15">
        <v>195902605</v>
      </c>
      <c r="E595" s="61">
        <v>195902605</v>
      </c>
      <c r="F595" s="15">
        <f t="shared" ref="F595:F601" si="18">D595-E595</f>
        <v>0</v>
      </c>
      <c r="G595" s="62">
        <f t="shared" ref="G595:G601" si="19">E595/D595*100</f>
        <v>100</v>
      </c>
      <c r="H595" s="21">
        <v>5447</v>
      </c>
      <c r="I595" s="22" t="s">
        <v>21</v>
      </c>
    </row>
    <row r="596" spans="2:11" x14ac:dyDescent="0.3">
      <c r="B596" s="14" t="s">
        <v>51</v>
      </c>
      <c r="C596" s="12" t="s">
        <v>161</v>
      </c>
      <c r="D596" s="15">
        <v>151867661</v>
      </c>
      <c r="E596" s="61">
        <v>151867661</v>
      </c>
      <c r="F596" s="15">
        <f t="shared" si="18"/>
        <v>0</v>
      </c>
      <c r="G596" s="62">
        <f t="shared" si="19"/>
        <v>100</v>
      </c>
      <c r="H596" s="21">
        <v>4851</v>
      </c>
      <c r="I596" s="22" t="s">
        <v>21</v>
      </c>
    </row>
    <row r="597" spans="2:11" x14ac:dyDescent="0.3">
      <c r="B597" s="14" t="s">
        <v>53</v>
      </c>
      <c r="C597" s="12" t="s">
        <v>162</v>
      </c>
      <c r="D597" s="15">
        <v>204649576</v>
      </c>
      <c r="E597" s="61">
        <v>204649576</v>
      </c>
      <c r="F597" s="15">
        <f t="shared" si="18"/>
        <v>0</v>
      </c>
      <c r="G597" s="62">
        <f t="shared" si="19"/>
        <v>100</v>
      </c>
      <c r="H597" s="21">
        <v>6648</v>
      </c>
      <c r="I597" s="22" t="s">
        <v>21</v>
      </c>
    </row>
    <row r="598" spans="2:11" x14ac:dyDescent="0.3">
      <c r="B598" s="14" t="s">
        <v>55</v>
      </c>
      <c r="C598" s="12" t="s">
        <v>163</v>
      </c>
      <c r="D598" s="15">
        <v>117900263</v>
      </c>
      <c r="E598" s="61">
        <v>117900263</v>
      </c>
      <c r="F598" s="15">
        <f t="shared" si="18"/>
        <v>0</v>
      </c>
      <c r="G598" s="62">
        <f t="shared" si="19"/>
        <v>100</v>
      </c>
      <c r="H598" s="21">
        <v>2871</v>
      </c>
      <c r="I598" s="22" t="s">
        <v>21</v>
      </c>
    </row>
    <row r="599" spans="2:11" x14ac:dyDescent="0.3">
      <c r="B599" s="14" t="s">
        <v>57</v>
      </c>
      <c r="C599" s="12" t="s">
        <v>164</v>
      </c>
      <c r="D599" s="15">
        <v>228096120</v>
      </c>
      <c r="E599" s="61">
        <v>228096120</v>
      </c>
      <c r="F599" s="15">
        <f t="shared" si="18"/>
        <v>0</v>
      </c>
      <c r="G599" s="62">
        <f t="shared" si="19"/>
        <v>100</v>
      </c>
      <c r="H599" s="21">
        <v>6781</v>
      </c>
      <c r="I599" s="22" t="s">
        <v>21</v>
      </c>
    </row>
    <row r="600" spans="2:11" x14ac:dyDescent="0.3">
      <c r="B600" s="14" t="s">
        <v>59</v>
      </c>
      <c r="C600" s="12" t="s">
        <v>165</v>
      </c>
      <c r="D600" s="15">
        <v>197596891</v>
      </c>
      <c r="E600" s="61">
        <v>197596891</v>
      </c>
      <c r="F600" s="15">
        <f t="shared" si="18"/>
        <v>0</v>
      </c>
      <c r="G600" s="62">
        <f t="shared" si="19"/>
        <v>100</v>
      </c>
      <c r="H600" s="21">
        <v>4668</v>
      </c>
      <c r="I600" s="22" t="s">
        <v>21</v>
      </c>
    </row>
    <row r="601" spans="2:11" x14ac:dyDescent="0.3">
      <c r="B601" s="14" t="s">
        <v>61</v>
      </c>
      <c r="C601" s="12" t="s">
        <v>166</v>
      </c>
      <c r="D601" s="15">
        <v>138395451</v>
      </c>
      <c r="E601" s="61">
        <v>138395451</v>
      </c>
      <c r="F601" s="15">
        <f t="shared" si="18"/>
        <v>0</v>
      </c>
      <c r="G601" s="62">
        <f t="shared" si="19"/>
        <v>100</v>
      </c>
      <c r="H601" s="21">
        <v>5630</v>
      </c>
      <c r="I601" s="22" t="s">
        <v>21</v>
      </c>
    </row>
    <row r="602" spans="2:11" x14ac:dyDescent="0.3">
      <c r="B602" s="95"/>
      <c r="C602" s="12"/>
      <c r="D602" s="15"/>
      <c r="E602" s="61"/>
      <c r="F602" s="15"/>
      <c r="G602" s="83"/>
      <c r="H602" s="19"/>
      <c r="I602" s="461"/>
    </row>
    <row r="603" spans="2:11" x14ac:dyDescent="0.3">
      <c r="B603" s="524" t="s">
        <v>17</v>
      </c>
      <c r="C603" s="525"/>
      <c r="D603" s="27">
        <f>SUM(D595:D602)</f>
        <v>1234408567</v>
      </c>
      <c r="E603" s="64">
        <f>SUM(E595:E602)</f>
        <v>1234408567</v>
      </c>
      <c r="F603" s="72">
        <f>SUM(F595:F602)</f>
        <v>0</v>
      </c>
      <c r="G603" s="117">
        <f>E603/D603*100</f>
        <v>100</v>
      </c>
      <c r="H603" s="98">
        <f>SUM(H595:H602)</f>
        <v>36896</v>
      </c>
      <c r="I603" s="195">
        <v>7</v>
      </c>
    </row>
    <row r="604" spans="2:11" x14ac:dyDescent="0.3">
      <c r="B604" s="541"/>
      <c r="C604" s="542"/>
      <c r="D604" s="15"/>
      <c r="E604" s="71"/>
      <c r="F604" s="17"/>
      <c r="G604" s="81"/>
      <c r="H604" s="19"/>
      <c r="I604" s="462"/>
      <c r="K604" s="2" t="s">
        <v>378</v>
      </c>
    </row>
    <row r="605" spans="2:11" ht="19.5" thickBot="1" x14ac:dyDescent="0.35">
      <c r="B605" s="526" t="s">
        <v>31</v>
      </c>
      <c r="C605" s="527"/>
      <c r="D605" s="84">
        <f>D592+D603</f>
        <v>2965045869</v>
      </c>
      <c r="E605" s="85">
        <f>E592+E603</f>
        <v>2965045869</v>
      </c>
      <c r="F605" s="48">
        <f>F592+F603</f>
        <v>0</v>
      </c>
      <c r="G605" s="49">
        <f>E605/D605*100</f>
        <v>100</v>
      </c>
      <c r="H605" s="86">
        <f>H592+H603</f>
        <v>74852</v>
      </c>
      <c r="I605" s="115">
        <f>I592+I603</f>
        <v>14</v>
      </c>
    </row>
    <row r="607" spans="2:11" x14ac:dyDescent="0.3">
      <c r="E607" s="522"/>
      <c r="F607" s="522"/>
      <c r="G607" s="522"/>
      <c r="H607" s="522"/>
      <c r="I607" s="522"/>
      <c r="J607" s="52"/>
    </row>
    <row r="608" spans="2:11" x14ac:dyDescent="0.3">
      <c r="E608" s="522" t="s">
        <v>142</v>
      </c>
      <c r="F608" s="522"/>
      <c r="G608" s="522"/>
      <c r="H608" s="522"/>
      <c r="I608" s="522"/>
      <c r="J608" s="52"/>
    </row>
    <row r="609" spans="5:10" x14ac:dyDescent="0.3">
      <c r="E609" s="522" t="s">
        <v>33</v>
      </c>
      <c r="F609" s="522"/>
      <c r="G609" s="522"/>
      <c r="H609" s="522"/>
      <c r="I609" s="522"/>
      <c r="J609" s="87"/>
    </row>
    <row r="610" spans="5:10" x14ac:dyDescent="0.3">
      <c r="E610" s="522"/>
      <c r="F610" s="522"/>
      <c r="G610" s="522"/>
      <c r="H610" s="522"/>
      <c r="I610" s="522"/>
      <c r="J610" s="3"/>
    </row>
    <row r="611" spans="5:10" x14ac:dyDescent="0.3">
      <c r="F611" s="3"/>
      <c r="G611" s="3"/>
      <c r="H611" s="3"/>
      <c r="I611" s="459"/>
      <c r="J611" s="3"/>
    </row>
    <row r="612" spans="5:10" x14ac:dyDescent="0.3">
      <c r="F612" s="3"/>
      <c r="G612" s="3"/>
      <c r="H612" s="3"/>
      <c r="I612" s="459"/>
      <c r="J612" s="3"/>
    </row>
    <row r="613" spans="5:10" x14ac:dyDescent="0.3">
      <c r="E613" s="523" t="s">
        <v>34</v>
      </c>
      <c r="F613" s="523"/>
      <c r="G613" s="523"/>
      <c r="H613" s="523"/>
      <c r="I613" s="523"/>
      <c r="J613" s="88"/>
    </row>
    <row r="614" spans="5:10" x14ac:dyDescent="0.3">
      <c r="E614" s="522" t="s">
        <v>35</v>
      </c>
      <c r="F614" s="522"/>
      <c r="G614" s="522"/>
      <c r="H614" s="522"/>
      <c r="I614" s="522"/>
      <c r="J614" s="52"/>
    </row>
    <row r="615" spans="5:10" x14ac:dyDescent="0.3">
      <c r="E615" s="522" t="s">
        <v>36</v>
      </c>
      <c r="F615" s="522"/>
      <c r="G615" s="522"/>
      <c r="H615" s="522"/>
      <c r="I615" s="522"/>
      <c r="J615" s="52"/>
    </row>
    <row r="639" spans="2:9" x14ac:dyDescent="0.3">
      <c r="B639" s="508" t="s">
        <v>385</v>
      </c>
      <c r="C639" s="508"/>
      <c r="D639" s="508"/>
      <c r="E639" s="508"/>
      <c r="F639" s="508"/>
      <c r="G639" s="508"/>
      <c r="H639" s="508"/>
      <c r="I639" s="508"/>
    </row>
    <row r="640" spans="2:9" x14ac:dyDescent="0.3">
      <c r="B640" s="522" t="s">
        <v>392</v>
      </c>
      <c r="C640" s="522"/>
      <c r="D640" s="522"/>
      <c r="E640" s="522"/>
      <c r="F640" s="522"/>
      <c r="G640" s="522"/>
      <c r="H640" s="522"/>
      <c r="I640" s="522"/>
    </row>
    <row r="641" spans="2:9" x14ac:dyDescent="0.3">
      <c r="B641" s="508" t="s">
        <v>416</v>
      </c>
      <c r="C641" s="508"/>
      <c r="D641" s="508"/>
      <c r="E641" s="508"/>
      <c r="F641" s="508"/>
      <c r="G641" s="508"/>
      <c r="H641" s="508"/>
      <c r="I641" s="508"/>
    </row>
    <row r="642" spans="2:9" ht="19.5" thickBot="1" x14ac:dyDescent="0.35">
      <c r="B642" s="54"/>
      <c r="C642" s="54"/>
      <c r="D642" s="54"/>
      <c r="E642" s="54"/>
      <c r="F642" s="54"/>
      <c r="G642" s="54"/>
      <c r="H642" s="54"/>
    </row>
    <row r="643" spans="2:9" x14ac:dyDescent="0.3">
      <c r="B643" s="528" t="s">
        <v>2</v>
      </c>
      <c r="C643" s="512" t="s">
        <v>407</v>
      </c>
      <c r="D643" s="514" t="s">
        <v>4</v>
      </c>
      <c r="E643" s="532" t="s">
        <v>5</v>
      </c>
      <c r="F643" s="545" t="s">
        <v>6</v>
      </c>
      <c r="G643" s="534" t="s">
        <v>7</v>
      </c>
      <c r="H643" s="55" t="s">
        <v>8</v>
      </c>
      <c r="I643" s="536" t="s">
        <v>9</v>
      </c>
    </row>
    <row r="644" spans="2:9" x14ac:dyDescent="0.3">
      <c r="B644" s="538"/>
      <c r="C644" s="513"/>
      <c r="D644" s="515"/>
      <c r="E644" s="539"/>
      <c r="F644" s="546"/>
      <c r="G644" s="540"/>
      <c r="H644" s="80" t="s">
        <v>10</v>
      </c>
      <c r="I644" s="537"/>
    </row>
    <row r="645" spans="2:9" x14ac:dyDescent="0.3">
      <c r="B645" s="7" t="s">
        <v>11</v>
      </c>
      <c r="C645" s="8" t="s">
        <v>12</v>
      </c>
      <c r="D645" s="9"/>
      <c r="E645" s="10"/>
      <c r="F645" s="11"/>
      <c r="G645" s="10"/>
      <c r="H645" s="12"/>
      <c r="I645" s="461"/>
    </row>
    <row r="646" spans="2:9" x14ac:dyDescent="0.3">
      <c r="B646" s="14">
        <v>1</v>
      </c>
      <c r="C646" s="130" t="s">
        <v>168</v>
      </c>
      <c r="D646" s="15">
        <v>206611473</v>
      </c>
      <c r="E646" s="61">
        <v>206611473</v>
      </c>
      <c r="F646" s="17">
        <f>D646-E646</f>
        <v>0</v>
      </c>
      <c r="G646" s="62">
        <f>E646/D646*100</f>
        <v>100</v>
      </c>
      <c r="H646" s="21">
        <v>5112</v>
      </c>
      <c r="I646" s="22" t="s">
        <v>21</v>
      </c>
    </row>
    <row r="647" spans="2:9" x14ac:dyDescent="0.3">
      <c r="B647" s="14">
        <v>2</v>
      </c>
      <c r="C647" s="130" t="s">
        <v>169</v>
      </c>
      <c r="D647" s="15">
        <v>204596744</v>
      </c>
      <c r="E647" s="61">
        <v>204596744</v>
      </c>
      <c r="F647" s="17">
        <f>D647-E647</f>
        <v>0</v>
      </c>
      <c r="G647" s="62">
        <f>E647/D647*100</f>
        <v>100</v>
      </c>
      <c r="H647" s="21">
        <v>6453</v>
      </c>
      <c r="I647" s="22" t="s">
        <v>21</v>
      </c>
    </row>
    <row r="648" spans="2:9" x14ac:dyDescent="0.3">
      <c r="B648" s="14"/>
      <c r="C648" s="12"/>
      <c r="D648" s="15"/>
      <c r="E648" s="61"/>
      <c r="F648" s="17"/>
      <c r="G648" s="83"/>
      <c r="H648" s="21"/>
      <c r="I648" s="22"/>
    </row>
    <row r="649" spans="2:9" x14ac:dyDescent="0.3">
      <c r="B649" s="524" t="s">
        <v>17</v>
      </c>
      <c r="C649" s="525"/>
      <c r="D649" s="27">
        <f>SUM(D646:D648)</f>
        <v>411208217</v>
      </c>
      <c r="E649" s="63">
        <f>SUM(E646:E648)</f>
        <v>411208217</v>
      </c>
      <c r="F649" s="72">
        <f>SUM(F646:F648)</f>
        <v>0</v>
      </c>
      <c r="G649" s="117">
        <f>E649/D649*100</f>
        <v>100</v>
      </c>
      <c r="H649" s="66">
        <f>SUM(H646:H648)</f>
        <v>11565</v>
      </c>
      <c r="I649" s="417">
        <v>2</v>
      </c>
    </row>
    <row r="650" spans="2:9" x14ac:dyDescent="0.3">
      <c r="B650" s="32"/>
      <c r="C650" s="12"/>
      <c r="D650" s="15"/>
      <c r="E650" s="61"/>
      <c r="F650" s="17"/>
      <c r="G650" s="83"/>
      <c r="H650" s="21"/>
      <c r="I650" s="417"/>
    </row>
    <row r="651" spans="2:9" x14ac:dyDescent="0.3">
      <c r="B651" s="32" t="s">
        <v>18</v>
      </c>
      <c r="C651" s="35" t="s">
        <v>19</v>
      </c>
      <c r="D651" s="15"/>
      <c r="E651" s="61"/>
      <c r="F651" s="17"/>
      <c r="G651" s="83"/>
      <c r="H651" s="21"/>
      <c r="I651" s="22"/>
    </row>
    <row r="652" spans="2:9" x14ac:dyDescent="0.3">
      <c r="B652" s="14">
        <v>3</v>
      </c>
      <c r="C652" s="130" t="s">
        <v>170</v>
      </c>
      <c r="D652" s="15">
        <v>126310699</v>
      </c>
      <c r="E652" s="61">
        <v>126310699</v>
      </c>
      <c r="F652" s="17">
        <f>D652-E652</f>
        <v>0</v>
      </c>
      <c r="G652" s="62">
        <f t="shared" ref="G652:G663" si="20">E652/D652*100</f>
        <v>100</v>
      </c>
      <c r="H652" s="21">
        <v>5413</v>
      </c>
      <c r="I652" s="22" t="s">
        <v>21</v>
      </c>
    </row>
    <row r="653" spans="2:9" x14ac:dyDescent="0.3">
      <c r="B653" s="14">
        <v>4</v>
      </c>
      <c r="C653" s="130" t="s">
        <v>171</v>
      </c>
      <c r="D653" s="15">
        <v>76298932</v>
      </c>
      <c r="E653" s="61">
        <v>76298932</v>
      </c>
      <c r="F653" s="17">
        <f t="shared" ref="F653:F663" si="21">D653-E653</f>
        <v>0</v>
      </c>
      <c r="G653" s="62">
        <f t="shared" si="20"/>
        <v>100</v>
      </c>
      <c r="H653" s="21">
        <v>2544</v>
      </c>
      <c r="I653" s="22" t="s">
        <v>21</v>
      </c>
    </row>
    <row r="654" spans="2:9" x14ac:dyDescent="0.3">
      <c r="B654" s="14">
        <v>5</v>
      </c>
      <c r="C654" s="130" t="s">
        <v>172</v>
      </c>
      <c r="D654" s="15">
        <v>122782960</v>
      </c>
      <c r="E654" s="61">
        <v>122782960</v>
      </c>
      <c r="F654" s="17">
        <f t="shared" si="21"/>
        <v>0</v>
      </c>
      <c r="G654" s="62">
        <f t="shared" si="20"/>
        <v>100</v>
      </c>
      <c r="H654" s="21">
        <v>4670</v>
      </c>
      <c r="I654" s="22" t="s">
        <v>21</v>
      </c>
    </row>
    <row r="655" spans="2:9" x14ac:dyDescent="0.3">
      <c r="B655" s="14">
        <v>6</v>
      </c>
      <c r="C655" s="130" t="s">
        <v>173</v>
      </c>
      <c r="D655" s="15">
        <v>202587892</v>
      </c>
      <c r="E655" s="61">
        <v>202587892</v>
      </c>
      <c r="F655" s="17">
        <f t="shared" si="21"/>
        <v>0</v>
      </c>
      <c r="G655" s="62">
        <f t="shared" si="20"/>
        <v>100</v>
      </c>
      <c r="H655" s="21">
        <v>7040</v>
      </c>
      <c r="I655" s="22" t="s">
        <v>21</v>
      </c>
    </row>
    <row r="656" spans="2:9" x14ac:dyDescent="0.3">
      <c r="B656" s="14">
        <v>7</v>
      </c>
      <c r="C656" s="130" t="s">
        <v>174</v>
      </c>
      <c r="D656" s="15">
        <v>98603360</v>
      </c>
      <c r="E656" s="61">
        <v>98603360</v>
      </c>
      <c r="F656" s="17">
        <f t="shared" si="21"/>
        <v>0</v>
      </c>
      <c r="G656" s="62">
        <f t="shared" si="20"/>
        <v>100</v>
      </c>
      <c r="H656" s="21">
        <v>3023</v>
      </c>
      <c r="I656" s="22" t="s">
        <v>21</v>
      </c>
    </row>
    <row r="657" spans="2:10" x14ac:dyDescent="0.3">
      <c r="B657" s="14">
        <v>8</v>
      </c>
      <c r="C657" s="130" t="s">
        <v>175</v>
      </c>
      <c r="D657" s="15">
        <v>124812900</v>
      </c>
      <c r="E657" s="61">
        <v>124812900</v>
      </c>
      <c r="F657" s="17">
        <f t="shared" si="21"/>
        <v>0</v>
      </c>
      <c r="G657" s="62">
        <f t="shared" si="20"/>
        <v>100</v>
      </c>
      <c r="H657" s="21">
        <v>5076</v>
      </c>
      <c r="I657" s="22" t="s">
        <v>21</v>
      </c>
    </row>
    <row r="658" spans="2:10" x14ac:dyDescent="0.3">
      <c r="B658" s="14">
        <v>9</v>
      </c>
      <c r="C658" s="130" t="s">
        <v>176</v>
      </c>
      <c r="D658" s="15">
        <v>120651845</v>
      </c>
      <c r="E658" s="61">
        <v>120651845</v>
      </c>
      <c r="F658" s="17">
        <f t="shared" si="21"/>
        <v>0</v>
      </c>
      <c r="G658" s="62">
        <f t="shared" si="20"/>
        <v>100</v>
      </c>
      <c r="H658" s="21">
        <v>4449</v>
      </c>
      <c r="I658" s="22" t="s">
        <v>21</v>
      </c>
    </row>
    <row r="659" spans="2:10" x14ac:dyDescent="0.3">
      <c r="B659" s="14">
        <v>10</v>
      </c>
      <c r="C659" s="130" t="s">
        <v>177</v>
      </c>
      <c r="D659" s="15">
        <v>164412228</v>
      </c>
      <c r="E659" s="61">
        <v>164412228</v>
      </c>
      <c r="F659" s="17">
        <f>D659-E659</f>
        <v>0</v>
      </c>
      <c r="G659" s="62">
        <f t="shared" si="20"/>
        <v>100</v>
      </c>
      <c r="H659" s="21">
        <v>5401</v>
      </c>
      <c r="I659" s="22" t="s">
        <v>21</v>
      </c>
    </row>
    <row r="660" spans="2:10" x14ac:dyDescent="0.3">
      <c r="B660" s="14">
        <v>11</v>
      </c>
      <c r="C660" s="130" t="s">
        <v>178</v>
      </c>
      <c r="D660" s="15">
        <v>78656396</v>
      </c>
      <c r="E660" s="61">
        <v>78656396</v>
      </c>
      <c r="F660" s="17">
        <f t="shared" si="21"/>
        <v>0</v>
      </c>
      <c r="G660" s="62">
        <f t="shared" si="20"/>
        <v>100</v>
      </c>
      <c r="H660" s="21">
        <v>4124</v>
      </c>
      <c r="I660" s="22" t="s">
        <v>21</v>
      </c>
    </row>
    <row r="661" spans="2:10" x14ac:dyDescent="0.3">
      <c r="B661" s="14">
        <v>12</v>
      </c>
      <c r="C661" s="130" t="s">
        <v>179</v>
      </c>
      <c r="D661" s="15">
        <v>119570190</v>
      </c>
      <c r="E661" s="61">
        <v>119570190</v>
      </c>
      <c r="F661" s="17">
        <f t="shared" si="21"/>
        <v>0</v>
      </c>
      <c r="G661" s="62">
        <f t="shared" si="20"/>
        <v>100</v>
      </c>
      <c r="H661" s="21">
        <v>4548</v>
      </c>
      <c r="I661" s="22" t="s">
        <v>21</v>
      </c>
    </row>
    <row r="662" spans="2:10" x14ac:dyDescent="0.3">
      <c r="B662" s="14">
        <v>13</v>
      </c>
      <c r="C662" s="130" t="s">
        <v>60</v>
      </c>
      <c r="D662" s="15">
        <v>27726504</v>
      </c>
      <c r="E662" s="61">
        <v>27726504</v>
      </c>
      <c r="F662" s="17">
        <f t="shared" si="21"/>
        <v>0</v>
      </c>
      <c r="G662" s="62">
        <f t="shared" si="20"/>
        <v>100</v>
      </c>
      <c r="H662" s="21">
        <v>1516</v>
      </c>
      <c r="I662" s="22" t="s">
        <v>21</v>
      </c>
    </row>
    <row r="663" spans="2:10" x14ac:dyDescent="0.3">
      <c r="B663" s="14">
        <v>14</v>
      </c>
      <c r="C663" s="130" t="s">
        <v>180</v>
      </c>
      <c r="D663" s="15">
        <v>239777740</v>
      </c>
      <c r="E663" s="61">
        <v>239777740</v>
      </c>
      <c r="F663" s="17">
        <f t="shared" si="21"/>
        <v>0</v>
      </c>
      <c r="G663" s="62">
        <f t="shared" si="20"/>
        <v>100</v>
      </c>
      <c r="H663" s="21">
        <v>6791</v>
      </c>
      <c r="I663" s="22" t="s">
        <v>21</v>
      </c>
    </row>
    <row r="664" spans="2:10" x14ac:dyDescent="0.3">
      <c r="B664" s="95"/>
      <c r="C664" s="12"/>
      <c r="D664" s="15"/>
      <c r="E664" s="61"/>
      <c r="F664" s="17"/>
      <c r="G664" s="83"/>
      <c r="H664" s="19"/>
      <c r="I664" s="22"/>
    </row>
    <row r="665" spans="2:10" x14ac:dyDescent="0.3">
      <c r="B665" s="524" t="s">
        <v>17</v>
      </c>
      <c r="C665" s="525"/>
      <c r="D665" s="27">
        <f>SUM(D652:D664)</f>
        <v>1502191646</v>
      </c>
      <c r="E665" s="64">
        <f>SUM(E652:E664)</f>
        <v>1502191646</v>
      </c>
      <c r="F665" s="72">
        <f>SUM(F652:F664)</f>
        <v>0</v>
      </c>
      <c r="G665" s="117">
        <f>E665/D665*100</f>
        <v>100</v>
      </c>
      <c r="H665" s="98">
        <f>SUM(H652:H664)</f>
        <v>54595</v>
      </c>
      <c r="I665" s="195">
        <v>12</v>
      </c>
    </row>
    <row r="666" spans="2:10" x14ac:dyDescent="0.3">
      <c r="B666" s="541"/>
      <c r="C666" s="542"/>
      <c r="D666" s="15"/>
      <c r="E666" s="71"/>
      <c r="F666" s="17"/>
      <c r="G666" s="83"/>
      <c r="H666" s="19"/>
      <c r="I666" s="195"/>
    </row>
    <row r="667" spans="2:10" ht="19.5" thickBot="1" x14ac:dyDescent="0.35">
      <c r="B667" s="526" t="s">
        <v>31</v>
      </c>
      <c r="C667" s="527"/>
      <c r="D667" s="84">
        <f>D649+D665</f>
        <v>1913399863</v>
      </c>
      <c r="E667" s="85">
        <f>E649+E665</f>
        <v>1913399863</v>
      </c>
      <c r="F667" s="48">
        <f>F649+F665</f>
        <v>0</v>
      </c>
      <c r="G667" s="49">
        <f>E667/D667*100</f>
        <v>100</v>
      </c>
      <c r="H667" s="86">
        <f>H649+H665</f>
        <v>66160</v>
      </c>
      <c r="I667" s="51">
        <f>I649+I665</f>
        <v>14</v>
      </c>
    </row>
    <row r="669" spans="2:10" x14ac:dyDescent="0.3">
      <c r="E669" s="522"/>
      <c r="F669" s="522"/>
      <c r="G669" s="522"/>
      <c r="H669" s="522"/>
      <c r="I669" s="522"/>
      <c r="J669" s="52"/>
    </row>
    <row r="670" spans="2:10" x14ac:dyDescent="0.3">
      <c r="E670" s="522" t="s">
        <v>32</v>
      </c>
      <c r="F670" s="522"/>
      <c r="G670" s="522"/>
      <c r="H670" s="522"/>
      <c r="I670" s="522"/>
      <c r="J670" s="52"/>
    </row>
    <row r="671" spans="2:10" x14ac:dyDescent="0.3">
      <c r="E671" s="522" t="s">
        <v>33</v>
      </c>
      <c r="F671" s="522"/>
      <c r="G671" s="522"/>
      <c r="H671" s="522"/>
      <c r="I671" s="522"/>
      <c r="J671" s="87"/>
    </row>
    <row r="672" spans="2:10" x14ac:dyDescent="0.3">
      <c r="E672" s="522"/>
      <c r="F672" s="522"/>
      <c r="G672" s="522"/>
      <c r="H672" s="522"/>
      <c r="I672" s="522"/>
      <c r="J672" s="3"/>
    </row>
    <row r="673" spans="5:10" x14ac:dyDescent="0.3">
      <c r="F673" s="3"/>
      <c r="G673" s="3"/>
      <c r="H673" s="3"/>
      <c r="I673" s="459"/>
      <c r="J673" s="3"/>
    </row>
    <row r="674" spans="5:10" x14ac:dyDescent="0.3">
      <c r="F674" s="3"/>
      <c r="G674" s="3"/>
      <c r="H674" s="3"/>
      <c r="I674" s="459"/>
      <c r="J674" s="3"/>
    </row>
    <row r="675" spans="5:10" x14ac:dyDescent="0.3">
      <c r="E675" s="523" t="s">
        <v>34</v>
      </c>
      <c r="F675" s="523"/>
      <c r="G675" s="523"/>
      <c r="H675" s="523"/>
      <c r="I675" s="523"/>
      <c r="J675" s="88"/>
    </row>
    <row r="676" spans="5:10" x14ac:dyDescent="0.3">
      <c r="E676" s="522" t="s">
        <v>35</v>
      </c>
      <c r="F676" s="522"/>
      <c r="G676" s="522"/>
      <c r="H676" s="522"/>
      <c r="I676" s="522"/>
      <c r="J676" s="52"/>
    </row>
    <row r="677" spans="5:10" x14ac:dyDescent="0.3">
      <c r="E677" s="522" t="s">
        <v>36</v>
      </c>
      <c r="F677" s="522"/>
      <c r="G677" s="522"/>
      <c r="H677" s="522"/>
      <c r="I677" s="522"/>
      <c r="J677" s="52"/>
    </row>
    <row r="699" spans="2:9" x14ac:dyDescent="0.3">
      <c r="B699" s="508" t="s">
        <v>385</v>
      </c>
      <c r="C699" s="508"/>
      <c r="D699" s="508"/>
      <c r="E699" s="508"/>
      <c r="F699" s="508"/>
      <c r="G699" s="508"/>
      <c r="H699" s="508"/>
      <c r="I699" s="508"/>
    </row>
    <row r="700" spans="2:9" x14ac:dyDescent="0.3">
      <c r="B700" s="522" t="s">
        <v>393</v>
      </c>
      <c r="C700" s="522"/>
      <c r="D700" s="522"/>
      <c r="E700" s="522"/>
      <c r="F700" s="522"/>
      <c r="G700" s="522"/>
      <c r="H700" s="522"/>
      <c r="I700" s="522"/>
    </row>
    <row r="701" spans="2:9" x14ac:dyDescent="0.3">
      <c r="B701" s="508" t="s">
        <v>416</v>
      </c>
      <c r="C701" s="508"/>
      <c r="D701" s="508"/>
      <c r="E701" s="508"/>
      <c r="F701" s="508"/>
      <c r="G701" s="508"/>
      <c r="H701" s="508"/>
      <c r="I701" s="508"/>
    </row>
    <row r="702" spans="2:9" ht="19.5" thickBot="1" x14ac:dyDescent="0.35">
      <c r="B702" s="3"/>
      <c r="C702" s="3"/>
      <c r="D702" s="4"/>
      <c r="E702" s="1"/>
      <c r="F702" s="1"/>
      <c r="G702" s="1"/>
      <c r="H702" s="1"/>
    </row>
    <row r="703" spans="2:9" x14ac:dyDescent="0.3">
      <c r="B703" s="528" t="s">
        <v>2</v>
      </c>
      <c r="C703" s="512" t="s">
        <v>407</v>
      </c>
      <c r="D703" s="514" t="s">
        <v>4</v>
      </c>
      <c r="E703" s="532" t="s">
        <v>5</v>
      </c>
      <c r="F703" s="532" t="s">
        <v>6</v>
      </c>
      <c r="G703" s="534" t="s">
        <v>7</v>
      </c>
      <c r="H703" s="55" t="s">
        <v>8</v>
      </c>
      <c r="I703" s="536" t="s">
        <v>9</v>
      </c>
    </row>
    <row r="704" spans="2:9" x14ac:dyDescent="0.3">
      <c r="B704" s="538"/>
      <c r="C704" s="513"/>
      <c r="D704" s="515"/>
      <c r="E704" s="539"/>
      <c r="F704" s="539"/>
      <c r="G704" s="540"/>
      <c r="H704" s="80" t="s">
        <v>10</v>
      </c>
      <c r="I704" s="537"/>
    </row>
    <row r="705" spans="2:10" x14ac:dyDescent="0.3">
      <c r="B705" s="7" t="s">
        <v>11</v>
      </c>
      <c r="C705" s="8" t="s">
        <v>12</v>
      </c>
      <c r="D705" s="9"/>
      <c r="E705" s="10"/>
      <c r="F705" s="11"/>
      <c r="G705" s="10"/>
      <c r="H705" s="12"/>
      <c r="I705" s="461"/>
    </row>
    <row r="706" spans="2:10" x14ac:dyDescent="0.3">
      <c r="B706" s="14" t="s">
        <v>129</v>
      </c>
      <c r="C706" s="12" t="s">
        <v>182</v>
      </c>
      <c r="D706" s="15">
        <v>244571392</v>
      </c>
      <c r="E706" s="71">
        <v>244571392</v>
      </c>
      <c r="F706" s="17">
        <f>D706-E706</f>
        <v>0</v>
      </c>
      <c r="G706" s="62">
        <f>E706/D706*100</f>
        <v>100</v>
      </c>
      <c r="H706" s="21">
        <v>5584</v>
      </c>
      <c r="I706" s="22" t="s">
        <v>21</v>
      </c>
    </row>
    <row r="707" spans="2:10" x14ac:dyDescent="0.3">
      <c r="B707" s="14" t="s">
        <v>131</v>
      </c>
      <c r="C707" s="12" t="s">
        <v>183</v>
      </c>
      <c r="D707" s="15">
        <v>139017336</v>
      </c>
      <c r="E707" s="71">
        <v>139017336</v>
      </c>
      <c r="F707" s="17">
        <f>D707-E707</f>
        <v>0</v>
      </c>
      <c r="G707" s="62">
        <f>E707/D707*100</f>
        <v>100</v>
      </c>
      <c r="H707" s="21">
        <v>3394</v>
      </c>
      <c r="I707" s="22" t="s">
        <v>21</v>
      </c>
    </row>
    <row r="708" spans="2:10" x14ac:dyDescent="0.3">
      <c r="B708" s="14" t="s">
        <v>133</v>
      </c>
      <c r="C708" s="12" t="s">
        <v>184</v>
      </c>
      <c r="D708" s="15">
        <v>533650324</v>
      </c>
      <c r="E708" s="71">
        <v>533650324</v>
      </c>
      <c r="F708" s="17">
        <f>D708-E708</f>
        <v>0</v>
      </c>
      <c r="G708" s="62">
        <f>E708/D708*100</f>
        <v>100</v>
      </c>
      <c r="H708" s="21">
        <v>9352</v>
      </c>
      <c r="I708" s="22" t="s">
        <v>21</v>
      </c>
    </row>
    <row r="709" spans="2:10" x14ac:dyDescent="0.3">
      <c r="B709" s="14" t="s">
        <v>147</v>
      </c>
      <c r="C709" s="12" t="s">
        <v>185</v>
      </c>
      <c r="D709" s="15">
        <v>341473013</v>
      </c>
      <c r="E709" s="61">
        <v>341473013</v>
      </c>
      <c r="F709" s="17">
        <f>D709-E709</f>
        <v>0</v>
      </c>
      <c r="G709" s="62">
        <f>E709/D709*100</f>
        <v>100</v>
      </c>
      <c r="H709" s="21">
        <v>6157</v>
      </c>
      <c r="I709" s="22" t="s">
        <v>21</v>
      </c>
    </row>
    <row r="710" spans="2:10" x14ac:dyDescent="0.3">
      <c r="B710" s="14" t="s">
        <v>43</v>
      </c>
      <c r="C710" s="12" t="s">
        <v>186</v>
      </c>
      <c r="D710" s="15">
        <v>267255371</v>
      </c>
      <c r="E710" s="71">
        <v>267255371</v>
      </c>
      <c r="F710" s="17">
        <f>D710-E710</f>
        <v>0</v>
      </c>
      <c r="G710" s="62">
        <f>E710/D710*100</f>
        <v>100</v>
      </c>
      <c r="H710" s="21">
        <v>5232</v>
      </c>
      <c r="I710" s="22" t="s">
        <v>21</v>
      </c>
    </row>
    <row r="711" spans="2:10" x14ac:dyDescent="0.3">
      <c r="B711" s="14"/>
      <c r="C711" s="12"/>
      <c r="D711" s="15"/>
      <c r="E711" s="71"/>
      <c r="F711" s="17"/>
      <c r="G711" s="81"/>
      <c r="H711" s="21"/>
      <c r="I711" s="461"/>
    </row>
    <row r="712" spans="2:10" x14ac:dyDescent="0.3">
      <c r="B712" s="524" t="s">
        <v>17</v>
      </c>
      <c r="C712" s="525"/>
      <c r="D712" s="27">
        <f>SUM(D706:D711)</f>
        <v>1525967436</v>
      </c>
      <c r="E712" s="64">
        <f>SUM(E706:E711)</f>
        <v>1525967436</v>
      </c>
      <c r="F712" s="72">
        <f>SUM(F706:F711)</f>
        <v>0</v>
      </c>
      <c r="G712" s="117">
        <f>E712/D712*100</f>
        <v>100</v>
      </c>
      <c r="H712" s="132">
        <f>SUM(H706:H711)</f>
        <v>29719</v>
      </c>
      <c r="I712" s="195">
        <v>5</v>
      </c>
    </row>
    <row r="713" spans="2:10" x14ac:dyDescent="0.3">
      <c r="B713" s="32"/>
      <c r="C713" s="12"/>
      <c r="D713" s="15"/>
      <c r="E713" s="71"/>
      <c r="F713" s="17"/>
      <c r="G713" s="83"/>
      <c r="H713" s="21"/>
      <c r="I713" s="461"/>
    </row>
    <row r="714" spans="2:10" x14ac:dyDescent="0.3">
      <c r="B714" s="32" t="s">
        <v>18</v>
      </c>
      <c r="C714" s="35" t="s">
        <v>19</v>
      </c>
      <c r="D714" s="15"/>
      <c r="E714" s="71"/>
      <c r="F714" s="17"/>
      <c r="G714" s="83"/>
      <c r="H714" s="21"/>
      <c r="I714" s="461"/>
    </row>
    <row r="715" spans="2:10" x14ac:dyDescent="0.3">
      <c r="B715" s="14" t="s">
        <v>45</v>
      </c>
      <c r="C715" s="12" t="s">
        <v>187</v>
      </c>
      <c r="D715" s="61">
        <v>178406910</v>
      </c>
      <c r="E715" s="71">
        <v>178406910</v>
      </c>
      <c r="F715" s="17">
        <f t="shared" ref="F715:F721" si="22">D715-E715</f>
        <v>0</v>
      </c>
      <c r="G715" s="62">
        <f t="shared" ref="G715:G721" si="23">E715/D715*100</f>
        <v>100</v>
      </c>
      <c r="H715" s="21">
        <v>3519</v>
      </c>
      <c r="I715" s="22" t="s">
        <v>21</v>
      </c>
      <c r="J715" s="133"/>
    </row>
    <row r="716" spans="2:10" x14ac:dyDescent="0.3">
      <c r="B716" s="14" t="s">
        <v>47</v>
      </c>
      <c r="C716" s="12" t="s">
        <v>188</v>
      </c>
      <c r="D716" s="61">
        <v>165016592</v>
      </c>
      <c r="E716" s="61">
        <v>165016592</v>
      </c>
      <c r="F716" s="17">
        <f t="shared" si="22"/>
        <v>0</v>
      </c>
      <c r="G716" s="62">
        <f t="shared" si="23"/>
        <v>100</v>
      </c>
      <c r="H716" s="21">
        <v>3066</v>
      </c>
      <c r="I716" s="22" t="s">
        <v>21</v>
      </c>
    </row>
    <row r="717" spans="2:10" x14ac:dyDescent="0.3">
      <c r="B717" s="14" t="s">
        <v>49</v>
      </c>
      <c r="C717" s="12" t="s">
        <v>189</v>
      </c>
      <c r="D717" s="61">
        <v>217544185</v>
      </c>
      <c r="E717" s="71">
        <v>217544185</v>
      </c>
      <c r="F717" s="17">
        <f t="shared" si="22"/>
        <v>0</v>
      </c>
      <c r="G717" s="62">
        <f t="shared" si="23"/>
        <v>100</v>
      </c>
      <c r="H717" s="21">
        <v>3581</v>
      </c>
      <c r="I717" s="22" t="s">
        <v>21</v>
      </c>
    </row>
    <row r="718" spans="2:10" x14ac:dyDescent="0.3">
      <c r="B718" s="14" t="s">
        <v>51</v>
      </c>
      <c r="C718" s="12" t="s">
        <v>190</v>
      </c>
      <c r="D718" s="61">
        <v>295276711</v>
      </c>
      <c r="E718" s="71">
        <v>295276711</v>
      </c>
      <c r="F718" s="17">
        <f t="shared" si="22"/>
        <v>0</v>
      </c>
      <c r="G718" s="62">
        <f t="shared" si="23"/>
        <v>100</v>
      </c>
      <c r="H718" s="21">
        <v>5267</v>
      </c>
      <c r="I718" s="22" t="s">
        <v>21</v>
      </c>
    </row>
    <row r="719" spans="2:10" x14ac:dyDescent="0.3">
      <c r="B719" s="14" t="s">
        <v>53</v>
      </c>
      <c r="C719" s="12" t="s">
        <v>191</v>
      </c>
      <c r="D719" s="61">
        <v>288798282</v>
      </c>
      <c r="E719" s="61">
        <v>288798282</v>
      </c>
      <c r="F719" s="17">
        <f t="shared" si="22"/>
        <v>0</v>
      </c>
      <c r="G719" s="62">
        <f t="shared" si="23"/>
        <v>100</v>
      </c>
      <c r="H719" s="21">
        <v>5737</v>
      </c>
      <c r="I719" s="22" t="s">
        <v>21</v>
      </c>
      <c r="J719" s="133"/>
    </row>
    <row r="720" spans="2:10" x14ac:dyDescent="0.3">
      <c r="B720" s="14" t="s">
        <v>55</v>
      </c>
      <c r="C720" s="12" t="s">
        <v>177</v>
      </c>
      <c r="D720" s="61">
        <v>82706899</v>
      </c>
      <c r="E720" s="71">
        <v>82706899</v>
      </c>
      <c r="F720" s="17">
        <f t="shared" si="22"/>
        <v>0</v>
      </c>
      <c r="G720" s="62">
        <f t="shared" si="23"/>
        <v>100</v>
      </c>
      <c r="H720" s="21">
        <v>1240</v>
      </c>
      <c r="I720" s="22" t="s">
        <v>21</v>
      </c>
    </row>
    <row r="721" spans="2:10" x14ac:dyDescent="0.3">
      <c r="B721" s="14" t="s">
        <v>57</v>
      </c>
      <c r="C721" s="12" t="s">
        <v>160</v>
      </c>
      <c r="D721" s="61">
        <v>53343641</v>
      </c>
      <c r="E721" s="71">
        <v>53343641</v>
      </c>
      <c r="F721" s="17">
        <f t="shared" si="22"/>
        <v>0</v>
      </c>
      <c r="G721" s="62">
        <f t="shared" si="23"/>
        <v>100</v>
      </c>
      <c r="H721" s="21">
        <v>1422</v>
      </c>
      <c r="I721" s="22" t="s">
        <v>21</v>
      </c>
    </row>
    <row r="722" spans="2:10" x14ac:dyDescent="0.3">
      <c r="B722" s="95"/>
      <c r="C722" s="12"/>
      <c r="D722" s="15"/>
      <c r="E722" s="71"/>
      <c r="F722" s="17"/>
      <c r="G722" s="81"/>
      <c r="H722" s="19"/>
      <c r="I722" s="461"/>
    </row>
    <row r="723" spans="2:10" x14ac:dyDescent="0.3">
      <c r="B723" s="524" t="s">
        <v>17</v>
      </c>
      <c r="C723" s="525"/>
      <c r="D723" s="27">
        <f>SUM(D715:D722)</f>
        <v>1281093220</v>
      </c>
      <c r="E723" s="64">
        <f>SUM(E715:E722)</f>
        <v>1281093220</v>
      </c>
      <c r="F723" s="72">
        <f>SUM(F715:F722)</f>
        <v>0</v>
      </c>
      <c r="G723" s="134">
        <f>SUM(E723/D723*100)</f>
        <v>100</v>
      </c>
      <c r="H723" s="98">
        <f>SUM(H715:H722)</f>
        <v>23832</v>
      </c>
      <c r="I723" s="195">
        <v>7</v>
      </c>
    </row>
    <row r="724" spans="2:10" x14ac:dyDescent="0.3">
      <c r="B724" s="541"/>
      <c r="C724" s="542"/>
      <c r="D724" s="15"/>
      <c r="E724" s="71"/>
      <c r="F724" s="17"/>
      <c r="G724" s="81"/>
      <c r="H724" s="19"/>
      <c r="I724" s="471"/>
    </row>
    <row r="725" spans="2:10" ht="19.5" thickBot="1" x14ac:dyDescent="0.35">
      <c r="B725" s="526" t="s">
        <v>31</v>
      </c>
      <c r="C725" s="527"/>
      <c r="D725" s="84">
        <f>D712+D723</f>
        <v>2807060656</v>
      </c>
      <c r="E725" s="85">
        <f>E723+E712</f>
        <v>2807060656</v>
      </c>
      <c r="F725" s="48">
        <f>F723+F712</f>
        <v>0</v>
      </c>
      <c r="G725" s="99">
        <f>E725/D725*100</f>
        <v>100</v>
      </c>
      <c r="H725" s="86">
        <f>H712+H723</f>
        <v>53551</v>
      </c>
      <c r="I725" s="431">
        <f>I712+I723</f>
        <v>12</v>
      </c>
    </row>
    <row r="727" spans="2:10" x14ac:dyDescent="0.3">
      <c r="E727" s="522"/>
      <c r="F727" s="522"/>
      <c r="G727" s="522"/>
      <c r="H727" s="522"/>
      <c r="I727" s="522"/>
      <c r="J727" s="52"/>
    </row>
    <row r="728" spans="2:10" x14ac:dyDescent="0.3">
      <c r="E728" s="522" t="s">
        <v>32</v>
      </c>
      <c r="F728" s="522"/>
      <c r="G728" s="522"/>
      <c r="H728" s="522"/>
      <c r="I728" s="522"/>
      <c r="J728" s="52"/>
    </row>
    <row r="729" spans="2:10" x14ac:dyDescent="0.3">
      <c r="E729" s="522" t="s">
        <v>33</v>
      </c>
      <c r="F729" s="522"/>
      <c r="G729" s="522"/>
      <c r="H729" s="522"/>
      <c r="I729" s="522"/>
      <c r="J729" s="87"/>
    </row>
    <row r="730" spans="2:10" x14ac:dyDescent="0.3">
      <c r="E730" s="522"/>
      <c r="F730" s="522"/>
      <c r="G730" s="522"/>
      <c r="H730" s="522"/>
      <c r="I730" s="522"/>
      <c r="J730" s="3"/>
    </row>
    <row r="731" spans="2:10" x14ac:dyDescent="0.3">
      <c r="F731" s="3"/>
      <c r="G731" s="3"/>
      <c r="H731" s="3"/>
      <c r="I731" s="459"/>
      <c r="J731" s="3"/>
    </row>
    <row r="732" spans="2:10" x14ac:dyDescent="0.3">
      <c r="F732" s="3"/>
      <c r="G732" s="3"/>
      <c r="H732" s="3"/>
      <c r="I732" s="459"/>
      <c r="J732" s="3"/>
    </row>
    <row r="733" spans="2:10" x14ac:dyDescent="0.3">
      <c r="E733" s="523" t="s">
        <v>34</v>
      </c>
      <c r="F733" s="523"/>
      <c r="G733" s="523"/>
      <c r="H733" s="523"/>
      <c r="I733" s="523"/>
      <c r="J733" s="88"/>
    </row>
    <row r="734" spans="2:10" x14ac:dyDescent="0.3">
      <c r="E734" s="522" t="s">
        <v>35</v>
      </c>
      <c r="F734" s="522"/>
      <c r="G734" s="522"/>
      <c r="H734" s="522"/>
      <c r="I734" s="522"/>
      <c r="J734" s="52"/>
    </row>
    <row r="735" spans="2:10" x14ac:dyDescent="0.3">
      <c r="E735" s="522" t="s">
        <v>36</v>
      </c>
      <c r="F735" s="522"/>
      <c r="G735" s="522"/>
      <c r="H735" s="522"/>
      <c r="I735" s="522"/>
      <c r="J735" s="52"/>
    </row>
    <row r="747" spans="2:9" x14ac:dyDescent="0.3">
      <c r="B747" s="508" t="s">
        <v>385</v>
      </c>
      <c r="C747" s="508"/>
      <c r="D747" s="508"/>
      <c r="E747" s="508"/>
      <c r="F747" s="508"/>
      <c r="G747" s="508"/>
      <c r="H747" s="508"/>
      <c r="I747" s="508"/>
    </row>
    <row r="748" spans="2:9" x14ac:dyDescent="0.3">
      <c r="B748" s="522" t="s">
        <v>394</v>
      </c>
      <c r="C748" s="522"/>
      <c r="D748" s="522"/>
      <c r="E748" s="522"/>
      <c r="F748" s="522"/>
      <c r="G748" s="522"/>
      <c r="H748" s="522"/>
      <c r="I748" s="522"/>
    </row>
    <row r="749" spans="2:9" x14ac:dyDescent="0.3">
      <c r="B749" s="508" t="s">
        <v>416</v>
      </c>
      <c r="C749" s="508"/>
      <c r="D749" s="508"/>
      <c r="E749" s="508"/>
      <c r="F749" s="508"/>
      <c r="G749" s="508"/>
      <c r="H749" s="508"/>
      <c r="I749" s="508"/>
    </row>
    <row r="750" spans="2:9" ht="19.5" thickBot="1" x14ac:dyDescent="0.35">
      <c r="B750" s="54"/>
      <c r="C750" s="54"/>
      <c r="D750" s="54"/>
      <c r="E750" s="54"/>
      <c r="F750" s="54"/>
      <c r="G750" s="54"/>
      <c r="H750" s="54"/>
    </row>
    <row r="751" spans="2:9" x14ac:dyDescent="0.3">
      <c r="B751" s="528" t="s">
        <v>2</v>
      </c>
      <c r="C751" s="512" t="s">
        <v>407</v>
      </c>
      <c r="D751" s="514" t="s">
        <v>4</v>
      </c>
      <c r="E751" s="532" t="s">
        <v>5</v>
      </c>
      <c r="F751" s="545" t="s">
        <v>6</v>
      </c>
      <c r="G751" s="534" t="s">
        <v>7</v>
      </c>
      <c r="H751" s="55" t="s">
        <v>8</v>
      </c>
      <c r="I751" s="536" t="s">
        <v>9</v>
      </c>
    </row>
    <row r="752" spans="2:9" x14ac:dyDescent="0.3">
      <c r="B752" s="538"/>
      <c r="C752" s="513"/>
      <c r="D752" s="515"/>
      <c r="E752" s="539"/>
      <c r="F752" s="546"/>
      <c r="G752" s="540"/>
      <c r="H752" s="80" t="s">
        <v>10</v>
      </c>
      <c r="I752" s="537"/>
    </row>
    <row r="753" spans="2:9" x14ac:dyDescent="0.3">
      <c r="B753" s="7" t="s">
        <v>11</v>
      </c>
      <c r="C753" s="8" t="s">
        <v>12</v>
      </c>
      <c r="D753" s="9"/>
      <c r="E753" s="10"/>
      <c r="F753" s="11"/>
      <c r="G753" s="89"/>
      <c r="H753" s="12"/>
      <c r="I753" s="461"/>
    </row>
    <row r="754" spans="2:9" x14ac:dyDescent="0.3">
      <c r="B754" s="14" t="s">
        <v>129</v>
      </c>
      <c r="C754" s="12" t="s">
        <v>193</v>
      </c>
      <c r="D754" s="15">
        <v>370909434</v>
      </c>
      <c r="E754" s="61">
        <v>370909434</v>
      </c>
      <c r="F754" s="17">
        <f>D754-E754</f>
        <v>0</v>
      </c>
      <c r="G754" s="62">
        <f>E754/D754*100</f>
        <v>100</v>
      </c>
      <c r="H754" s="21">
        <v>6086</v>
      </c>
      <c r="I754" s="22" t="s">
        <v>21</v>
      </c>
    </row>
    <row r="755" spans="2:9" x14ac:dyDescent="0.3">
      <c r="B755" s="14" t="s">
        <v>131</v>
      </c>
      <c r="C755" s="12" t="s">
        <v>194</v>
      </c>
      <c r="D755" s="15">
        <v>326048206</v>
      </c>
      <c r="E755" s="61">
        <v>326048206</v>
      </c>
      <c r="F755" s="17">
        <f>D755-E755</f>
        <v>0</v>
      </c>
      <c r="G755" s="62">
        <f>E755/D755*100</f>
        <v>100</v>
      </c>
      <c r="H755" s="21">
        <v>6179</v>
      </c>
      <c r="I755" s="22" t="s">
        <v>21</v>
      </c>
    </row>
    <row r="756" spans="2:9" x14ac:dyDescent="0.3">
      <c r="B756" s="14" t="s">
        <v>133</v>
      </c>
      <c r="C756" s="12" t="s">
        <v>195</v>
      </c>
      <c r="D756" s="15">
        <v>393895102</v>
      </c>
      <c r="E756" s="61">
        <v>393895102</v>
      </c>
      <c r="F756" s="17">
        <f>D756-E756</f>
        <v>0</v>
      </c>
      <c r="G756" s="62">
        <f>E756/D756*100</f>
        <v>100</v>
      </c>
      <c r="H756" s="21">
        <v>9117</v>
      </c>
      <c r="I756" s="22" t="s">
        <v>21</v>
      </c>
    </row>
    <row r="757" spans="2:9" x14ac:dyDescent="0.3">
      <c r="B757" s="14" t="s">
        <v>147</v>
      </c>
      <c r="C757" s="12" t="s">
        <v>196</v>
      </c>
      <c r="D757" s="15">
        <v>288970240</v>
      </c>
      <c r="E757" s="61">
        <v>288970240</v>
      </c>
      <c r="F757" s="17">
        <f>D757-E757</f>
        <v>0</v>
      </c>
      <c r="G757" s="62">
        <f>E757/D757*100</f>
        <v>100</v>
      </c>
      <c r="H757" s="21">
        <v>7971</v>
      </c>
      <c r="I757" s="22" t="s">
        <v>21</v>
      </c>
    </row>
    <row r="758" spans="2:9" x14ac:dyDescent="0.3">
      <c r="B758" s="14" t="s">
        <v>43</v>
      </c>
      <c r="C758" s="12" t="s">
        <v>197</v>
      </c>
      <c r="D758" s="15">
        <v>277869702</v>
      </c>
      <c r="E758" s="61">
        <v>277869702</v>
      </c>
      <c r="F758" s="17">
        <f>D758-E758</f>
        <v>0</v>
      </c>
      <c r="G758" s="62">
        <f>E758/D758*100</f>
        <v>100</v>
      </c>
      <c r="H758" s="21">
        <v>6929</v>
      </c>
      <c r="I758" s="22" t="s">
        <v>21</v>
      </c>
    </row>
    <row r="759" spans="2:9" x14ac:dyDescent="0.3">
      <c r="B759" s="14"/>
      <c r="C759" s="12"/>
      <c r="D759" s="15"/>
      <c r="E759" s="61"/>
      <c r="F759" s="17"/>
      <c r="G759" s="81"/>
      <c r="H759" s="21"/>
      <c r="I759" s="461"/>
    </row>
    <row r="760" spans="2:9" x14ac:dyDescent="0.3">
      <c r="B760" s="524" t="s">
        <v>17</v>
      </c>
      <c r="C760" s="525"/>
      <c r="D760" s="27">
        <f>SUM(D754:D759)</f>
        <v>1657692684</v>
      </c>
      <c r="E760" s="63">
        <f>SUM(E754:E759)</f>
        <v>1657692684</v>
      </c>
      <c r="F760" s="72">
        <f>SUM(F754:F759)</f>
        <v>0</v>
      </c>
      <c r="G760" s="117">
        <f>SUM(E760/D760*100)</f>
        <v>100</v>
      </c>
      <c r="H760" s="66">
        <f>SUM(H754:H759)</f>
        <v>36282</v>
      </c>
      <c r="I760" s="195">
        <v>5</v>
      </c>
    </row>
    <row r="761" spans="2:9" x14ac:dyDescent="0.3">
      <c r="B761" s="32"/>
      <c r="C761" s="12"/>
      <c r="D761" s="15"/>
      <c r="E761" s="61"/>
      <c r="F761" s="17"/>
      <c r="G761" s="81"/>
      <c r="H761" s="21"/>
      <c r="I761" s="461"/>
    </row>
    <row r="762" spans="2:9" x14ac:dyDescent="0.3">
      <c r="B762" s="32" t="s">
        <v>18</v>
      </c>
      <c r="C762" s="35" t="s">
        <v>19</v>
      </c>
      <c r="D762" s="15"/>
      <c r="E762" s="61"/>
      <c r="F762" s="17"/>
      <c r="G762" s="81"/>
      <c r="H762" s="21"/>
      <c r="I762" s="461"/>
    </row>
    <row r="763" spans="2:9" x14ac:dyDescent="0.3">
      <c r="B763" s="14" t="s">
        <v>45</v>
      </c>
      <c r="C763" s="12" t="s">
        <v>198</v>
      </c>
      <c r="D763" s="15">
        <v>100839254</v>
      </c>
      <c r="E763" s="61">
        <v>100839254</v>
      </c>
      <c r="F763" s="17">
        <f>D763-E763</f>
        <v>0</v>
      </c>
      <c r="G763" s="62">
        <f>E763/D763*100</f>
        <v>100</v>
      </c>
      <c r="H763" s="21">
        <v>2619</v>
      </c>
      <c r="I763" s="22" t="s">
        <v>21</v>
      </c>
    </row>
    <row r="764" spans="2:9" x14ac:dyDescent="0.3">
      <c r="B764" s="14" t="s">
        <v>47</v>
      </c>
      <c r="C764" s="12" t="s">
        <v>199</v>
      </c>
      <c r="D764" s="15">
        <v>93608704</v>
      </c>
      <c r="E764" s="61">
        <v>93608704</v>
      </c>
      <c r="F764" s="17">
        <f>D764-E764</f>
        <v>0</v>
      </c>
      <c r="G764" s="62">
        <f>E764/D764*100</f>
        <v>100</v>
      </c>
      <c r="H764" s="21">
        <v>2388</v>
      </c>
      <c r="I764" s="22" t="s">
        <v>21</v>
      </c>
    </row>
    <row r="765" spans="2:9" x14ac:dyDescent="0.3">
      <c r="B765" s="14" t="s">
        <v>49</v>
      </c>
      <c r="C765" s="12" t="s">
        <v>200</v>
      </c>
      <c r="D765" s="15">
        <v>101090850</v>
      </c>
      <c r="E765" s="61">
        <v>101090850</v>
      </c>
      <c r="F765" s="17">
        <f>D765-E765</f>
        <v>0</v>
      </c>
      <c r="G765" s="62">
        <f>E765/D765*100</f>
        <v>100</v>
      </c>
      <c r="H765" s="21">
        <v>2439</v>
      </c>
      <c r="I765" s="22" t="s">
        <v>21</v>
      </c>
    </row>
    <row r="766" spans="2:9" x14ac:dyDescent="0.3">
      <c r="B766" s="95"/>
      <c r="C766" s="12"/>
      <c r="D766" s="15"/>
      <c r="E766" s="71"/>
      <c r="F766" s="17"/>
      <c r="G766" s="81"/>
      <c r="H766" s="19"/>
      <c r="I766" s="461"/>
    </row>
    <row r="767" spans="2:9" x14ac:dyDescent="0.3">
      <c r="B767" s="524" t="s">
        <v>17</v>
      </c>
      <c r="C767" s="525"/>
      <c r="D767" s="27">
        <f>SUM(D763:D766)</f>
        <v>295538808</v>
      </c>
      <c r="E767" s="64">
        <f>SUM(E763:E766)</f>
        <v>295538808</v>
      </c>
      <c r="F767" s="72">
        <f>SUM(F763:F766)</f>
        <v>0</v>
      </c>
      <c r="G767" s="117">
        <f>E767/D767*100</f>
        <v>100</v>
      </c>
      <c r="H767" s="98">
        <f>SUM(H763:H766)</f>
        <v>7446</v>
      </c>
      <c r="I767" s="195">
        <v>3</v>
      </c>
    </row>
    <row r="768" spans="2:9" x14ac:dyDescent="0.3">
      <c r="B768" s="541"/>
      <c r="C768" s="542"/>
      <c r="D768" s="15"/>
      <c r="E768" s="71"/>
      <c r="F768" s="17"/>
      <c r="G768" s="44"/>
      <c r="H768" s="19"/>
      <c r="I768" s="461"/>
    </row>
    <row r="769" spans="2:10" ht="19.5" thickBot="1" x14ac:dyDescent="0.35">
      <c r="B769" s="526" t="s">
        <v>31</v>
      </c>
      <c r="C769" s="527"/>
      <c r="D769" s="84">
        <f>D760+D767</f>
        <v>1953231492</v>
      </c>
      <c r="E769" s="85">
        <f>E760+E767</f>
        <v>1953231492</v>
      </c>
      <c r="F769" s="48">
        <f>F760+F767</f>
        <v>0</v>
      </c>
      <c r="G769" s="99">
        <f>E769/D769*100</f>
        <v>100</v>
      </c>
      <c r="H769" s="86">
        <f>H760+H767</f>
        <v>43728</v>
      </c>
      <c r="I769" s="51">
        <f>I760+I767</f>
        <v>8</v>
      </c>
    </row>
    <row r="771" spans="2:10" x14ac:dyDescent="0.3">
      <c r="E771" s="522"/>
      <c r="F771" s="522"/>
      <c r="G771" s="522"/>
      <c r="H771" s="522"/>
      <c r="I771" s="522"/>
      <c r="J771" s="52"/>
    </row>
    <row r="772" spans="2:10" x14ac:dyDescent="0.3">
      <c r="E772" s="522" t="s">
        <v>142</v>
      </c>
      <c r="F772" s="522"/>
      <c r="G772" s="522"/>
      <c r="H772" s="522"/>
      <c r="I772" s="522"/>
      <c r="J772" s="52"/>
    </row>
    <row r="773" spans="2:10" x14ac:dyDescent="0.3">
      <c r="E773" s="522" t="s">
        <v>33</v>
      </c>
      <c r="F773" s="522"/>
      <c r="G773" s="522"/>
      <c r="H773" s="522"/>
      <c r="I773" s="522"/>
      <c r="J773" s="87"/>
    </row>
    <row r="774" spans="2:10" x14ac:dyDescent="0.3">
      <c r="E774" s="522"/>
      <c r="F774" s="522"/>
      <c r="G774" s="522"/>
      <c r="H774" s="522"/>
      <c r="I774" s="522"/>
      <c r="J774" s="3"/>
    </row>
    <row r="775" spans="2:10" x14ac:dyDescent="0.3">
      <c r="F775" s="3"/>
      <c r="G775" s="3"/>
      <c r="H775" s="3"/>
      <c r="I775" s="459"/>
      <c r="J775" s="3"/>
    </row>
    <row r="776" spans="2:10" x14ac:dyDescent="0.3">
      <c r="F776" s="3"/>
      <c r="G776" s="3"/>
      <c r="H776" s="3"/>
      <c r="I776" s="459"/>
      <c r="J776" s="3"/>
    </row>
    <row r="777" spans="2:10" x14ac:dyDescent="0.3">
      <c r="E777" s="523" t="s">
        <v>34</v>
      </c>
      <c r="F777" s="523"/>
      <c r="G777" s="523"/>
      <c r="H777" s="523"/>
      <c r="I777" s="523"/>
      <c r="J777" s="88"/>
    </row>
    <row r="778" spans="2:10" x14ac:dyDescent="0.3">
      <c r="E778" s="522" t="s">
        <v>35</v>
      </c>
      <c r="F778" s="522"/>
      <c r="G778" s="522"/>
      <c r="H778" s="522"/>
      <c r="I778" s="522"/>
      <c r="J778" s="52"/>
    </row>
    <row r="779" spans="2:10" x14ac:dyDescent="0.3">
      <c r="E779" s="522" t="s">
        <v>36</v>
      </c>
      <c r="F779" s="522"/>
      <c r="G779" s="522"/>
      <c r="H779" s="522"/>
      <c r="I779" s="522"/>
      <c r="J779" s="52"/>
    </row>
    <row r="800" spans="2:9" x14ac:dyDescent="0.3">
      <c r="B800" s="508" t="s">
        <v>385</v>
      </c>
      <c r="C800" s="508"/>
      <c r="D800" s="508"/>
      <c r="E800" s="508"/>
      <c r="F800" s="508"/>
      <c r="G800" s="508"/>
      <c r="H800" s="508"/>
      <c r="I800" s="508"/>
    </row>
    <row r="801" spans="2:9" x14ac:dyDescent="0.3">
      <c r="B801" s="522" t="s">
        <v>395</v>
      </c>
      <c r="C801" s="522"/>
      <c r="D801" s="522"/>
      <c r="E801" s="522"/>
      <c r="F801" s="522"/>
      <c r="G801" s="522"/>
      <c r="H801" s="522"/>
      <c r="I801" s="522"/>
    </row>
    <row r="802" spans="2:9" x14ac:dyDescent="0.3">
      <c r="B802" s="508" t="s">
        <v>416</v>
      </c>
      <c r="C802" s="508"/>
      <c r="D802" s="508"/>
      <c r="E802" s="508"/>
      <c r="F802" s="508"/>
      <c r="G802" s="508"/>
      <c r="H802" s="508"/>
      <c r="I802" s="508"/>
    </row>
    <row r="803" spans="2:9" ht="19.5" thickBot="1" x14ac:dyDescent="0.35">
      <c r="B803" s="3"/>
      <c r="C803" s="3"/>
      <c r="D803" s="4"/>
      <c r="E803" s="1"/>
      <c r="F803" s="1"/>
      <c r="G803" s="1"/>
      <c r="H803" s="1"/>
    </row>
    <row r="804" spans="2:9" x14ac:dyDescent="0.3">
      <c r="B804" s="528" t="s">
        <v>2</v>
      </c>
      <c r="C804" s="512" t="s">
        <v>407</v>
      </c>
      <c r="D804" s="514" t="s">
        <v>4</v>
      </c>
      <c r="E804" s="532" t="s">
        <v>5</v>
      </c>
      <c r="F804" s="532" t="s">
        <v>6</v>
      </c>
      <c r="G804" s="534" t="s">
        <v>7</v>
      </c>
      <c r="H804" s="55" t="s">
        <v>8</v>
      </c>
      <c r="I804" s="536" t="s">
        <v>9</v>
      </c>
    </row>
    <row r="805" spans="2:9" x14ac:dyDescent="0.3">
      <c r="B805" s="538"/>
      <c r="C805" s="513"/>
      <c r="D805" s="515"/>
      <c r="E805" s="539"/>
      <c r="F805" s="539"/>
      <c r="G805" s="540"/>
      <c r="H805" s="80" t="s">
        <v>10</v>
      </c>
      <c r="I805" s="537"/>
    </row>
    <row r="806" spans="2:9" x14ac:dyDescent="0.3">
      <c r="B806" s="7" t="s">
        <v>11</v>
      </c>
      <c r="C806" s="8" t="s">
        <v>12</v>
      </c>
      <c r="D806" s="9"/>
      <c r="E806" s="10"/>
      <c r="F806" s="11"/>
      <c r="G806" s="10"/>
      <c r="H806" s="10"/>
      <c r="I806" s="461"/>
    </row>
    <row r="807" spans="2:9" x14ac:dyDescent="0.3">
      <c r="B807" s="14" t="s">
        <v>129</v>
      </c>
      <c r="C807" s="12" t="s">
        <v>202</v>
      </c>
      <c r="D807" s="61">
        <v>350863623</v>
      </c>
      <c r="E807" s="21">
        <v>350863623</v>
      </c>
      <c r="F807" s="17">
        <f>D807-E807</f>
        <v>0</v>
      </c>
      <c r="G807" s="62">
        <f>E807/D807*100</f>
        <v>100</v>
      </c>
      <c r="H807" s="19">
        <v>4011</v>
      </c>
      <c r="I807" s="22" t="s">
        <v>21</v>
      </c>
    </row>
    <row r="808" spans="2:9" x14ac:dyDescent="0.3">
      <c r="B808" s="14" t="s">
        <v>131</v>
      </c>
      <c r="C808" s="12" t="s">
        <v>203</v>
      </c>
      <c r="D808" s="61">
        <v>372814283</v>
      </c>
      <c r="E808" s="21">
        <v>372814283</v>
      </c>
      <c r="F808" s="17">
        <f>D808-E808</f>
        <v>0</v>
      </c>
      <c r="G808" s="62">
        <f>E808/D808*100</f>
        <v>100</v>
      </c>
      <c r="H808" s="19">
        <v>4417</v>
      </c>
      <c r="I808" s="22" t="s">
        <v>21</v>
      </c>
    </row>
    <row r="809" spans="2:9" x14ac:dyDescent="0.3">
      <c r="B809" s="14" t="s">
        <v>133</v>
      </c>
      <c r="C809" s="12" t="s">
        <v>204</v>
      </c>
      <c r="D809" s="61">
        <v>316837377</v>
      </c>
      <c r="E809" s="21">
        <v>316837377</v>
      </c>
      <c r="F809" s="17">
        <f>D809-E809</f>
        <v>0</v>
      </c>
      <c r="G809" s="62">
        <f>E809/D809*100</f>
        <v>100</v>
      </c>
      <c r="H809" s="19">
        <v>5630</v>
      </c>
      <c r="I809" s="22" t="s">
        <v>21</v>
      </c>
    </row>
    <row r="810" spans="2:9" x14ac:dyDescent="0.3">
      <c r="B810" s="14" t="s">
        <v>147</v>
      </c>
      <c r="C810" s="12" t="s">
        <v>205</v>
      </c>
      <c r="D810" s="61">
        <v>234960158</v>
      </c>
      <c r="E810" s="21">
        <v>234960158</v>
      </c>
      <c r="F810" s="17">
        <f>D810-E810</f>
        <v>0</v>
      </c>
      <c r="G810" s="62">
        <f>E810/D810*100</f>
        <v>100</v>
      </c>
      <c r="H810" s="19">
        <v>4447</v>
      </c>
      <c r="I810" s="22" t="s">
        <v>21</v>
      </c>
    </row>
    <row r="811" spans="2:9" x14ac:dyDescent="0.3">
      <c r="B811" s="14" t="s">
        <v>43</v>
      </c>
      <c r="C811" s="12" t="s">
        <v>206</v>
      </c>
      <c r="D811" s="61">
        <v>1621704374</v>
      </c>
      <c r="E811" s="61">
        <v>1621704374</v>
      </c>
      <c r="F811" s="17">
        <f>D811-E811</f>
        <v>0</v>
      </c>
      <c r="G811" s="62">
        <f>E811/D811*100</f>
        <v>100</v>
      </c>
      <c r="H811" s="21">
        <v>7054</v>
      </c>
      <c r="I811" s="22" t="s">
        <v>21</v>
      </c>
    </row>
    <row r="812" spans="2:9" x14ac:dyDescent="0.3">
      <c r="B812" s="14"/>
      <c r="C812" s="12"/>
      <c r="D812" s="15"/>
      <c r="E812" s="21"/>
      <c r="F812" s="17"/>
      <c r="G812" s="81"/>
      <c r="H812" s="21"/>
      <c r="I812" s="471"/>
    </row>
    <row r="813" spans="2:9" x14ac:dyDescent="0.3">
      <c r="B813" s="524" t="s">
        <v>17</v>
      </c>
      <c r="C813" s="525"/>
      <c r="D813" s="27">
        <f>SUM(D807:D812)</f>
        <v>2897179815</v>
      </c>
      <c r="E813" s="66">
        <f>SUM(E807:E812)</f>
        <v>2897179815</v>
      </c>
      <c r="F813" s="72">
        <f>SUM(F807:F812)</f>
        <v>0</v>
      </c>
      <c r="G813" s="93">
        <f>E813/D813*100</f>
        <v>100</v>
      </c>
      <c r="H813" s="66">
        <f>SUM(H807:H812)</f>
        <v>25559</v>
      </c>
      <c r="I813" s="432">
        <v>5</v>
      </c>
    </row>
    <row r="814" spans="2:9" x14ac:dyDescent="0.3">
      <c r="B814" s="32"/>
      <c r="C814" s="12"/>
      <c r="D814" s="15"/>
      <c r="E814" s="21"/>
      <c r="F814" s="17"/>
      <c r="G814" s="81"/>
      <c r="H814" s="21"/>
      <c r="I814" s="471"/>
    </row>
    <row r="815" spans="2:9" x14ac:dyDescent="0.3">
      <c r="B815" s="32" t="s">
        <v>18</v>
      </c>
      <c r="C815" s="35" t="s">
        <v>19</v>
      </c>
      <c r="D815" s="15"/>
      <c r="E815" s="21"/>
      <c r="F815" s="17"/>
      <c r="G815" s="81"/>
      <c r="H815" s="21"/>
      <c r="I815" s="471"/>
    </row>
    <row r="816" spans="2:9" x14ac:dyDescent="0.3">
      <c r="B816" s="14">
        <v>6</v>
      </c>
      <c r="C816" s="12" t="s">
        <v>207</v>
      </c>
      <c r="D816" s="61">
        <v>191288649</v>
      </c>
      <c r="E816" s="21">
        <v>191288649</v>
      </c>
      <c r="F816" s="17">
        <f t="shared" ref="F816:F823" si="24">D816-E816</f>
        <v>0</v>
      </c>
      <c r="G816" s="62">
        <f t="shared" ref="G816:G823" si="25">E816/D816*100</f>
        <v>100</v>
      </c>
      <c r="H816" s="21">
        <v>2896</v>
      </c>
      <c r="I816" s="22" t="s">
        <v>21</v>
      </c>
    </row>
    <row r="817" spans="2:10" x14ac:dyDescent="0.3">
      <c r="B817" s="14">
        <v>7</v>
      </c>
      <c r="C817" s="12" t="s">
        <v>208</v>
      </c>
      <c r="D817" s="61">
        <v>280077939</v>
      </c>
      <c r="E817" s="21">
        <v>280077939</v>
      </c>
      <c r="F817" s="17">
        <f t="shared" si="24"/>
        <v>0</v>
      </c>
      <c r="G817" s="62">
        <f t="shared" si="25"/>
        <v>100</v>
      </c>
      <c r="H817" s="21">
        <v>4188</v>
      </c>
      <c r="I817" s="22" t="s">
        <v>21</v>
      </c>
    </row>
    <row r="818" spans="2:10" x14ac:dyDescent="0.3">
      <c r="B818" s="14">
        <v>8</v>
      </c>
      <c r="C818" s="12" t="s">
        <v>106</v>
      </c>
      <c r="D818" s="61">
        <v>52739651</v>
      </c>
      <c r="E818" s="61">
        <v>52739651</v>
      </c>
      <c r="F818" s="17">
        <f t="shared" si="24"/>
        <v>0</v>
      </c>
      <c r="G818" s="62">
        <f t="shared" si="25"/>
        <v>100</v>
      </c>
      <c r="H818" s="21">
        <v>1001</v>
      </c>
      <c r="I818" s="22" t="s">
        <v>21</v>
      </c>
    </row>
    <row r="819" spans="2:10" x14ac:dyDescent="0.3">
      <c r="B819" s="14">
        <v>9</v>
      </c>
      <c r="C819" s="12" t="s">
        <v>209</v>
      </c>
      <c r="D819" s="61">
        <v>146145421</v>
      </c>
      <c r="E819" s="61">
        <v>146145421</v>
      </c>
      <c r="F819" s="17">
        <f t="shared" si="24"/>
        <v>0</v>
      </c>
      <c r="G819" s="62">
        <f t="shared" si="25"/>
        <v>100</v>
      </c>
      <c r="H819" s="21">
        <v>2393</v>
      </c>
      <c r="I819" s="22" t="s">
        <v>21</v>
      </c>
    </row>
    <row r="820" spans="2:10" x14ac:dyDescent="0.3">
      <c r="B820" s="14">
        <v>10</v>
      </c>
      <c r="C820" s="12" t="s">
        <v>210</v>
      </c>
      <c r="D820" s="61">
        <v>71168536</v>
      </c>
      <c r="E820" s="61">
        <v>71168536</v>
      </c>
      <c r="F820" s="17">
        <f t="shared" si="24"/>
        <v>0</v>
      </c>
      <c r="G820" s="62">
        <f t="shared" si="25"/>
        <v>100</v>
      </c>
      <c r="H820" s="21">
        <v>1607</v>
      </c>
      <c r="I820" s="22" t="s">
        <v>21</v>
      </c>
    </row>
    <row r="821" spans="2:10" x14ac:dyDescent="0.3">
      <c r="B821" s="14">
        <v>11</v>
      </c>
      <c r="C821" s="12" t="s">
        <v>211</v>
      </c>
      <c r="D821" s="61">
        <v>132696754</v>
      </c>
      <c r="E821" s="61">
        <v>132696754</v>
      </c>
      <c r="F821" s="17">
        <f t="shared" si="24"/>
        <v>0</v>
      </c>
      <c r="G821" s="62">
        <f t="shared" si="25"/>
        <v>100</v>
      </c>
      <c r="H821" s="21">
        <v>2804</v>
      </c>
      <c r="I821" s="22" t="s">
        <v>21</v>
      </c>
    </row>
    <row r="822" spans="2:10" x14ac:dyDescent="0.3">
      <c r="B822" s="14">
        <v>12</v>
      </c>
      <c r="C822" s="12" t="s">
        <v>212</v>
      </c>
      <c r="D822" s="15">
        <v>97542592</v>
      </c>
      <c r="E822" s="21">
        <v>97542592</v>
      </c>
      <c r="F822" s="17">
        <f t="shared" si="24"/>
        <v>0</v>
      </c>
      <c r="G822" s="62">
        <f t="shared" si="25"/>
        <v>100</v>
      </c>
      <c r="H822" s="21">
        <v>2083</v>
      </c>
      <c r="I822" s="22" t="s">
        <v>21</v>
      </c>
    </row>
    <row r="823" spans="2:10" x14ac:dyDescent="0.3">
      <c r="B823" s="14">
        <v>13</v>
      </c>
      <c r="C823" s="12" t="s">
        <v>213</v>
      </c>
      <c r="D823" s="15">
        <v>185779609</v>
      </c>
      <c r="E823" s="61">
        <v>185779609</v>
      </c>
      <c r="F823" s="17">
        <f t="shared" si="24"/>
        <v>0</v>
      </c>
      <c r="G823" s="62">
        <f t="shared" si="25"/>
        <v>100</v>
      </c>
      <c r="H823" s="19">
        <v>2905</v>
      </c>
      <c r="I823" s="22" t="s">
        <v>21</v>
      </c>
    </row>
    <row r="824" spans="2:10" x14ac:dyDescent="0.3">
      <c r="B824" s="95"/>
      <c r="C824" s="12"/>
      <c r="D824" s="15"/>
      <c r="E824" s="71"/>
      <c r="F824" s="17"/>
      <c r="G824" s="83"/>
      <c r="H824" s="19"/>
      <c r="I824" s="461"/>
    </row>
    <row r="825" spans="2:10" x14ac:dyDescent="0.3">
      <c r="B825" s="524" t="s">
        <v>17</v>
      </c>
      <c r="C825" s="525"/>
      <c r="D825" s="27">
        <f>SUM(D816:D824)</f>
        <v>1157439151</v>
      </c>
      <c r="E825" s="64">
        <f>SUM(E816:E824)</f>
        <v>1157439151</v>
      </c>
      <c r="F825" s="72">
        <f>SUM(F816:F824)</f>
        <v>0</v>
      </c>
      <c r="G825" s="93">
        <f>E825/D825*100</f>
        <v>100</v>
      </c>
      <c r="H825" s="98">
        <f>SUM(H816:H824)</f>
        <v>19877</v>
      </c>
      <c r="I825" s="432">
        <v>8</v>
      </c>
    </row>
    <row r="826" spans="2:10" x14ac:dyDescent="0.3">
      <c r="B826" s="541"/>
      <c r="C826" s="542"/>
      <c r="D826" s="15"/>
      <c r="E826" s="71"/>
      <c r="F826" s="17"/>
      <c r="G826" s="137"/>
      <c r="H826" s="19"/>
      <c r="I826" s="461"/>
    </row>
    <row r="827" spans="2:10" ht="19.5" thickBot="1" x14ac:dyDescent="0.35">
      <c r="B827" s="111"/>
      <c r="C827" s="112" t="s">
        <v>31</v>
      </c>
      <c r="D827" s="427">
        <f>D813+D825</f>
        <v>4054618966</v>
      </c>
      <c r="E827" s="85">
        <f>E813+E825</f>
        <v>4054618966</v>
      </c>
      <c r="F827" s="48">
        <f>F813+F825</f>
        <v>0</v>
      </c>
      <c r="G827" s="113">
        <f>E827/D827*100</f>
        <v>100</v>
      </c>
      <c r="H827" s="86">
        <f>H813+H825</f>
        <v>45436</v>
      </c>
      <c r="I827" s="139">
        <f>I813+I825</f>
        <v>13</v>
      </c>
    </row>
    <row r="829" spans="2:10" x14ac:dyDescent="0.3">
      <c r="E829" s="522"/>
      <c r="F829" s="522"/>
      <c r="G829" s="522"/>
      <c r="H829" s="522"/>
      <c r="I829" s="522"/>
      <c r="J829" s="52"/>
    </row>
    <row r="830" spans="2:10" x14ac:dyDescent="0.3">
      <c r="E830" s="522" t="s">
        <v>142</v>
      </c>
      <c r="F830" s="522"/>
      <c r="G830" s="522"/>
      <c r="H830" s="522"/>
      <c r="I830" s="522"/>
      <c r="J830" s="52"/>
    </row>
    <row r="831" spans="2:10" x14ac:dyDescent="0.3">
      <c r="E831" s="522" t="s">
        <v>33</v>
      </c>
      <c r="F831" s="522"/>
      <c r="G831" s="522"/>
      <c r="H831" s="522"/>
      <c r="I831" s="522"/>
      <c r="J831" s="87"/>
    </row>
    <row r="832" spans="2:10" x14ac:dyDescent="0.3">
      <c r="E832" s="522"/>
      <c r="F832" s="522"/>
      <c r="G832" s="522"/>
      <c r="H832" s="522"/>
      <c r="I832" s="522"/>
      <c r="J832" s="3"/>
    </row>
    <row r="833" spans="5:10" x14ac:dyDescent="0.3">
      <c r="F833" s="3"/>
      <c r="G833" s="3"/>
      <c r="H833" s="3"/>
      <c r="I833" s="459"/>
      <c r="J833" s="3" t="s">
        <v>378</v>
      </c>
    </row>
    <row r="834" spans="5:10" x14ac:dyDescent="0.3">
      <c r="F834" s="3"/>
      <c r="G834" s="3"/>
      <c r="H834" s="3"/>
      <c r="I834" s="459"/>
      <c r="J834" s="3"/>
    </row>
    <row r="835" spans="5:10" x14ac:dyDescent="0.3">
      <c r="E835" s="523" t="s">
        <v>34</v>
      </c>
      <c r="F835" s="523"/>
      <c r="G835" s="523"/>
      <c r="H835" s="523"/>
      <c r="I835" s="523"/>
      <c r="J835" s="88"/>
    </row>
    <row r="836" spans="5:10" x14ac:dyDescent="0.3">
      <c r="E836" s="522" t="s">
        <v>35</v>
      </c>
      <c r="F836" s="522"/>
      <c r="G836" s="522"/>
      <c r="H836" s="522"/>
      <c r="I836" s="522"/>
      <c r="J836" s="52"/>
    </row>
    <row r="837" spans="5:10" x14ac:dyDescent="0.3">
      <c r="E837" s="522" t="s">
        <v>36</v>
      </c>
      <c r="F837" s="522"/>
      <c r="G837" s="522"/>
      <c r="H837" s="522"/>
      <c r="I837" s="522"/>
      <c r="J837" s="52"/>
    </row>
    <row r="853" spans="2:10" x14ac:dyDescent="0.3">
      <c r="B853" s="508" t="s">
        <v>385</v>
      </c>
      <c r="C853" s="508"/>
      <c r="D853" s="508"/>
      <c r="E853" s="508"/>
      <c r="F853" s="508"/>
      <c r="G853" s="508"/>
      <c r="H853" s="508"/>
      <c r="I853" s="508"/>
    </row>
    <row r="854" spans="2:10" x14ac:dyDescent="0.3">
      <c r="B854" s="547" t="s">
        <v>396</v>
      </c>
      <c r="C854" s="547"/>
      <c r="D854" s="547"/>
      <c r="E854" s="547"/>
      <c r="F854" s="547"/>
      <c r="G854" s="547"/>
      <c r="H854" s="547"/>
      <c r="I854" s="547"/>
    </row>
    <row r="855" spans="2:10" x14ac:dyDescent="0.3">
      <c r="B855" s="508" t="s">
        <v>416</v>
      </c>
      <c r="C855" s="508"/>
      <c r="D855" s="508"/>
      <c r="E855" s="508"/>
      <c r="F855" s="508"/>
      <c r="G855" s="508"/>
      <c r="H855" s="508"/>
      <c r="I855" s="508"/>
      <c r="J855" s="140"/>
    </row>
    <row r="856" spans="2:10" ht="19.5" thickBot="1" x14ac:dyDescent="0.35">
      <c r="B856" s="54"/>
      <c r="C856" s="54"/>
      <c r="D856" s="54"/>
      <c r="E856" s="54"/>
      <c r="F856" s="54"/>
      <c r="G856" s="54"/>
      <c r="H856" s="54"/>
    </row>
    <row r="857" spans="2:10" x14ac:dyDescent="0.3">
      <c r="B857" s="528" t="s">
        <v>2</v>
      </c>
      <c r="C857" s="512" t="s">
        <v>407</v>
      </c>
      <c r="D857" s="514" t="s">
        <v>4</v>
      </c>
      <c r="E857" s="532" t="s">
        <v>5</v>
      </c>
      <c r="F857" s="532" t="s">
        <v>6</v>
      </c>
      <c r="G857" s="534" t="s">
        <v>7</v>
      </c>
      <c r="H857" s="55" t="s">
        <v>8</v>
      </c>
      <c r="I857" s="548" t="s">
        <v>9</v>
      </c>
    </row>
    <row r="858" spans="2:10" x14ac:dyDescent="0.3">
      <c r="B858" s="538"/>
      <c r="C858" s="513"/>
      <c r="D858" s="515"/>
      <c r="E858" s="539"/>
      <c r="F858" s="539"/>
      <c r="G858" s="540"/>
      <c r="H858" s="80" t="s">
        <v>10</v>
      </c>
      <c r="I858" s="549"/>
    </row>
    <row r="859" spans="2:10" x14ac:dyDescent="0.3">
      <c r="B859" s="7" t="s">
        <v>11</v>
      </c>
      <c r="C859" s="8" t="s">
        <v>12</v>
      </c>
      <c r="D859" s="9"/>
      <c r="E859" s="10"/>
      <c r="F859" s="11"/>
      <c r="G859" s="10"/>
      <c r="H859" s="12"/>
      <c r="I859" s="461"/>
    </row>
    <row r="860" spans="2:10" x14ac:dyDescent="0.3">
      <c r="B860" s="14" t="s">
        <v>129</v>
      </c>
      <c r="C860" s="12" t="s">
        <v>215</v>
      </c>
      <c r="D860" s="61">
        <v>547399980</v>
      </c>
      <c r="E860" s="61">
        <v>547399980</v>
      </c>
      <c r="F860" s="15">
        <f>D860-E860</f>
        <v>0</v>
      </c>
      <c r="G860" s="62">
        <f>E860/D860*100</f>
        <v>100</v>
      </c>
      <c r="H860" s="21">
        <v>6584</v>
      </c>
      <c r="I860" s="22" t="s">
        <v>21</v>
      </c>
    </row>
    <row r="861" spans="2:10" x14ac:dyDescent="0.3">
      <c r="B861" s="14" t="s">
        <v>131</v>
      </c>
      <c r="C861" s="12" t="s">
        <v>216</v>
      </c>
      <c r="D861" s="61">
        <v>5805097314</v>
      </c>
      <c r="E861" s="61">
        <v>5805097314</v>
      </c>
      <c r="F861" s="15">
        <f t="shared" ref="F861:F867" si="26">D861-E861</f>
        <v>0</v>
      </c>
      <c r="G861" s="62">
        <f t="shared" ref="G861:G867" si="27">E861/D861*100</f>
        <v>100</v>
      </c>
      <c r="H861" s="21">
        <v>3852</v>
      </c>
      <c r="I861" s="22" t="s">
        <v>21</v>
      </c>
    </row>
    <row r="862" spans="2:10" x14ac:dyDescent="0.3">
      <c r="B862" s="14" t="s">
        <v>133</v>
      </c>
      <c r="C862" s="12" t="s">
        <v>217</v>
      </c>
      <c r="D862" s="61">
        <v>382756095</v>
      </c>
      <c r="E862" s="61">
        <v>382756095</v>
      </c>
      <c r="F862" s="15">
        <f t="shared" si="26"/>
        <v>0</v>
      </c>
      <c r="G862" s="62">
        <f t="shared" si="27"/>
        <v>100</v>
      </c>
      <c r="H862" s="21">
        <v>6862</v>
      </c>
      <c r="I862" s="22" t="s">
        <v>21</v>
      </c>
    </row>
    <row r="863" spans="2:10" x14ac:dyDescent="0.3">
      <c r="B863" s="14" t="s">
        <v>147</v>
      </c>
      <c r="C863" s="12" t="s">
        <v>218</v>
      </c>
      <c r="D863" s="61">
        <v>160925832</v>
      </c>
      <c r="E863" s="61">
        <v>160925832</v>
      </c>
      <c r="F863" s="15">
        <f t="shared" si="26"/>
        <v>0</v>
      </c>
      <c r="G863" s="62">
        <f t="shared" si="27"/>
        <v>100</v>
      </c>
      <c r="H863" s="21">
        <v>3277</v>
      </c>
      <c r="I863" s="22" t="s">
        <v>21</v>
      </c>
    </row>
    <row r="864" spans="2:10" x14ac:dyDescent="0.3">
      <c r="B864" s="14" t="s">
        <v>43</v>
      </c>
      <c r="C864" s="12" t="s">
        <v>219</v>
      </c>
      <c r="D864" s="61">
        <v>405478729</v>
      </c>
      <c r="E864" s="61">
        <v>405478729</v>
      </c>
      <c r="F864" s="15">
        <f t="shared" si="26"/>
        <v>0</v>
      </c>
      <c r="G864" s="62">
        <f t="shared" si="27"/>
        <v>100</v>
      </c>
      <c r="H864" s="21">
        <v>6987</v>
      </c>
      <c r="I864" s="22" t="s">
        <v>21</v>
      </c>
    </row>
    <row r="865" spans="2:10" x14ac:dyDescent="0.3">
      <c r="B865" s="14" t="s">
        <v>45</v>
      </c>
      <c r="C865" s="12" t="s">
        <v>220</v>
      </c>
      <c r="D865" s="61">
        <v>316658821</v>
      </c>
      <c r="E865" s="61">
        <v>316658821</v>
      </c>
      <c r="F865" s="15">
        <f t="shared" si="26"/>
        <v>0</v>
      </c>
      <c r="G865" s="62">
        <f t="shared" si="27"/>
        <v>100</v>
      </c>
      <c r="H865" s="21">
        <v>5950</v>
      </c>
      <c r="I865" s="22" t="s">
        <v>21</v>
      </c>
    </row>
    <row r="866" spans="2:10" x14ac:dyDescent="0.3">
      <c r="B866" s="14" t="s">
        <v>47</v>
      </c>
      <c r="C866" s="12" t="s">
        <v>221</v>
      </c>
      <c r="D866" s="61">
        <v>228620320</v>
      </c>
      <c r="E866" s="61">
        <v>228620320</v>
      </c>
      <c r="F866" s="15">
        <f t="shared" si="26"/>
        <v>0</v>
      </c>
      <c r="G866" s="62">
        <f t="shared" si="27"/>
        <v>100</v>
      </c>
      <c r="H866" s="21">
        <v>3892</v>
      </c>
      <c r="I866" s="22" t="s">
        <v>21</v>
      </c>
    </row>
    <row r="867" spans="2:10" x14ac:dyDescent="0.3">
      <c r="B867" s="14" t="s">
        <v>49</v>
      </c>
      <c r="C867" s="12" t="s">
        <v>222</v>
      </c>
      <c r="D867" s="61">
        <v>252910152</v>
      </c>
      <c r="E867" s="61">
        <v>252910152</v>
      </c>
      <c r="F867" s="15">
        <f t="shared" si="26"/>
        <v>0</v>
      </c>
      <c r="G867" s="62">
        <f t="shared" si="27"/>
        <v>100</v>
      </c>
      <c r="H867" s="21">
        <v>5171</v>
      </c>
      <c r="I867" s="22" t="s">
        <v>21</v>
      </c>
    </row>
    <row r="868" spans="2:10" x14ac:dyDescent="0.3">
      <c r="B868" s="14"/>
      <c r="C868" s="12"/>
      <c r="D868" s="15"/>
      <c r="E868" s="61"/>
      <c r="F868" s="15"/>
      <c r="G868" s="81"/>
      <c r="H868" s="21"/>
      <c r="I868" s="37"/>
      <c r="J868" s="2" t="s">
        <v>378</v>
      </c>
    </row>
    <row r="869" spans="2:10" x14ac:dyDescent="0.3">
      <c r="B869" s="524" t="s">
        <v>17</v>
      </c>
      <c r="C869" s="525"/>
      <c r="D869" s="27">
        <f>SUM(D860:D868)</f>
        <v>8099847243</v>
      </c>
      <c r="E869" s="63">
        <f>SUM(E860:E868)</f>
        <v>8099847243</v>
      </c>
      <c r="F869" s="27">
        <f>SUM(F860:F868)</f>
        <v>0</v>
      </c>
      <c r="G869" s="93">
        <f>E869/D869*100</f>
        <v>100</v>
      </c>
      <c r="H869" s="66">
        <f>SUM(H860:H868)</f>
        <v>42575</v>
      </c>
      <c r="I869" s="432">
        <v>8</v>
      </c>
    </row>
    <row r="870" spans="2:10" x14ac:dyDescent="0.3">
      <c r="B870" s="32"/>
      <c r="C870" s="12"/>
      <c r="D870" s="15"/>
      <c r="E870" s="61"/>
      <c r="F870" s="15"/>
      <c r="G870" s="81"/>
      <c r="H870" s="21"/>
      <c r="I870" s="37"/>
    </row>
    <row r="871" spans="2:10" x14ac:dyDescent="0.3">
      <c r="B871" s="32" t="s">
        <v>18</v>
      </c>
      <c r="C871" s="35" t="s">
        <v>19</v>
      </c>
      <c r="D871" s="15"/>
      <c r="E871" s="61"/>
      <c r="F871" s="15"/>
      <c r="G871" s="81"/>
      <c r="H871" s="21"/>
      <c r="I871" s="37"/>
    </row>
    <row r="872" spans="2:10" x14ac:dyDescent="0.3">
      <c r="B872" s="14" t="s">
        <v>51</v>
      </c>
      <c r="C872" s="12" t="s">
        <v>223</v>
      </c>
      <c r="D872" s="61">
        <v>211743038</v>
      </c>
      <c r="E872" s="61">
        <v>211743038</v>
      </c>
      <c r="F872" s="15">
        <f t="shared" ref="F872:F879" si="28">D872-E872</f>
        <v>0</v>
      </c>
      <c r="G872" s="62">
        <f>E872/D872*100</f>
        <v>100</v>
      </c>
      <c r="H872" s="21">
        <v>4550</v>
      </c>
      <c r="I872" s="22" t="s">
        <v>21</v>
      </c>
    </row>
    <row r="873" spans="2:10" x14ac:dyDescent="0.3">
      <c r="B873" s="14" t="s">
        <v>53</v>
      </c>
      <c r="C873" s="12" t="s">
        <v>224</v>
      </c>
      <c r="D873" s="61">
        <v>241770360</v>
      </c>
      <c r="E873" s="61">
        <v>241770360</v>
      </c>
      <c r="F873" s="15">
        <f t="shared" si="28"/>
        <v>0</v>
      </c>
      <c r="G873" s="62">
        <f t="shared" ref="G873:G879" si="29">E873/D873*100</f>
        <v>100</v>
      </c>
      <c r="H873" s="21">
        <v>4860</v>
      </c>
      <c r="I873" s="22" t="s">
        <v>21</v>
      </c>
    </row>
    <row r="874" spans="2:10" x14ac:dyDescent="0.3">
      <c r="B874" s="14" t="s">
        <v>55</v>
      </c>
      <c r="C874" s="12" t="s">
        <v>225</v>
      </c>
      <c r="D874" s="61">
        <v>112056498</v>
      </c>
      <c r="E874" s="61">
        <v>112056498</v>
      </c>
      <c r="F874" s="15">
        <f t="shared" si="28"/>
        <v>0</v>
      </c>
      <c r="G874" s="62">
        <f t="shared" si="29"/>
        <v>100</v>
      </c>
      <c r="H874" s="21">
        <v>2798</v>
      </c>
      <c r="I874" s="22" t="s">
        <v>21</v>
      </c>
    </row>
    <row r="875" spans="2:10" x14ac:dyDescent="0.3">
      <c r="B875" s="14" t="s">
        <v>57</v>
      </c>
      <c r="C875" s="12" t="s">
        <v>226</v>
      </c>
      <c r="D875" s="61">
        <v>272240977</v>
      </c>
      <c r="E875" s="61">
        <v>272240977</v>
      </c>
      <c r="F875" s="15">
        <f t="shared" si="28"/>
        <v>0</v>
      </c>
      <c r="G875" s="62">
        <f t="shared" si="29"/>
        <v>100</v>
      </c>
      <c r="H875" s="21">
        <v>5976</v>
      </c>
      <c r="I875" s="22" t="s">
        <v>21</v>
      </c>
    </row>
    <row r="876" spans="2:10" x14ac:dyDescent="0.3">
      <c r="B876" s="14" t="s">
        <v>59</v>
      </c>
      <c r="C876" s="12" t="s">
        <v>227</v>
      </c>
      <c r="D876" s="61">
        <v>98848232</v>
      </c>
      <c r="E876" s="61">
        <v>98848232</v>
      </c>
      <c r="F876" s="15">
        <f t="shared" si="28"/>
        <v>0</v>
      </c>
      <c r="G876" s="62">
        <f t="shared" si="29"/>
        <v>100</v>
      </c>
      <c r="H876" s="21">
        <v>2512</v>
      </c>
      <c r="I876" s="22" t="s">
        <v>21</v>
      </c>
    </row>
    <row r="877" spans="2:10" x14ac:dyDescent="0.3">
      <c r="B877" s="14" t="s">
        <v>61</v>
      </c>
      <c r="C877" s="12" t="s">
        <v>382</v>
      </c>
      <c r="D877" s="61">
        <v>120414017</v>
      </c>
      <c r="E877" s="61">
        <v>120414017</v>
      </c>
      <c r="F877" s="15">
        <f t="shared" si="28"/>
        <v>0</v>
      </c>
      <c r="G877" s="62">
        <f t="shared" si="29"/>
        <v>100</v>
      </c>
      <c r="H877" s="124">
        <v>2338</v>
      </c>
      <c r="I877" s="22" t="s">
        <v>21</v>
      </c>
    </row>
    <row r="878" spans="2:10" x14ac:dyDescent="0.3">
      <c r="B878" s="14" t="s">
        <v>63</v>
      </c>
      <c r="C878" s="12" t="s">
        <v>148</v>
      </c>
      <c r="D878" s="61">
        <v>177880940</v>
      </c>
      <c r="E878" s="61">
        <v>177880940</v>
      </c>
      <c r="F878" s="15">
        <f t="shared" si="28"/>
        <v>0</v>
      </c>
      <c r="G878" s="62">
        <f t="shared" si="29"/>
        <v>100</v>
      </c>
      <c r="H878" s="21">
        <v>4198</v>
      </c>
      <c r="I878" s="22" t="s">
        <v>21</v>
      </c>
    </row>
    <row r="879" spans="2:10" x14ac:dyDescent="0.3">
      <c r="B879" s="14" t="s">
        <v>65</v>
      </c>
      <c r="C879" s="12" t="s">
        <v>229</v>
      </c>
      <c r="D879" s="61">
        <v>232705639</v>
      </c>
      <c r="E879" s="61">
        <v>232705639</v>
      </c>
      <c r="F879" s="15">
        <f t="shared" si="28"/>
        <v>0</v>
      </c>
      <c r="G879" s="62">
        <f t="shared" si="29"/>
        <v>100</v>
      </c>
      <c r="H879" s="21">
        <v>3930</v>
      </c>
      <c r="I879" s="22" t="s">
        <v>21</v>
      </c>
    </row>
    <row r="880" spans="2:10" x14ac:dyDescent="0.3">
      <c r="B880" s="95"/>
      <c r="C880" s="12"/>
      <c r="D880" s="15"/>
      <c r="E880" s="71"/>
      <c r="F880" s="15"/>
      <c r="G880" s="81"/>
      <c r="H880" s="19"/>
      <c r="I880" s="461"/>
    </row>
    <row r="881" spans="2:10" x14ac:dyDescent="0.3">
      <c r="B881" s="524" t="s">
        <v>17</v>
      </c>
      <c r="C881" s="525"/>
      <c r="D881" s="27">
        <f>SUM(D872:D880)</f>
        <v>1467659701</v>
      </c>
      <c r="E881" s="64">
        <f>SUM(E872:E880)</f>
        <v>1467659701</v>
      </c>
      <c r="F881" s="72">
        <f>SUM(F872:F880)</f>
        <v>0</v>
      </c>
      <c r="G881" s="93">
        <f>SUM(E881/D881*100)</f>
        <v>100</v>
      </c>
      <c r="H881" s="98">
        <f>SUM(H872:H880)</f>
        <v>31162</v>
      </c>
      <c r="I881" s="432">
        <v>8</v>
      </c>
    </row>
    <row r="882" spans="2:10" x14ac:dyDescent="0.3">
      <c r="B882" s="541"/>
      <c r="C882" s="542"/>
      <c r="D882" s="15"/>
      <c r="E882" s="71"/>
      <c r="F882" s="17"/>
      <c r="G882" s="44"/>
      <c r="H882" s="19"/>
      <c r="I882" s="462"/>
    </row>
    <row r="883" spans="2:10" ht="19.5" thickBot="1" x14ac:dyDescent="0.35">
      <c r="B883" s="526" t="s">
        <v>31</v>
      </c>
      <c r="C883" s="527"/>
      <c r="D883" s="427">
        <f>D869+D881</f>
        <v>9567506944</v>
      </c>
      <c r="E883" s="85">
        <f>E869+E881</f>
        <v>9567506944</v>
      </c>
      <c r="F883" s="48">
        <f>F869+F881</f>
        <v>0</v>
      </c>
      <c r="G883" s="99">
        <f>E883/D883*100</f>
        <v>100</v>
      </c>
      <c r="H883" s="86">
        <f>H869+H881</f>
        <v>73737</v>
      </c>
      <c r="I883" s="115">
        <f>I869+I881</f>
        <v>16</v>
      </c>
    </row>
    <row r="884" spans="2:10" x14ac:dyDescent="0.3">
      <c r="B884" s="142"/>
      <c r="C884" s="143"/>
      <c r="D884" s="144"/>
      <c r="E884" s="145"/>
      <c r="F884" s="145"/>
      <c r="G884" s="145"/>
      <c r="H884" s="145"/>
    </row>
    <row r="885" spans="2:10" x14ac:dyDescent="0.3">
      <c r="B885" s="142"/>
      <c r="C885" s="143"/>
      <c r="D885" s="144"/>
      <c r="E885" s="522"/>
      <c r="F885" s="522"/>
      <c r="G885" s="522"/>
      <c r="H885" s="522"/>
      <c r="I885" s="522"/>
    </row>
    <row r="886" spans="2:10" x14ac:dyDescent="0.3">
      <c r="B886" s="142"/>
      <c r="C886" s="143"/>
      <c r="D886" s="144"/>
      <c r="E886" s="522" t="s">
        <v>142</v>
      </c>
      <c r="F886" s="522"/>
      <c r="G886" s="522"/>
      <c r="H886" s="522"/>
      <c r="I886" s="522"/>
      <c r="J886" s="52"/>
    </row>
    <row r="887" spans="2:10" x14ac:dyDescent="0.3">
      <c r="B887" s="142"/>
      <c r="C887" s="143"/>
      <c r="D887" s="144"/>
      <c r="E887" s="522" t="s">
        <v>33</v>
      </c>
      <c r="F887" s="522"/>
      <c r="G887" s="522"/>
      <c r="H887" s="522"/>
      <c r="I887" s="522"/>
      <c r="J887" s="52"/>
    </row>
    <row r="888" spans="2:10" x14ac:dyDescent="0.3">
      <c r="B888" s="142"/>
      <c r="C888" s="143"/>
      <c r="D888" s="144"/>
      <c r="E888" s="522"/>
      <c r="F888" s="522"/>
      <c r="G888" s="522"/>
      <c r="H888" s="522"/>
      <c r="I888" s="522"/>
      <c r="J888" s="87"/>
    </row>
    <row r="889" spans="2:10" x14ac:dyDescent="0.3">
      <c r="B889" s="142"/>
      <c r="C889" s="143"/>
      <c r="D889" s="144"/>
      <c r="F889" s="3"/>
      <c r="G889" s="3"/>
      <c r="H889" s="3"/>
      <c r="I889" s="459"/>
      <c r="J889" s="3"/>
    </row>
    <row r="890" spans="2:10" x14ac:dyDescent="0.3">
      <c r="B890" s="142"/>
      <c r="C890" s="143"/>
      <c r="D890" s="144"/>
      <c r="F890" s="3"/>
      <c r="G890" s="3"/>
      <c r="H890" s="3"/>
      <c r="I890" s="459"/>
      <c r="J890" s="3"/>
    </row>
    <row r="891" spans="2:10" x14ac:dyDescent="0.3">
      <c r="B891" s="142"/>
      <c r="C891" s="143"/>
      <c r="D891" s="144"/>
      <c r="E891" s="523" t="s">
        <v>34</v>
      </c>
      <c r="F891" s="523"/>
      <c r="G891" s="523"/>
      <c r="H891" s="523"/>
      <c r="I891" s="523"/>
      <c r="J891" s="3"/>
    </row>
    <row r="892" spans="2:10" x14ac:dyDescent="0.3">
      <c r="B892" s="142"/>
      <c r="C892" s="143"/>
      <c r="D892" s="144"/>
      <c r="E892" s="522" t="s">
        <v>35</v>
      </c>
      <c r="F892" s="522"/>
      <c r="G892" s="522"/>
      <c r="H892" s="522"/>
      <c r="I892" s="522"/>
      <c r="J892" s="88"/>
    </row>
    <row r="893" spans="2:10" x14ac:dyDescent="0.3">
      <c r="B893" s="142"/>
      <c r="C893" s="143"/>
      <c r="D893" s="144"/>
      <c r="E893" s="522" t="s">
        <v>36</v>
      </c>
      <c r="F893" s="522"/>
      <c r="G893" s="522"/>
      <c r="H893" s="522"/>
      <c r="I893" s="522"/>
      <c r="J893" s="52"/>
    </row>
    <row r="894" spans="2:10" x14ac:dyDescent="0.3">
      <c r="B894" s="142"/>
      <c r="C894" s="143"/>
      <c r="D894" s="144"/>
      <c r="E894" s="145"/>
      <c r="F894" s="52"/>
      <c r="G894" s="52"/>
      <c r="H894" s="52"/>
      <c r="I894" s="459"/>
      <c r="J894" s="52"/>
    </row>
    <row r="895" spans="2:10" x14ac:dyDescent="0.3">
      <c r="B895" s="142"/>
      <c r="C895" s="143"/>
      <c r="D895" s="144"/>
      <c r="E895" s="145"/>
      <c r="F895" s="145"/>
      <c r="G895" s="145"/>
      <c r="H895" s="145"/>
    </row>
    <row r="896" spans="2:10" x14ac:dyDescent="0.3">
      <c r="B896" s="142"/>
      <c r="C896" s="143"/>
      <c r="D896" s="144"/>
      <c r="E896" s="145"/>
      <c r="F896" s="145"/>
      <c r="G896" s="145"/>
      <c r="H896" s="145"/>
    </row>
    <row r="897" spans="2:8" x14ac:dyDescent="0.3">
      <c r="B897" s="142"/>
      <c r="C897" s="143"/>
      <c r="D897" s="144"/>
      <c r="E897" s="145"/>
      <c r="F897" s="145"/>
      <c r="G897" s="145"/>
      <c r="H897" s="145"/>
    </row>
    <row r="898" spans="2:8" x14ac:dyDescent="0.3">
      <c r="B898" s="142"/>
      <c r="C898" s="143"/>
      <c r="D898" s="144"/>
      <c r="E898" s="145"/>
      <c r="F898" s="145"/>
      <c r="G898" s="145"/>
      <c r="H898" s="145"/>
    </row>
    <row r="899" spans="2:8" x14ac:dyDescent="0.3">
      <c r="B899" s="142"/>
      <c r="C899" s="143"/>
      <c r="D899" s="144"/>
      <c r="E899" s="145"/>
      <c r="F899" s="145"/>
      <c r="G899" s="145"/>
      <c r="H899" s="145"/>
    </row>
    <row r="900" spans="2:8" x14ac:dyDescent="0.3">
      <c r="B900" s="142"/>
      <c r="C900" s="143"/>
      <c r="D900" s="144"/>
      <c r="E900" s="145"/>
      <c r="F900" s="145"/>
      <c r="G900" s="145"/>
      <c r="H900" s="145"/>
    </row>
    <row r="901" spans="2:8" x14ac:dyDescent="0.3">
      <c r="B901" s="142"/>
      <c r="C901" s="143"/>
      <c r="D901" s="144"/>
      <c r="E901" s="145"/>
      <c r="F901" s="145"/>
      <c r="G901" s="145"/>
      <c r="H901" s="145"/>
    </row>
    <row r="902" spans="2:8" x14ac:dyDescent="0.3">
      <c r="B902" s="142"/>
      <c r="C902" s="143"/>
      <c r="D902" s="144"/>
      <c r="E902" s="145"/>
      <c r="F902" s="145"/>
      <c r="G902" s="145"/>
      <c r="H902" s="145"/>
    </row>
    <row r="903" spans="2:8" x14ac:dyDescent="0.3">
      <c r="B903" s="142"/>
      <c r="C903" s="143"/>
      <c r="D903" s="144"/>
      <c r="E903" s="145"/>
      <c r="F903" s="145"/>
      <c r="G903" s="145"/>
      <c r="H903" s="145"/>
    </row>
    <row r="904" spans="2:8" x14ac:dyDescent="0.3">
      <c r="B904" s="142"/>
      <c r="C904" s="143"/>
      <c r="D904" s="144"/>
      <c r="E904" s="145"/>
      <c r="F904" s="145"/>
      <c r="G904" s="145"/>
      <c r="H904" s="145"/>
    </row>
    <row r="905" spans="2:8" x14ac:dyDescent="0.3">
      <c r="B905" s="142"/>
      <c r="C905" s="143"/>
      <c r="D905" s="144"/>
      <c r="E905" s="145"/>
      <c r="F905" s="145"/>
      <c r="G905" s="145"/>
      <c r="H905" s="145"/>
    </row>
    <row r="906" spans="2:8" x14ac:dyDescent="0.3">
      <c r="B906" s="142"/>
      <c r="C906" s="143"/>
      <c r="D906" s="144"/>
      <c r="E906" s="145"/>
      <c r="F906" s="145"/>
      <c r="G906" s="145"/>
      <c r="H906" s="145"/>
    </row>
    <row r="907" spans="2:8" x14ac:dyDescent="0.3">
      <c r="B907" s="142"/>
      <c r="C907" s="143"/>
      <c r="D907" s="144"/>
      <c r="E907" s="145"/>
      <c r="F907" s="145"/>
      <c r="G907" s="145"/>
      <c r="H907" s="145"/>
    </row>
    <row r="908" spans="2:8" x14ac:dyDescent="0.3">
      <c r="B908" s="142"/>
      <c r="C908" s="143"/>
      <c r="D908" s="144"/>
      <c r="E908" s="145"/>
      <c r="F908" s="145"/>
      <c r="G908" s="145"/>
      <c r="H908" s="145"/>
    </row>
    <row r="909" spans="2:8" x14ac:dyDescent="0.3">
      <c r="B909" s="142"/>
      <c r="C909" s="143"/>
      <c r="D909" s="144"/>
      <c r="E909" s="145"/>
      <c r="F909" s="145"/>
      <c r="G909" s="145"/>
      <c r="H909" s="145"/>
    </row>
    <row r="910" spans="2:8" x14ac:dyDescent="0.3">
      <c r="B910" s="142"/>
      <c r="C910" s="143"/>
      <c r="D910" s="144"/>
      <c r="E910" s="145"/>
      <c r="F910" s="145"/>
      <c r="G910" s="145"/>
      <c r="H910" s="145"/>
    </row>
    <row r="911" spans="2:8" x14ac:dyDescent="0.3">
      <c r="B911" s="142"/>
      <c r="C911" s="143"/>
      <c r="D911" s="144"/>
      <c r="E911" s="145"/>
      <c r="F911" s="145"/>
      <c r="G911" s="145"/>
      <c r="H911" s="145"/>
    </row>
    <row r="912" spans="2:8" x14ac:dyDescent="0.3">
      <c r="B912" s="142"/>
      <c r="C912" s="143"/>
      <c r="D912" s="144"/>
      <c r="E912" s="145"/>
      <c r="F912" s="145"/>
      <c r="G912" s="145"/>
      <c r="H912" s="145"/>
    </row>
    <row r="913" spans="2:9" x14ac:dyDescent="0.3">
      <c r="B913" s="508" t="s">
        <v>385</v>
      </c>
      <c r="C913" s="508"/>
      <c r="D913" s="508"/>
      <c r="E913" s="508"/>
      <c r="F913" s="508"/>
      <c r="G913" s="508"/>
      <c r="H913" s="508"/>
      <c r="I913" s="508"/>
    </row>
    <row r="914" spans="2:9" x14ac:dyDescent="0.3">
      <c r="B914" s="522" t="s">
        <v>397</v>
      </c>
      <c r="C914" s="522"/>
      <c r="D914" s="522"/>
      <c r="E914" s="522"/>
      <c r="F914" s="522"/>
      <c r="G914" s="522"/>
      <c r="H914" s="522"/>
      <c r="I914" s="522"/>
    </row>
    <row r="915" spans="2:9" x14ac:dyDescent="0.3">
      <c r="B915" s="508" t="s">
        <v>416</v>
      </c>
      <c r="C915" s="508"/>
      <c r="D915" s="508"/>
      <c r="E915" s="508"/>
      <c r="F915" s="508"/>
      <c r="G915" s="508"/>
      <c r="H915" s="508"/>
      <c r="I915" s="508"/>
    </row>
    <row r="916" spans="2:9" ht="19.5" thickBot="1" x14ac:dyDescent="0.35">
      <c r="B916" s="3"/>
      <c r="C916" s="3"/>
      <c r="D916" s="4"/>
      <c r="E916" s="1"/>
      <c r="F916" s="1"/>
      <c r="G916" s="1"/>
      <c r="H916" s="1"/>
    </row>
    <row r="917" spans="2:9" x14ac:dyDescent="0.3">
      <c r="B917" s="528" t="s">
        <v>2</v>
      </c>
      <c r="C917" s="512" t="s">
        <v>407</v>
      </c>
      <c r="D917" s="514" t="s">
        <v>4</v>
      </c>
      <c r="E917" s="532" t="s">
        <v>5</v>
      </c>
      <c r="F917" s="532" t="s">
        <v>6</v>
      </c>
      <c r="G917" s="534" t="s">
        <v>7</v>
      </c>
      <c r="H917" s="146" t="s">
        <v>8</v>
      </c>
      <c r="I917" s="548" t="s">
        <v>9</v>
      </c>
    </row>
    <row r="918" spans="2:9" x14ac:dyDescent="0.3">
      <c r="B918" s="538"/>
      <c r="C918" s="513"/>
      <c r="D918" s="515"/>
      <c r="E918" s="539"/>
      <c r="F918" s="539"/>
      <c r="G918" s="540"/>
      <c r="H918" s="147" t="s">
        <v>10</v>
      </c>
      <c r="I918" s="549"/>
    </row>
    <row r="919" spans="2:9" x14ac:dyDescent="0.3">
      <c r="B919" s="32" t="s">
        <v>11</v>
      </c>
      <c r="C919" s="35" t="s">
        <v>12</v>
      </c>
      <c r="D919" s="39"/>
      <c r="E919" s="12"/>
      <c r="F919" s="23"/>
      <c r="G919" s="148"/>
      <c r="H919" s="10"/>
      <c r="I919" s="461"/>
    </row>
    <row r="920" spans="2:9" x14ac:dyDescent="0.3">
      <c r="B920" s="14" t="s">
        <v>129</v>
      </c>
      <c r="C920" s="12" t="s">
        <v>231</v>
      </c>
      <c r="D920" s="15">
        <v>227840894</v>
      </c>
      <c r="E920" s="71">
        <v>227840894</v>
      </c>
      <c r="F920" s="17">
        <f>D920-E920</f>
        <v>0</v>
      </c>
      <c r="G920" s="149">
        <f>E920/D920*100</f>
        <v>100</v>
      </c>
      <c r="H920" s="21">
        <v>3217</v>
      </c>
      <c r="I920" s="22" t="s">
        <v>21</v>
      </c>
    </row>
    <row r="921" spans="2:9" x14ac:dyDescent="0.3">
      <c r="B921" s="14" t="s">
        <v>131</v>
      </c>
      <c r="C921" s="12" t="s">
        <v>232</v>
      </c>
      <c r="D921" s="15">
        <v>239332428</v>
      </c>
      <c r="E921" s="71">
        <v>239332428</v>
      </c>
      <c r="F921" s="17">
        <f>D921-E921</f>
        <v>0</v>
      </c>
      <c r="G921" s="149">
        <f>E921/D921*100</f>
        <v>100</v>
      </c>
      <c r="H921" s="21">
        <v>5680</v>
      </c>
      <c r="I921" s="22" t="s">
        <v>21</v>
      </c>
    </row>
    <row r="922" spans="2:9" x14ac:dyDescent="0.3">
      <c r="B922" s="14" t="s">
        <v>133</v>
      </c>
      <c r="C922" s="12" t="s">
        <v>233</v>
      </c>
      <c r="D922" s="15">
        <v>251709586</v>
      </c>
      <c r="E922" s="71">
        <v>251709586</v>
      </c>
      <c r="F922" s="17">
        <f>D922-E922</f>
        <v>0</v>
      </c>
      <c r="G922" s="149">
        <f>E922/D922*100</f>
        <v>100</v>
      </c>
      <c r="H922" s="21">
        <v>1773</v>
      </c>
      <c r="I922" s="22" t="s">
        <v>21</v>
      </c>
    </row>
    <row r="923" spans="2:9" x14ac:dyDescent="0.3">
      <c r="B923" s="14" t="s">
        <v>147</v>
      </c>
      <c r="C923" s="12" t="s">
        <v>105</v>
      </c>
      <c r="D923" s="15">
        <v>181801102</v>
      </c>
      <c r="E923" s="71">
        <v>181801102</v>
      </c>
      <c r="F923" s="17">
        <f>D923-E923</f>
        <v>0</v>
      </c>
      <c r="G923" s="149">
        <f>E923/D923*100</f>
        <v>100</v>
      </c>
      <c r="H923" s="21">
        <v>825</v>
      </c>
      <c r="I923" s="22" t="s">
        <v>21</v>
      </c>
    </row>
    <row r="924" spans="2:9" x14ac:dyDescent="0.3">
      <c r="B924" s="14"/>
      <c r="C924" s="12"/>
      <c r="D924" s="15"/>
      <c r="E924" s="71"/>
      <c r="F924" s="17"/>
      <c r="G924" s="150"/>
      <c r="H924" s="151"/>
      <c r="I924" s="461"/>
    </row>
    <row r="925" spans="2:9" x14ac:dyDescent="0.3">
      <c r="B925" s="524" t="s">
        <v>17</v>
      </c>
      <c r="C925" s="525"/>
      <c r="D925" s="27">
        <f>SUM(D920:D924)</f>
        <v>900684010</v>
      </c>
      <c r="E925" s="64">
        <f>SUM(E920:E924)</f>
        <v>900684010</v>
      </c>
      <c r="F925" s="64">
        <f>SUM(F920:F924)</f>
        <v>0</v>
      </c>
      <c r="G925" s="93">
        <f>E925/D925*100</f>
        <v>100</v>
      </c>
      <c r="H925" s="152">
        <f>SUM(H920:H924)</f>
        <v>11495</v>
      </c>
      <c r="I925" s="432">
        <v>4</v>
      </c>
    </row>
    <row r="926" spans="2:9" x14ac:dyDescent="0.3">
      <c r="B926" s="32"/>
      <c r="C926" s="12"/>
      <c r="D926" s="15"/>
      <c r="E926" s="71"/>
      <c r="F926" s="17"/>
      <c r="G926" s="81"/>
      <c r="H926" s="153"/>
      <c r="I926" s="469"/>
    </row>
    <row r="927" spans="2:9" x14ac:dyDescent="0.3">
      <c r="B927" s="32" t="s">
        <v>18</v>
      </c>
      <c r="C927" s="35" t="s">
        <v>19</v>
      </c>
      <c r="D927" s="15"/>
      <c r="E927" s="71"/>
      <c r="F927" s="17"/>
      <c r="G927" s="81"/>
      <c r="H927" s="153"/>
      <c r="I927" s="469"/>
    </row>
    <row r="928" spans="2:9" x14ac:dyDescent="0.3">
      <c r="B928" s="14" t="s">
        <v>43</v>
      </c>
      <c r="C928" s="12" t="s">
        <v>234</v>
      </c>
      <c r="D928" s="15">
        <v>118032460</v>
      </c>
      <c r="E928" s="71">
        <v>118032460</v>
      </c>
      <c r="F928" s="17">
        <f t="shared" ref="F928:F933" si="30">D928-E928</f>
        <v>0</v>
      </c>
      <c r="G928" s="149">
        <f t="shared" ref="G928:G935" si="31">E928/D928*100</f>
        <v>100</v>
      </c>
      <c r="H928" s="21">
        <v>4733</v>
      </c>
      <c r="I928" s="22" t="s">
        <v>21</v>
      </c>
    </row>
    <row r="929" spans="2:10" x14ac:dyDescent="0.3">
      <c r="B929" s="14" t="s">
        <v>45</v>
      </c>
      <c r="C929" s="12" t="s">
        <v>209</v>
      </c>
      <c r="D929" s="15">
        <v>109010538</v>
      </c>
      <c r="E929" s="71">
        <v>109010538</v>
      </c>
      <c r="F929" s="17">
        <f t="shared" si="30"/>
        <v>0</v>
      </c>
      <c r="G929" s="149">
        <f t="shared" si="31"/>
        <v>100</v>
      </c>
      <c r="H929" s="21">
        <v>2571</v>
      </c>
      <c r="I929" s="22" t="s">
        <v>21</v>
      </c>
    </row>
    <row r="930" spans="2:10" x14ac:dyDescent="0.3">
      <c r="B930" s="14" t="s">
        <v>47</v>
      </c>
      <c r="C930" s="12" t="s">
        <v>235</v>
      </c>
      <c r="D930" s="15">
        <v>114949431</v>
      </c>
      <c r="E930" s="71">
        <v>114949431</v>
      </c>
      <c r="F930" s="17">
        <f t="shared" si="30"/>
        <v>0</v>
      </c>
      <c r="G930" s="149">
        <f t="shared" si="31"/>
        <v>100</v>
      </c>
      <c r="H930" s="21">
        <v>2121</v>
      </c>
      <c r="I930" s="22" t="s">
        <v>21</v>
      </c>
    </row>
    <row r="931" spans="2:10" x14ac:dyDescent="0.3">
      <c r="B931" s="14" t="s">
        <v>49</v>
      </c>
      <c r="C931" s="12" t="s">
        <v>236</v>
      </c>
      <c r="D931" s="15">
        <v>170109906</v>
      </c>
      <c r="E931" s="71">
        <v>170109906</v>
      </c>
      <c r="F931" s="17">
        <f t="shared" si="30"/>
        <v>0</v>
      </c>
      <c r="G931" s="149">
        <f t="shared" si="31"/>
        <v>100</v>
      </c>
      <c r="H931" s="21">
        <v>3910</v>
      </c>
      <c r="I931" s="22" t="s">
        <v>21</v>
      </c>
    </row>
    <row r="932" spans="2:10" x14ac:dyDescent="0.3">
      <c r="B932" s="14" t="s">
        <v>51</v>
      </c>
      <c r="C932" s="12" t="s">
        <v>237</v>
      </c>
      <c r="D932" s="15">
        <v>159021968</v>
      </c>
      <c r="E932" s="71">
        <v>159021968</v>
      </c>
      <c r="F932" s="17">
        <f t="shared" si="30"/>
        <v>0</v>
      </c>
      <c r="G932" s="149">
        <f t="shared" si="31"/>
        <v>100</v>
      </c>
      <c r="H932" s="21">
        <v>3065</v>
      </c>
      <c r="I932" s="22" t="s">
        <v>21</v>
      </c>
    </row>
    <row r="933" spans="2:10" x14ac:dyDescent="0.3">
      <c r="B933" s="14">
        <v>10</v>
      </c>
      <c r="C933" s="12" t="s">
        <v>238</v>
      </c>
      <c r="D933" s="15">
        <v>183146354</v>
      </c>
      <c r="E933" s="71">
        <v>183146354</v>
      </c>
      <c r="F933" s="17">
        <f t="shared" si="30"/>
        <v>0</v>
      </c>
      <c r="G933" s="149">
        <f t="shared" si="31"/>
        <v>100</v>
      </c>
      <c r="H933" s="21">
        <v>4385</v>
      </c>
      <c r="I933" s="22" t="s">
        <v>21</v>
      </c>
    </row>
    <row r="934" spans="2:10" x14ac:dyDescent="0.3">
      <c r="B934" s="95"/>
      <c r="C934" s="12"/>
      <c r="D934" s="15"/>
      <c r="E934" s="71"/>
      <c r="F934" s="17"/>
      <c r="G934" s="155"/>
      <c r="H934" s="156"/>
      <c r="I934" s="469"/>
    </row>
    <row r="935" spans="2:10" x14ac:dyDescent="0.3">
      <c r="B935" s="524" t="s">
        <v>17</v>
      </c>
      <c r="C935" s="525"/>
      <c r="D935" s="27">
        <f>SUM(D928:D934)</f>
        <v>854270657</v>
      </c>
      <c r="E935" s="64">
        <f>SUM(E928:E934)</f>
        <v>854270657</v>
      </c>
      <c r="F935" s="72">
        <f>SUM(F928:F934)</f>
        <v>0</v>
      </c>
      <c r="G935" s="93">
        <f t="shared" si="31"/>
        <v>100</v>
      </c>
      <c r="H935" s="157">
        <f>SUM(H928:H934)</f>
        <v>20785</v>
      </c>
      <c r="I935" s="432">
        <v>6</v>
      </c>
    </row>
    <row r="936" spans="2:10" x14ac:dyDescent="0.3">
      <c r="B936" s="541"/>
      <c r="C936" s="542"/>
      <c r="D936" s="15"/>
      <c r="E936" s="71"/>
      <c r="F936" s="17"/>
      <c r="G936" s="149"/>
      <c r="H936" s="156"/>
      <c r="I936" s="469"/>
    </row>
    <row r="937" spans="2:10" ht="19.5" thickBot="1" x14ac:dyDescent="0.35">
      <c r="B937" s="526" t="s">
        <v>31</v>
      </c>
      <c r="C937" s="527"/>
      <c r="D937" s="84">
        <f>D925+D935</f>
        <v>1754954667</v>
      </c>
      <c r="E937" s="85">
        <f>E925+E935</f>
        <v>1754954667</v>
      </c>
      <c r="F937" s="48">
        <f>F925+F935</f>
        <v>0</v>
      </c>
      <c r="G937" s="158">
        <f>E937/D937*100</f>
        <v>100</v>
      </c>
      <c r="H937" s="159">
        <f>H925+H935</f>
        <v>32280</v>
      </c>
      <c r="I937" s="139">
        <f>I925+I935</f>
        <v>10</v>
      </c>
      <c r="J937" s="161"/>
    </row>
    <row r="938" spans="2:10" x14ac:dyDescent="0.3">
      <c r="B938" s="142"/>
      <c r="C938" s="143"/>
      <c r="D938" s="144"/>
      <c r="E938" s="145"/>
      <c r="F938" s="145"/>
      <c r="G938" s="145"/>
      <c r="H938" s="145"/>
    </row>
    <row r="939" spans="2:10" x14ac:dyDescent="0.3">
      <c r="B939" s="142"/>
      <c r="C939" s="143"/>
      <c r="D939" s="144"/>
      <c r="E939" s="522"/>
      <c r="F939" s="522"/>
      <c r="G939" s="522"/>
      <c r="H939" s="522"/>
      <c r="I939" s="522"/>
      <c r="J939" s="52"/>
    </row>
    <row r="940" spans="2:10" x14ac:dyDescent="0.3">
      <c r="B940" s="142"/>
      <c r="C940" s="143"/>
      <c r="D940" s="144"/>
      <c r="E940" s="522" t="s">
        <v>32</v>
      </c>
      <c r="F940" s="522"/>
      <c r="G940" s="522"/>
      <c r="H940" s="522"/>
      <c r="I940" s="522"/>
      <c r="J940" s="52"/>
    </row>
    <row r="941" spans="2:10" x14ac:dyDescent="0.3">
      <c r="B941" s="142"/>
      <c r="C941" s="143"/>
      <c r="D941" s="144"/>
      <c r="E941" s="522" t="s">
        <v>33</v>
      </c>
      <c r="F941" s="522"/>
      <c r="G941" s="522"/>
      <c r="H941" s="522"/>
      <c r="I941" s="522"/>
      <c r="J941" s="87"/>
    </row>
    <row r="942" spans="2:10" x14ac:dyDescent="0.3">
      <c r="B942" s="142"/>
      <c r="C942" s="143"/>
      <c r="D942" s="144"/>
      <c r="E942" s="522"/>
      <c r="F942" s="522"/>
      <c r="G942" s="522"/>
      <c r="H942" s="522"/>
      <c r="I942" s="522"/>
      <c r="J942" s="3"/>
    </row>
    <row r="943" spans="2:10" x14ac:dyDescent="0.3">
      <c r="B943" s="142"/>
      <c r="C943" s="143"/>
      <c r="D943" s="144"/>
      <c r="F943" s="3"/>
      <c r="G943" s="3"/>
      <c r="H943" s="3"/>
      <c r="I943" s="459"/>
      <c r="J943" s="3"/>
    </row>
    <row r="944" spans="2:10" x14ac:dyDescent="0.3">
      <c r="B944" s="142"/>
      <c r="C944" s="143"/>
      <c r="D944" s="144"/>
      <c r="F944" s="3"/>
      <c r="G944" s="3"/>
      <c r="H944" s="3"/>
      <c r="I944" s="459"/>
      <c r="J944" s="3"/>
    </row>
    <row r="945" spans="2:10" x14ac:dyDescent="0.3">
      <c r="B945" s="142"/>
      <c r="C945" s="143"/>
      <c r="D945" s="144"/>
      <c r="E945" s="523" t="s">
        <v>34</v>
      </c>
      <c r="F945" s="523"/>
      <c r="G945" s="523"/>
      <c r="H945" s="523"/>
      <c r="I945" s="523"/>
      <c r="J945" s="88"/>
    </row>
    <row r="946" spans="2:10" x14ac:dyDescent="0.3">
      <c r="B946" s="142"/>
      <c r="C946" s="143"/>
      <c r="D946" s="144"/>
      <c r="E946" s="522" t="s">
        <v>35</v>
      </c>
      <c r="F946" s="522"/>
      <c r="G946" s="522"/>
      <c r="H946" s="522"/>
      <c r="I946" s="522"/>
      <c r="J946" s="52"/>
    </row>
    <row r="947" spans="2:10" x14ac:dyDescent="0.3">
      <c r="B947" s="142"/>
      <c r="C947" s="143"/>
      <c r="D947" s="144"/>
      <c r="E947" s="522" t="s">
        <v>36</v>
      </c>
      <c r="F947" s="522"/>
      <c r="G947" s="522"/>
      <c r="H947" s="522"/>
      <c r="I947" s="522"/>
      <c r="J947" s="52"/>
    </row>
    <row r="948" spans="2:10" x14ac:dyDescent="0.3">
      <c r="B948" s="142"/>
      <c r="C948" s="143"/>
      <c r="D948" s="144"/>
      <c r="E948" s="145"/>
      <c r="F948" s="145"/>
      <c r="G948" s="145"/>
      <c r="H948" s="145"/>
    </row>
    <row r="949" spans="2:10" x14ac:dyDescent="0.3">
      <c r="B949" s="142"/>
      <c r="C949" s="143"/>
      <c r="D949" s="144"/>
      <c r="E949" s="145"/>
      <c r="F949" s="145"/>
      <c r="G949" s="145"/>
      <c r="H949" s="145"/>
    </row>
    <row r="950" spans="2:10" x14ac:dyDescent="0.3">
      <c r="B950" s="142"/>
      <c r="C950" s="143"/>
      <c r="D950" s="144"/>
      <c r="E950" s="145"/>
      <c r="F950" s="145"/>
      <c r="G950" s="145"/>
      <c r="H950" s="145"/>
    </row>
    <row r="951" spans="2:10" x14ac:dyDescent="0.3">
      <c r="B951" s="142"/>
      <c r="C951" s="143"/>
      <c r="D951" s="144"/>
      <c r="E951" s="145"/>
      <c r="F951" s="145"/>
      <c r="G951" s="145"/>
      <c r="H951" s="145"/>
    </row>
    <row r="952" spans="2:10" x14ac:dyDescent="0.3">
      <c r="B952" s="142"/>
      <c r="C952" s="143"/>
      <c r="D952" s="144"/>
      <c r="E952" s="145"/>
      <c r="F952" s="145"/>
      <c r="G952" s="145"/>
      <c r="H952" s="145"/>
    </row>
    <row r="953" spans="2:10" x14ac:dyDescent="0.3">
      <c r="B953" s="142"/>
      <c r="C953" s="143"/>
      <c r="D953" s="144"/>
      <c r="E953" s="145"/>
      <c r="F953" s="145"/>
      <c r="G953" s="145"/>
      <c r="H953" s="145"/>
    </row>
    <row r="954" spans="2:10" x14ac:dyDescent="0.3">
      <c r="B954" s="142"/>
      <c r="C954" s="143"/>
      <c r="D954" s="144"/>
      <c r="E954" s="145"/>
      <c r="F954" s="145"/>
      <c r="G954" s="145"/>
      <c r="H954" s="145"/>
    </row>
    <row r="955" spans="2:10" x14ac:dyDescent="0.3">
      <c r="B955" s="142"/>
      <c r="C955" s="143"/>
      <c r="D955" s="144"/>
      <c r="E955" s="145"/>
      <c r="F955" s="145"/>
      <c r="G955" s="145"/>
      <c r="H955" s="145"/>
    </row>
    <row r="956" spans="2:10" x14ac:dyDescent="0.3">
      <c r="B956" s="142"/>
      <c r="C956" s="143"/>
      <c r="D956" s="144"/>
      <c r="E956" s="145"/>
      <c r="F956" s="145"/>
      <c r="G956" s="145"/>
      <c r="H956" s="145"/>
    </row>
    <row r="957" spans="2:10" x14ac:dyDescent="0.3">
      <c r="B957" s="142"/>
      <c r="C957" s="143"/>
      <c r="D957" s="144"/>
      <c r="E957" s="145"/>
      <c r="F957" s="145"/>
      <c r="G957" s="145"/>
      <c r="H957" s="145"/>
    </row>
    <row r="958" spans="2:10" x14ac:dyDescent="0.3">
      <c r="B958" s="142"/>
      <c r="C958" s="143"/>
      <c r="D958" s="144"/>
      <c r="E958" s="145"/>
      <c r="F958" s="145"/>
      <c r="G958" s="145"/>
      <c r="H958" s="145"/>
    </row>
    <row r="959" spans="2:10" x14ac:dyDescent="0.3">
      <c r="B959" s="142"/>
      <c r="C959" s="143"/>
      <c r="D959" s="144"/>
      <c r="E959" s="145"/>
      <c r="F959" s="145"/>
      <c r="G959" s="145"/>
      <c r="H959" s="145"/>
    </row>
    <row r="960" spans="2:10" x14ac:dyDescent="0.3">
      <c r="B960" s="142"/>
      <c r="C960" s="143"/>
      <c r="D960" s="144"/>
      <c r="E960" s="145"/>
      <c r="F960" s="145"/>
      <c r="G960" s="145"/>
      <c r="H960" s="145"/>
    </row>
    <row r="961" spans="2:9" x14ac:dyDescent="0.3">
      <c r="B961" s="142"/>
      <c r="C961" s="143"/>
      <c r="D961" s="144"/>
      <c r="E961" s="145"/>
      <c r="F961" s="145"/>
      <c r="G961" s="145"/>
      <c r="H961" s="145"/>
    </row>
    <row r="962" spans="2:9" x14ac:dyDescent="0.3">
      <c r="B962" s="142"/>
      <c r="C962" s="143"/>
      <c r="D962" s="144"/>
      <c r="E962" s="145"/>
      <c r="F962" s="145"/>
      <c r="G962" s="145"/>
      <c r="H962" s="145"/>
    </row>
    <row r="963" spans="2:9" x14ac:dyDescent="0.3">
      <c r="B963" s="508" t="s">
        <v>385</v>
      </c>
      <c r="C963" s="508"/>
      <c r="D963" s="508"/>
      <c r="E963" s="508"/>
      <c r="F963" s="508"/>
      <c r="G963" s="508"/>
      <c r="H963" s="508"/>
      <c r="I963" s="508"/>
    </row>
    <row r="964" spans="2:9" x14ac:dyDescent="0.3">
      <c r="B964" s="522" t="s">
        <v>398</v>
      </c>
      <c r="C964" s="522"/>
      <c r="D964" s="522"/>
      <c r="E964" s="522"/>
      <c r="F964" s="522"/>
      <c r="G964" s="522"/>
      <c r="H964" s="522"/>
      <c r="I964" s="522"/>
    </row>
    <row r="965" spans="2:9" x14ac:dyDescent="0.3">
      <c r="B965" s="508" t="s">
        <v>416</v>
      </c>
      <c r="C965" s="508"/>
      <c r="D965" s="508"/>
      <c r="E965" s="508"/>
      <c r="F965" s="508"/>
      <c r="G965" s="508"/>
      <c r="H965" s="508"/>
      <c r="I965" s="508"/>
    </row>
    <row r="966" spans="2:9" ht="19.5" thickBot="1" x14ac:dyDescent="0.35">
      <c r="B966" s="3"/>
      <c r="C966" s="3"/>
      <c r="D966" s="4"/>
      <c r="E966" s="1"/>
      <c r="F966" s="1"/>
      <c r="G966" s="1"/>
      <c r="H966" s="1"/>
    </row>
    <row r="967" spans="2:9" x14ac:dyDescent="0.3">
      <c r="B967" s="528" t="s">
        <v>2</v>
      </c>
      <c r="C967" s="512" t="s">
        <v>407</v>
      </c>
      <c r="D967" s="514" t="s">
        <v>4</v>
      </c>
      <c r="E967" s="532" t="s">
        <v>5</v>
      </c>
      <c r="F967" s="532" t="s">
        <v>6</v>
      </c>
      <c r="G967" s="534" t="s">
        <v>7</v>
      </c>
      <c r="H967" s="146" t="s">
        <v>8</v>
      </c>
      <c r="I967" s="548" t="s">
        <v>9</v>
      </c>
    </row>
    <row r="968" spans="2:9" x14ac:dyDescent="0.3">
      <c r="B968" s="538"/>
      <c r="C968" s="513"/>
      <c r="D968" s="515"/>
      <c r="E968" s="539"/>
      <c r="F968" s="539"/>
      <c r="G968" s="540"/>
      <c r="H968" s="147" t="s">
        <v>10</v>
      </c>
      <c r="I968" s="549"/>
    </row>
    <row r="969" spans="2:9" x14ac:dyDescent="0.3">
      <c r="B969" s="7" t="s">
        <v>11</v>
      </c>
      <c r="C969" s="8" t="s">
        <v>12</v>
      </c>
      <c r="D969" s="9"/>
      <c r="E969" s="10"/>
      <c r="F969" s="11"/>
      <c r="G969" s="10"/>
      <c r="H969" s="23"/>
      <c r="I969" s="192"/>
    </row>
    <row r="970" spans="2:9" x14ac:dyDescent="0.3">
      <c r="B970" s="14" t="s">
        <v>129</v>
      </c>
      <c r="C970" s="12" t="s">
        <v>399</v>
      </c>
      <c r="D970" s="15">
        <v>357827848</v>
      </c>
      <c r="E970" s="71">
        <v>357827848</v>
      </c>
      <c r="F970" s="17">
        <f>D970-E970</f>
        <v>0</v>
      </c>
      <c r="G970" s="62">
        <f>E970/D970*100</f>
        <v>100</v>
      </c>
      <c r="H970" s="153">
        <v>4851</v>
      </c>
      <c r="I970" s="194" t="s">
        <v>21</v>
      </c>
    </row>
    <row r="971" spans="2:9" x14ac:dyDescent="0.3">
      <c r="B971" s="14" t="s">
        <v>131</v>
      </c>
      <c r="C971" s="12" t="s">
        <v>241</v>
      </c>
      <c r="D971" s="15">
        <v>236973228</v>
      </c>
      <c r="E971" s="61">
        <v>236973228</v>
      </c>
      <c r="F971" s="17">
        <f>D971-E971</f>
        <v>0</v>
      </c>
      <c r="G971" s="62">
        <f>E971/D971*100</f>
        <v>100</v>
      </c>
      <c r="H971" s="153">
        <v>2694</v>
      </c>
      <c r="I971" s="194" t="s">
        <v>21</v>
      </c>
    </row>
    <row r="972" spans="2:9" x14ac:dyDescent="0.3">
      <c r="B972" s="14" t="s">
        <v>133</v>
      </c>
      <c r="C972" s="12" t="s">
        <v>242</v>
      </c>
      <c r="D972" s="15">
        <v>293013635</v>
      </c>
      <c r="E972" s="71">
        <v>293013635</v>
      </c>
      <c r="F972" s="17">
        <f>D972-E972</f>
        <v>0</v>
      </c>
      <c r="G972" s="62">
        <f>E972/D972*100</f>
        <v>100</v>
      </c>
      <c r="H972" s="153">
        <v>3724</v>
      </c>
      <c r="I972" s="194" t="s">
        <v>21</v>
      </c>
    </row>
    <row r="973" spans="2:9" x14ac:dyDescent="0.3">
      <c r="B973" s="14" t="s">
        <v>147</v>
      </c>
      <c r="C973" s="12" t="s">
        <v>243</v>
      </c>
      <c r="D973" s="15">
        <v>121826113</v>
      </c>
      <c r="E973" s="71">
        <v>121826113</v>
      </c>
      <c r="F973" s="17">
        <f>D973-E973</f>
        <v>0</v>
      </c>
      <c r="G973" s="62">
        <f>E973/D973*100</f>
        <v>100</v>
      </c>
      <c r="H973" s="153">
        <v>2431</v>
      </c>
      <c r="I973" s="194" t="s">
        <v>21</v>
      </c>
    </row>
    <row r="974" spans="2:9" x14ac:dyDescent="0.3">
      <c r="B974" s="14"/>
      <c r="C974" s="12"/>
      <c r="D974" s="15"/>
      <c r="E974" s="61"/>
      <c r="F974" s="17"/>
      <c r="G974" s="81"/>
      <c r="H974" s="153"/>
      <c r="I974" s="246"/>
    </row>
    <row r="975" spans="2:9" x14ac:dyDescent="0.3">
      <c r="B975" s="524" t="s">
        <v>17</v>
      </c>
      <c r="C975" s="525"/>
      <c r="D975" s="27">
        <f>SUM(D970:D974)</f>
        <v>1009640824</v>
      </c>
      <c r="E975" s="63">
        <f>SUM(E970:E974)</f>
        <v>1009640824</v>
      </c>
      <c r="F975" s="64">
        <f>SUM(F970:F974)</f>
        <v>0</v>
      </c>
      <c r="G975" s="93">
        <f>E975/D975*100</f>
        <v>100</v>
      </c>
      <c r="H975" s="152">
        <f>SUM(H970:H974)</f>
        <v>13700</v>
      </c>
      <c r="I975" s="432">
        <v>4</v>
      </c>
    </row>
    <row r="976" spans="2:9" x14ac:dyDescent="0.3">
      <c r="B976" s="32"/>
      <c r="C976" s="12"/>
      <c r="D976" s="15"/>
      <c r="E976" s="61"/>
      <c r="F976" s="17"/>
      <c r="G976" s="81"/>
      <c r="H976" s="153"/>
      <c r="I976" s="246"/>
    </row>
    <row r="977" spans="2:10" x14ac:dyDescent="0.3">
      <c r="B977" s="32" t="s">
        <v>18</v>
      </c>
      <c r="C977" s="35" t="s">
        <v>19</v>
      </c>
      <c r="D977" s="15"/>
      <c r="E977" s="61"/>
      <c r="F977" s="17"/>
      <c r="G977" s="81"/>
      <c r="H977" s="153"/>
      <c r="I977" s="469"/>
    </row>
    <row r="978" spans="2:10" x14ac:dyDescent="0.3">
      <c r="B978" s="14" t="s">
        <v>43</v>
      </c>
      <c r="C978" s="12" t="s">
        <v>244</v>
      </c>
      <c r="D978" s="15">
        <v>75701981</v>
      </c>
      <c r="E978" s="61">
        <v>75701981</v>
      </c>
      <c r="F978" s="17">
        <f t="shared" ref="F978:F983" si="32">D978-E978</f>
        <v>0</v>
      </c>
      <c r="G978" s="62">
        <f t="shared" ref="G978:G983" si="33">E978/D978*100</f>
        <v>100</v>
      </c>
      <c r="H978" s="153">
        <v>2159</v>
      </c>
      <c r="I978" s="194" t="s">
        <v>21</v>
      </c>
    </row>
    <row r="979" spans="2:10" x14ac:dyDescent="0.3">
      <c r="B979" s="14" t="s">
        <v>45</v>
      </c>
      <c r="C979" s="12" t="s">
        <v>245</v>
      </c>
      <c r="D979" s="15">
        <v>107232999</v>
      </c>
      <c r="E979" s="61">
        <v>107232999</v>
      </c>
      <c r="F979" s="17">
        <f t="shared" si="32"/>
        <v>0</v>
      </c>
      <c r="G979" s="62">
        <f t="shared" si="33"/>
        <v>100</v>
      </c>
      <c r="H979" s="153">
        <v>2291</v>
      </c>
      <c r="I979" s="194" t="s">
        <v>21</v>
      </c>
    </row>
    <row r="980" spans="2:10" x14ac:dyDescent="0.3">
      <c r="B980" s="14" t="s">
        <v>47</v>
      </c>
      <c r="C980" s="12" t="s">
        <v>127</v>
      </c>
      <c r="D980" s="15">
        <v>109389640</v>
      </c>
      <c r="E980" s="61">
        <v>109389640</v>
      </c>
      <c r="F980" s="17">
        <f t="shared" si="32"/>
        <v>0</v>
      </c>
      <c r="G980" s="62">
        <f t="shared" si="33"/>
        <v>100</v>
      </c>
      <c r="H980" s="153">
        <v>2029</v>
      </c>
      <c r="I980" s="194" t="s">
        <v>21</v>
      </c>
    </row>
    <row r="981" spans="2:10" x14ac:dyDescent="0.3">
      <c r="B981" s="14" t="s">
        <v>49</v>
      </c>
      <c r="C981" s="12" t="s">
        <v>246</v>
      </c>
      <c r="D981" s="15">
        <v>158952777</v>
      </c>
      <c r="E981" s="61">
        <v>158952777</v>
      </c>
      <c r="F981" s="17">
        <f t="shared" si="32"/>
        <v>0</v>
      </c>
      <c r="G981" s="62">
        <f t="shared" si="33"/>
        <v>100</v>
      </c>
      <c r="H981" s="153">
        <v>3032</v>
      </c>
      <c r="I981" s="194" t="s">
        <v>21</v>
      </c>
    </row>
    <row r="982" spans="2:10" x14ac:dyDescent="0.3">
      <c r="B982" s="14" t="s">
        <v>51</v>
      </c>
      <c r="C982" s="12" t="s">
        <v>247</v>
      </c>
      <c r="D982" s="15">
        <v>41089380</v>
      </c>
      <c r="E982" s="61">
        <v>41089380</v>
      </c>
      <c r="F982" s="17">
        <f t="shared" si="32"/>
        <v>0</v>
      </c>
      <c r="G982" s="62">
        <f t="shared" si="33"/>
        <v>100</v>
      </c>
      <c r="H982" s="166">
        <v>652</v>
      </c>
      <c r="I982" s="194" t="s">
        <v>21</v>
      </c>
      <c r="J982" s="167"/>
    </row>
    <row r="983" spans="2:10" x14ac:dyDescent="0.3">
      <c r="B983" s="14" t="s">
        <v>53</v>
      </c>
      <c r="C983" s="12" t="s">
        <v>248</v>
      </c>
      <c r="D983" s="15">
        <v>54874428</v>
      </c>
      <c r="E983" s="61">
        <v>54874428</v>
      </c>
      <c r="F983" s="17">
        <f t="shared" si="32"/>
        <v>0</v>
      </c>
      <c r="G983" s="62">
        <f t="shared" si="33"/>
        <v>100</v>
      </c>
      <c r="H983" s="153">
        <v>1134</v>
      </c>
      <c r="I983" s="194" t="s">
        <v>21</v>
      </c>
    </row>
    <row r="984" spans="2:10" x14ac:dyDescent="0.3">
      <c r="B984" s="95"/>
      <c r="C984" s="12"/>
      <c r="D984" s="15"/>
      <c r="E984" s="61"/>
      <c r="F984" s="17"/>
      <c r="G984" s="81"/>
      <c r="H984" s="156"/>
      <c r="I984" s="469"/>
    </row>
    <row r="985" spans="2:10" x14ac:dyDescent="0.3">
      <c r="B985" s="541" t="s">
        <v>42</v>
      </c>
      <c r="C985" s="542"/>
      <c r="D985" s="27">
        <f>SUM(D978:D984)</f>
        <v>547241205</v>
      </c>
      <c r="E985" s="64">
        <f>SUM(E978:E984)</f>
        <v>547241205</v>
      </c>
      <c r="F985" s="64">
        <f>SUM(F978:F984)</f>
        <v>0</v>
      </c>
      <c r="G985" s="93">
        <f>E985/D985*100</f>
        <v>100</v>
      </c>
      <c r="H985" s="157">
        <f>SUM(H978:H984)</f>
        <v>11297</v>
      </c>
      <c r="I985" s="475">
        <v>6</v>
      </c>
    </row>
    <row r="986" spans="2:10" x14ac:dyDescent="0.3">
      <c r="B986" s="541"/>
      <c r="C986" s="542"/>
      <c r="D986" s="168"/>
      <c r="E986" s="169"/>
      <c r="F986" s="170"/>
      <c r="G986" s="171"/>
      <c r="H986" s="156"/>
      <c r="I986" s="469"/>
    </row>
    <row r="987" spans="2:10" ht="19.5" thickBot="1" x14ac:dyDescent="0.35">
      <c r="B987" s="526" t="s">
        <v>31</v>
      </c>
      <c r="C987" s="527"/>
      <c r="D987" s="84">
        <f>D975+D985</f>
        <v>1556882029</v>
      </c>
      <c r="E987" s="85">
        <f>E975+E985</f>
        <v>1556882029</v>
      </c>
      <c r="F987" s="48">
        <f>F975+F985</f>
        <v>0</v>
      </c>
      <c r="G987" s="99">
        <f>E987/D987*100</f>
        <v>100</v>
      </c>
      <c r="H987" s="159">
        <f>H975+H985</f>
        <v>24997</v>
      </c>
      <c r="I987" s="139">
        <f>I975+I985</f>
        <v>10</v>
      </c>
    </row>
    <row r="989" spans="2:10" x14ac:dyDescent="0.3">
      <c r="E989" s="522"/>
      <c r="F989" s="522"/>
      <c r="G989" s="522"/>
      <c r="H989" s="522"/>
      <c r="I989" s="522"/>
      <c r="J989" s="52"/>
    </row>
    <row r="990" spans="2:10" x14ac:dyDescent="0.3">
      <c r="E990" s="522" t="s">
        <v>32</v>
      </c>
      <c r="F990" s="522"/>
      <c r="G990" s="522"/>
      <c r="H990" s="522"/>
      <c r="I990" s="522"/>
      <c r="J990" s="52"/>
    </row>
    <row r="991" spans="2:10" x14ac:dyDescent="0.3">
      <c r="E991" s="522" t="s">
        <v>33</v>
      </c>
      <c r="F991" s="522"/>
      <c r="G991" s="522"/>
      <c r="H991" s="522"/>
      <c r="I991" s="522"/>
      <c r="J991" s="87"/>
    </row>
    <row r="992" spans="2:10" x14ac:dyDescent="0.3">
      <c r="E992" s="522"/>
      <c r="F992" s="522"/>
      <c r="G992" s="522"/>
      <c r="H992" s="522"/>
      <c r="I992" s="522"/>
      <c r="J992" s="3"/>
    </row>
    <row r="993" spans="5:10" x14ac:dyDescent="0.3">
      <c r="F993" s="3"/>
      <c r="G993" s="3"/>
      <c r="H993" s="3"/>
      <c r="I993" s="459"/>
      <c r="J993" s="3"/>
    </row>
    <row r="994" spans="5:10" x14ac:dyDescent="0.3">
      <c r="F994" s="3"/>
      <c r="G994" s="3"/>
      <c r="H994" s="3"/>
      <c r="I994" s="459"/>
      <c r="J994" s="3"/>
    </row>
    <row r="995" spans="5:10" x14ac:dyDescent="0.3">
      <c r="E995" s="523" t="s">
        <v>34</v>
      </c>
      <c r="F995" s="523"/>
      <c r="G995" s="523"/>
      <c r="H995" s="523"/>
      <c r="I995" s="523"/>
      <c r="J995" s="88"/>
    </row>
    <row r="996" spans="5:10" x14ac:dyDescent="0.3">
      <c r="E996" s="522" t="s">
        <v>35</v>
      </c>
      <c r="F996" s="522"/>
      <c r="G996" s="522"/>
      <c r="H996" s="522"/>
      <c r="I996" s="522"/>
      <c r="J996" s="52"/>
    </row>
    <row r="997" spans="5:10" x14ac:dyDescent="0.3">
      <c r="E997" s="522" t="s">
        <v>36</v>
      </c>
      <c r="F997" s="522"/>
      <c r="G997" s="522"/>
      <c r="H997" s="522"/>
      <c r="I997" s="522"/>
      <c r="J997" s="52"/>
    </row>
    <row r="1014" spans="2:10" x14ac:dyDescent="0.3">
      <c r="B1014" s="508" t="s">
        <v>385</v>
      </c>
      <c r="C1014" s="508"/>
      <c r="D1014" s="508"/>
      <c r="E1014" s="508"/>
      <c r="F1014" s="508"/>
      <c r="G1014" s="508"/>
      <c r="H1014" s="508"/>
      <c r="I1014" s="508"/>
    </row>
    <row r="1015" spans="2:10" x14ac:dyDescent="0.3">
      <c r="B1015" s="522" t="s">
        <v>400</v>
      </c>
      <c r="C1015" s="522"/>
      <c r="D1015" s="522"/>
      <c r="E1015" s="522"/>
      <c r="F1015" s="522"/>
      <c r="G1015" s="522"/>
      <c r="H1015" s="522"/>
      <c r="I1015" s="522"/>
    </row>
    <row r="1016" spans="2:10" x14ac:dyDescent="0.3">
      <c r="B1016" s="508" t="s">
        <v>416</v>
      </c>
      <c r="C1016" s="508"/>
      <c r="D1016" s="508"/>
      <c r="E1016" s="508"/>
      <c r="F1016" s="508"/>
      <c r="G1016" s="508"/>
      <c r="H1016" s="508"/>
      <c r="I1016" s="508"/>
    </row>
    <row r="1017" spans="2:10" ht="19.5" thickBot="1" x14ac:dyDescent="0.35">
      <c r="B1017" s="54"/>
      <c r="C1017" s="54"/>
      <c r="D1017" s="54"/>
      <c r="E1017" s="54"/>
      <c r="F1017" s="54"/>
      <c r="G1017" s="54"/>
      <c r="H1017" s="54"/>
    </row>
    <row r="1018" spans="2:10" x14ac:dyDescent="0.3">
      <c r="B1018" s="528" t="s">
        <v>2</v>
      </c>
      <c r="C1018" s="512" t="s">
        <v>407</v>
      </c>
      <c r="D1018" s="514" t="s">
        <v>4</v>
      </c>
      <c r="E1018" s="532" t="s">
        <v>5</v>
      </c>
      <c r="F1018" s="532" t="s">
        <v>6</v>
      </c>
      <c r="G1018" s="534" t="s">
        <v>7</v>
      </c>
      <c r="H1018" s="146" t="s">
        <v>8</v>
      </c>
      <c r="I1018" s="548" t="s">
        <v>9</v>
      </c>
    </row>
    <row r="1019" spans="2:10" x14ac:dyDescent="0.3">
      <c r="B1019" s="538"/>
      <c r="C1019" s="513"/>
      <c r="D1019" s="515"/>
      <c r="E1019" s="539"/>
      <c r="F1019" s="539"/>
      <c r="G1019" s="540"/>
      <c r="H1019" s="147" t="s">
        <v>10</v>
      </c>
      <c r="I1019" s="549"/>
    </row>
    <row r="1020" spans="2:10" x14ac:dyDescent="0.3">
      <c r="B1020" s="7" t="s">
        <v>11</v>
      </c>
      <c r="C1020" s="8" t="s">
        <v>12</v>
      </c>
      <c r="D1020" s="9"/>
      <c r="E1020" s="10"/>
      <c r="F1020" s="11"/>
      <c r="G1020" s="10"/>
      <c r="H1020" s="23"/>
      <c r="I1020" s="192"/>
    </row>
    <row r="1021" spans="2:10" x14ac:dyDescent="0.3">
      <c r="B1021" s="14" t="s">
        <v>129</v>
      </c>
      <c r="C1021" s="12" t="s">
        <v>250</v>
      </c>
      <c r="D1021" s="61">
        <v>351631379</v>
      </c>
      <c r="E1021" s="61">
        <v>351631379</v>
      </c>
      <c r="F1021" s="17">
        <f>D1021-E1021</f>
        <v>0</v>
      </c>
      <c r="G1021" s="62">
        <f t="shared" ref="G1021:G1028" si="34">E1021/D1021*100</f>
        <v>100</v>
      </c>
      <c r="H1021" s="153">
        <v>5197</v>
      </c>
      <c r="I1021" s="194" t="s">
        <v>21</v>
      </c>
    </row>
    <row r="1022" spans="2:10" x14ac:dyDescent="0.3">
      <c r="B1022" s="14" t="s">
        <v>131</v>
      </c>
      <c r="C1022" s="12" t="s">
        <v>251</v>
      </c>
      <c r="D1022" s="61">
        <v>220359490</v>
      </c>
      <c r="E1022" s="61">
        <v>220359490</v>
      </c>
      <c r="F1022" s="17">
        <f t="shared" ref="F1022:F1028" si="35">D1022-E1022</f>
        <v>0</v>
      </c>
      <c r="G1022" s="62">
        <f t="shared" si="34"/>
        <v>100</v>
      </c>
      <c r="H1022" s="153">
        <v>4493</v>
      </c>
      <c r="I1022" s="194" t="s">
        <v>21</v>
      </c>
      <c r="J1022" s="167"/>
    </row>
    <row r="1023" spans="2:10" x14ac:dyDescent="0.3">
      <c r="B1023" s="14" t="s">
        <v>133</v>
      </c>
      <c r="C1023" s="12" t="s">
        <v>252</v>
      </c>
      <c r="D1023" s="61">
        <v>78741145</v>
      </c>
      <c r="E1023" s="61">
        <v>78741145</v>
      </c>
      <c r="F1023" s="17">
        <f t="shared" si="35"/>
        <v>0</v>
      </c>
      <c r="G1023" s="62">
        <f t="shared" si="34"/>
        <v>100</v>
      </c>
      <c r="H1023" s="153">
        <v>1036</v>
      </c>
      <c r="I1023" s="194" t="s">
        <v>21</v>
      </c>
    </row>
    <row r="1024" spans="2:10" x14ac:dyDescent="0.3">
      <c r="B1024" s="14" t="s">
        <v>147</v>
      </c>
      <c r="C1024" s="12" t="s">
        <v>253</v>
      </c>
      <c r="D1024" s="61">
        <v>168403785</v>
      </c>
      <c r="E1024" s="61">
        <v>168403785</v>
      </c>
      <c r="F1024" s="17">
        <f t="shared" si="35"/>
        <v>0</v>
      </c>
      <c r="G1024" s="62">
        <f t="shared" si="34"/>
        <v>100</v>
      </c>
      <c r="H1024" s="153">
        <v>2252</v>
      </c>
      <c r="I1024" s="194" t="s">
        <v>21</v>
      </c>
    </row>
    <row r="1025" spans="2:9" x14ac:dyDescent="0.3">
      <c r="B1025" s="14" t="s">
        <v>43</v>
      </c>
      <c r="C1025" s="12" t="s">
        <v>254</v>
      </c>
      <c r="D1025" s="61">
        <v>1526480214</v>
      </c>
      <c r="E1025" s="61">
        <v>1526480214</v>
      </c>
      <c r="F1025" s="17">
        <f t="shared" si="35"/>
        <v>0</v>
      </c>
      <c r="G1025" s="62">
        <f t="shared" si="34"/>
        <v>100</v>
      </c>
      <c r="H1025" s="153">
        <v>4041</v>
      </c>
      <c r="I1025" s="194" t="s">
        <v>21</v>
      </c>
    </row>
    <row r="1026" spans="2:9" x14ac:dyDescent="0.3">
      <c r="B1026" s="14" t="s">
        <v>45</v>
      </c>
      <c r="C1026" s="12" t="s">
        <v>255</v>
      </c>
      <c r="D1026" s="61">
        <v>219685678</v>
      </c>
      <c r="E1026" s="61">
        <v>219685678</v>
      </c>
      <c r="F1026" s="17">
        <f t="shared" si="35"/>
        <v>0</v>
      </c>
      <c r="G1026" s="62">
        <f t="shared" si="34"/>
        <v>100</v>
      </c>
      <c r="H1026" s="153">
        <v>3557</v>
      </c>
      <c r="I1026" s="194" t="s">
        <v>21</v>
      </c>
    </row>
    <row r="1027" spans="2:9" x14ac:dyDescent="0.3">
      <c r="B1027" s="14" t="s">
        <v>47</v>
      </c>
      <c r="C1027" s="12" t="s">
        <v>256</v>
      </c>
      <c r="D1027" s="61">
        <v>301306410</v>
      </c>
      <c r="E1027" s="61">
        <v>301306410</v>
      </c>
      <c r="F1027" s="17">
        <f t="shared" si="35"/>
        <v>0</v>
      </c>
      <c r="G1027" s="62">
        <f t="shared" si="34"/>
        <v>100</v>
      </c>
      <c r="H1027" s="153">
        <v>4413</v>
      </c>
      <c r="I1027" s="194" t="s">
        <v>21</v>
      </c>
    </row>
    <row r="1028" spans="2:9" x14ac:dyDescent="0.3">
      <c r="B1028" s="14" t="s">
        <v>49</v>
      </c>
      <c r="C1028" s="12" t="s">
        <v>257</v>
      </c>
      <c r="D1028" s="15">
        <v>290118724</v>
      </c>
      <c r="E1028" s="61">
        <v>290118724</v>
      </c>
      <c r="F1028" s="17">
        <f t="shared" si="35"/>
        <v>0</v>
      </c>
      <c r="G1028" s="62">
        <f t="shared" si="34"/>
        <v>100</v>
      </c>
      <c r="H1028" s="153">
        <v>4837</v>
      </c>
      <c r="I1028" s="194" t="s">
        <v>21</v>
      </c>
    </row>
    <row r="1029" spans="2:9" x14ac:dyDescent="0.3">
      <c r="B1029" s="14"/>
      <c r="C1029" s="12"/>
      <c r="D1029" s="15"/>
      <c r="E1029" s="61"/>
      <c r="F1029" s="17"/>
      <c r="G1029" s="81"/>
      <c r="H1029" s="153"/>
      <c r="I1029" s="469"/>
    </row>
    <row r="1030" spans="2:9" x14ac:dyDescent="0.3">
      <c r="B1030" s="524" t="s">
        <v>17</v>
      </c>
      <c r="C1030" s="525"/>
      <c r="D1030" s="27">
        <f>SUM(D1021:D1029)</f>
        <v>3156726825</v>
      </c>
      <c r="E1030" s="63">
        <f>SUM(E1021:E1029)</f>
        <v>3156726825</v>
      </c>
      <c r="F1030" s="72">
        <f>SUM(F1021:F1029)</f>
        <v>0</v>
      </c>
      <c r="G1030" s="93">
        <f>E1030/D1030*100</f>
        <v>100</v>
      </c>
      <c r="H1030" s="152">
        <f>SUM(H1021:H1029)</f>
        <v>29826</v>
      </c>
      <c r="I1030" s="432">
        <v>8</v>
      </c>
    </row>
    <row r="1031" spans="2:9" x14ac:dyDescent="0.3">
      <c r="B1031" s="32"/>
      <c r="C1031" s="12"/>
      <c r="D1031" s="15"/>
      <c r="E1031" s="61"/>
      <c r="F1031" s="17"/>
      <c r="G1031" s="81"/>
      <c r="H1031" s="153"/>
      <c r="I1031" s="469"/>
    </row>
    <row r="1032" spans="2:9" x14ac:dyDescent="0.3">
      <c r="B1032" s="32" t="s">
        <v>18</v>
      </c>
      <c r="C1032" s="35" t="s">
        <v>19</v>
      </c>
      <c r="D1032" s="15"/>
      <c r="E1032" s="61"/>
      <c r="F1032" s="17"/>
      <c r="G1032" s="81"/>
      <c r="H1032" s="153"/>
      <c r="I1032" s="469"/>
    </row>
    <row r="1033" spans="2:9" x14ac:dyDescent="0.3">
      <c r="B1033" s="14" t="s">
        <v>51</v>
      </c>
      <c r="C1033" s="12" t="s">
        <v>258</v>
      </c>
      <c r="D1033" s="15">
        <v>111997467</v>
      </c>
      <c r="E1033" s="61">
        <v>111997467</v>
      </c>
      <c r="F1033" s="17">
        <f>D1033-E1033</f>
        <v>0</v>
      </c>
      <c r="G1033" s="62">
        <f t="shared" ref="G1033:G1040" si="36">E1033/D1033*100</f>
        <v>100</v>
      </c>
      <c r="H1033" s="153">
        <v>3549</v>
      </c>
      <c r="I1033" s="194" t="s">
        <v>21</v>
      </c>
    </row>
    <row r="1034" spans="2:9" x14ac:dyDescent="0.3">
      <c r="B1034" s="14" t="s">
        <v>53</v>
      </c>
      <c r="C1034" s="12" t="s">
        <v>102</v>
      </c>
      <c r="D1034" s="15">
        <v>168693564</v>
      </c>
      <c r="E1034" s="61">
        <v>168693564</v>
      </c>
      <c r="F1034" s="17">
        <f t="shared" ref="F1034:F1040" si="37">D1034-E1034</f>
        <v>0</v>
      </c>
      <c r="G1034" s="62">
        <f t="shared" si="36"/>
        <v>100</v>
      </c>
      <c r="H1034" s="153">
        <v>4571</v>
      </c>
      <c r="I1034" s="194" t="s">
        <v>21</v>
      </c>
    </row>
    <row r="1035" spans="2:9" x14ac:dyDescent="0.3">
      <c r="B1035" s="14" t="s">
        <v>55</v>
      </c>
      <c r="C1035" s="12" t="s">
        <v>259</v>
      </c>
      <c r="D1035" s="15">
        <v>247060468</v>
      </c>
      <c r="E1035" s="61">
        <v>247060468</v>
      </c>
      <c r="F1035" s="17">
        <f t="shared" si="37"/>
        <v>0</v>
      </c>
      <c r="G1035" s="62">
        <f t="shared" si="36"/>
        <v>100</v>
      </c>
      <c r="H1035" s="153">
        <v>3761</v>
      </c>
      <c r="I1035" s="194" t="s">
        <v>21</v>
      </c>
    </row>
    <row r="1036" spans="2:9" x14ac:dyDescent="0.3">
      <c r="B1036" s="14" t="s">
        <v>57</v>
      </c>
      <c r="C1036" s="12" t="s">
        <v>260</v>
      </c>
      <c r="D1036" s="15">
        <v>205278797</v>
      </c>
      <c r="E1036" s="61">
        <v>205278797</v>
      </c>
      <c r="F1036" s="17">
        <f t="shared" si="37"/>
        <v>0</v>
      </c>
      <c r="G1036" s="62">
        <f t="shared" si="36"/>
        <v>100</v>
      </c>
      <c r="H1036" s="153">
        <v>3931</v>
      </c>
      <c r="I1036" s="194" t="s">
        <v>21</v>
      </c>
    </row>
    <row r="1037" spans="2:9" x14ac:dyDescent="0.3">
      <c r="B1037" s="14" t="s">
        <v>59</v>
      </c>
      <c r="C1037" s="12" t="s">
        <v>156</v>
      </c>
      <c r="D1037" s="15">
        <v>92491456</v>
      </c>
      <c r="E1037" s="61">
        <v>92491456</v>
      </c>
      <c r="F1037" s="17">
        <f t="shared" si="37"/>
        <v>0</v>
      </c>
      <c r="G1037" s="62">
        <f t="shared" si="36"/>
        <v>100</v>
      </c>
      <c r="H1037" s="153">
        <v>2018</v>
      </c>
      <c r="I1037" s="194" t="s">
        <v>21</v>
      </c>
    </row>
    <row r="1038" spans="2:9" x14ac:dyDescent="0.3">
      <c r="B1038" s="14" t="s">
        <v>61</v>
      </c>
      <c r="C1038" s="12" t="s">
        <v>381</v>
      </c>
      <c r="D1038" s="15">
        <v>123289645</v>
      </c>
      <c r="E1038" s="61">
        <v>123289645</v>
      </c>
      <c r="F1038" s="17">
        <f t="shared" si="37"/>
        <v>0</v>
      </c>
      <c r="G1038" s="62">
        <f t="shared" si="36"/>
        <v>100</v>
      </c>
      <c r="H1038" s="153">
        <v>1718</v>
      </c>
      <c r="I1038" s="194" t="s">
        <v>21</v>
      </c>
    </row>
    <row r="1039" spans="2:9" x14ac:dyDescent="0.3">
      <c r="B1039" s="14" t="s">
        <v>63</v>
      </c>
      <c r="C1039" s="12" t="s">
        <v>262</v>
      </c>
      <c r="D1039" s="15">
        <v>107887606</v>
      </c>
      <c r="E1039" s="61">
        <v>107887606</v>
      </c>
      <c r="F1039" s="17">
        <f t="shared" si="37"/>
        <v>0</v>
      </c>
      <c r="G1039" s="62">
        <f t="shared" si="36"/>
        <v>100</v>
      </c>
      <c r="H1039" s="153">
        <v>1395</v>
      </c>
      <c r="I1039" s="194" t="s">
        <v>21</v>
      </c>
    </row>
    <row r="1040" spans="2:9" x14ac:dyDescent="0.3">
      <c r="B1040" s="95" t="s">
        <v>65</v>
      </c>
      <c r="C1040" s="12" t="s">
        <v>263</v>
      </c>
      <c r="D1040" s="15">
        <v>54865682</v>
      </c>
      <c r="E1040" s="61">
        <v>54865682</v>
      </c>
      <c r="F1040" s="17">
        <f t="shared" si="37"/>
        <v>0</v>
      </c>
      <c r="G1040" s="62">
        <f t="shared" si="36"/>
        <v>100</v>
      </c>
      <c r="H1040" s="156">
        <v>2080</v>
      </c>
      <c r="I1040" s="194" t="s">
        <v>21</v>
      </c>
    </row>
    <row r="1041" spans="2:10" x14ac:dyDescent="0.3">
      <c r="B1041" s="95"/>
      <c r="C1041" s="12"/>
      <c r="D1041" s="15"/>
      <c r="E1041" s="71"/>
      <c r="F1041" s="17"/>
      <c r="G1041" s="81"/>
      <c r="H1041" s="156"/>
      <c r="I1041" s="469"/>
    </row>
    <row r="1042" spans="2:10" x14ac:dyDescent="0.3">
      <c r="B1042" s="524" t="s">
        <v>17</v>
      </c>
      <c r="C1042" s="525"/>
      <c r="D1042" s="27">
        <f>SUM(D1033:D1041)</f>
        <v>1111564685</v>
      </c>
      <c r="E1042" s="64">
        <f>SUM(E1033:E1041)</f>
        <v>1111564685</v>
      </c>
      <c r="F1042" s="72">
        <f>SUM(F1033:F1041)</f>
        <v>0</v>
      </c>
      <c r="G1042" s="93">
        <f>E1042/D1042*100</f>
        <v>100</v>
      </c>
      <c r="H1042" s="157">
        <f>SUM(H1033:H1041)</f>
        <v>23023</v>
      </c>
      <c r="I1042" s="432">
        <v>8</v>
      </c>
    </row>
    <row r="1043" spans="2:10" x14ac:dyDescent="0.3">
      <c r="B1043" s="366"/>
      <c r="C1043" s="363"/>
      <c r="D1043" s="168"/>
      <c r="E1043" s="169"/>
      <c r="F1043" s="170"/>
      <c r="G1043" s="364"/>
      <c r="H1043" s="365"/>
      <c r="I1043" s="194"/>
    </row>
    <row r="1044" spans="2:10" ht="19.5" thickBot="1" x14ac:dyDescent="0.35">
      <c r="B1044" s="526" t="s">
        <v>31</v>
      </c>
      <c r="C1044" s="527"/>
      <c r="D1044" s="84">
        <f>SUM(D1030+D1042)</f>
        <v>4268291510</v>
      </c>
      <c r="E1044" s="85">
        <f>E1030+E1042</f>
        <v>4268291510</v>
      </c>
      <c r="F1044" s="48">
        <f>F1030+F1042</f>
        <v>0</v>
      </c>
      <c r="G1044" s="49">
        <f>E1044/D1044*100</f>
        <v>100</v>
      </c>
      <c r="H1044" s="159">
        <f>H1030+H1042</f>
        <v>52849</v>
      </c>
      <c r="I1044" s="139">
        <f>I1030+I1042</f>
        <v>16</v>
      </c>
    </row>
    <row r="1046" spans="2:10" x14ac:dyDescent="0.3">
      <c r="E1046" s="522"/>
      <c r="F1046" s="522"/>
      <c r="G1046" s="522"/>
      <c r="H1046" s="522"/>
      <c r="I1046" s="522"/>
      <c r="J1046" s="52"/>
    </row>
    <row r="1047" spans="2:10" x14ac:dyDescent="0.3">
      <c r="E1047" s="522" t="s">
        <v>264</v>
      </c>
      <c r="F1047" s="522"/>
      <c r="G1047" s="522"/>
      <c r="H1047" s="522"/>
      <c r="I1047" s="522"/>
      <c r="J1047" s="52"/>
    </row>
    <row r="1048" spans="2:10" x14ac:dyDescent="0.3">
      <c r="E1048" s="522" t="s">
        <v>33</v>
      </c>
      <c r="F1048" s="522"/>
      <c r="G1048" s="522"/>
      <c r="H1048" s="522"/>
      <c r="I1048" s="522"/>
      <c r="J1048" s="87"/>
    </row>
    <row r="1049" spans="2:10" x14ac:dyDescent="0.3">
      <c r="E1049" s="522"/>
      <c r="F1049" s="522"/>
      <c r="G1049" s="522"/>
      <c r="H1049" s="522"/>
      <c r="I1049" s="522"/>
      <c r="J1049" s="3"/>
    </row>
    <row r="1050" spans="2:10" x14ac:dyDescent="0.3">
      <c r="F1050" s="3"/>
      <c r="G1050" s="3"/>
      <c r="H1050" s="3"/>
      <c r="I1050" s="459"/>
      <c r="J1050" s="3"/>
    </row>
    <row r="1051" spans="2:10" x14ac:dyDescent="0.3">
      <c r="F1051" s="3"/>
      <c r="G1051" s="3"/>
      <c r="H1051" s="3"/>
      <c r="I1051" s="459"/>
      <c r="J1051" s="3"/>
    </row>
    <row r="1052" spans="2:10" x14ac:dyDescent="0.3">
      <c r="E1052" s="523" t="s">
        <v>34</v>
      </c>
      <c r="F1052" s="523"/>
      <c r="G1052" s="523"/>
      <c r="H1052" s="523"/>
      <c r="I1052" s="523"/>
      <c r="J1052" s="88"/>
    </row>
    <row r="1053" spans="2:10" x14ac:dyDescent="0.3">
      <c r="E1053" s="522" t="s">
        <v>35</v>
      </c>
      <c r="F1053" s="522"/>
      <c r="G1053" s="522"/>
      <c r="H1053" s="522"/>
      <c r="I1053" s="522"/>
      <c r="J1053" s="52"/>
    </row>
    <row r="1054" spans="2:10" x14ac:dyDescent="0.3">
      <c r="E1054" s="522" t="s">
        <v>36</v>
      </c>
      <c r="F1054" s="522"/>
      <c r="G1054" s="522"/>
      <c r="H1054" s="522"/>
      <c r="I1054" s="522"/>
      <c r="J1054" s="52"/>
    </row>
    <row r="1072" spans="2:9" x14ac:dyDescent="0.3">
      <c r="B1072" s="508" t="s">
        <v>385</v>
      </c>
      <c r="C1072" s="508"/>
      <c r="D1072" s="508"/>
      <c r="E1072" s="508"/>
      <c r="F1072" s="508"/>
      <c r="G1072" s="508"/>
      <c r="H1072" s="508"/>
      <c r="I1072" s="508"/>
    </row>
    <row r="1073" spans="2:9" x14ac:dyDescent="0.3">
      <c r="B1073" s="522" t="s">
        <v>401</v>
      </c>
      <c r="C1073" s="522"/>
      <c r="D1073" s="522"/>
      <c r="E1073" s="522"/>
      <c r="F1073" s="522"/>
      <c r="G1073" s="522"/>
      <c r="H1073" s="522"/>
      <c r="I1073" s="522"/>
    </row>
    <row r="1074" spans="2:9" x14ac:dyDescent="0.3">
      <c r="B1074" s="508" t="s">
        <v>416</v>
      </c>
      <c r="C1074" s="508"/>
      <c r="D1074" s="508"/>
      <c r="E1074" s="508"/>
      <c r="F1074" s="508"/>
      <c r="G1074" s="508"/>
      <c r="H1074" s="508"/>
      <c r="I1074" s="508"/>
    </row>
    <row r="1075" spans="2:9" ht="19.5" thickBot="1" x14ac:dyDescent="0.35">
      <c r="B1075" s="3"/>
      <c r="C1075" s="3"/>
      <c r="D1075" s="4"/>
      <c r="E1075" s="1"/>
      <c r="F1075" s="1"/>
      <c r="G1075" s="1"/>
      <c r="H1075" s="1"/>
    </row>
    <row r="1076" spans="2:9" x14ac:dyDescent="0.3">
      <c r="B1076" s="528" t="s">
        <v>2</v>
      </c>
      <c r="C1076" s="512" t="s">
        <v>407</v>
      </c>
      <c r="D1076" s="514" t="s">
        <v>4</v>
      </c>
      <c r="E1076" s="532" t="s">
        <v>5</v>
      </c>
      <c r="F1076" s="532" t="s">
        <v>6</v>
      </c>
      <c r="G1076" s="534" t="s">
        <v>7</v>
      </c>
      <c r="H1076" s="146" t="s">
        <v>8</v>
      </c>
      <c r="I1076" s="548" t="s">
        <v>9</v>
      </c>
    </row>
    <row r="1077" spans="2:9" x14ac:dyDescent="0.3">
      <c r="B1077" s="538"/>
      <c r="C1077" s="513"/>
      <c r="D1077" s="515"/>
      <c r="E1077" s="539"/>
      <c r="F1077" s="539"/>
      <c r="G1077" s="540"/>
      <c r="H1077" s="147" t="s">
        <v>10</v>
      </c>
      <c r="I1077" s="549"/>
    </row>
    <row r="1078" spans="2:9" x14ac:dyDescent="0.3">
      <c r="B1078" s="7" t="s">
        <v>11</v>
      </c>
      <c r="C1078" s="8" t="s">
        <v>12</v>
      </c>
      <c r="D1078" s="9"/>
      <c r="E1078" s="10"/>
      <c r="F1078" s="11"/>
      <c r="G1078" s="10"/>
      <c r="H1078" s="23"/>
      <c r="I1078" s="192"/>
    </row>
    <row r="1079" spans="2:9" x14ac:dyDescent="0.3">
      <c r="B1079" s="14">
        <v>1</v>
      </c>
      <c r="C1079" s="12" t="s">
        <v>402</v>
      </c>
      <c r="D1079" s="61">
        <v>181634629</v>
      </c>
      <c r="E1079" s="61">
        <v>181634629</v>
      </c>
      <c r="F1079" s="17">
        <f>D1079-E1079</f>
        <v>0</v>
      </c>
      <c r="G1079" s="62">
        <f>E1079/D1079*100</f>
        <v>100</v>
      </c>
      <c r="H1079" s="153">
        <v>2826</v>
      </c>
      <c r="I1079" s="194" t="s">
        <v>21</v>
      </c>
    </row>
    <row r="1080" spans="2:9" x14ac:dyDescent="0.3">
      <c r="B1080" s="14">
        <v>2</v>
      </c>
      <c r="C1080" s="12" t="s">
        <v>267</v>
      </c>
      <c r="D1080" s="61">
        <v>246784148</v>
      </c>
      <c r="E1080" s="61">
        <v>246784148</v>
      </c>
      <c r="F1080" s="17">
        <f t="shared" ref="F1080:F1085" si="38">D1080-E1080</f>
        <v>0</v>
      </c>
      <c r="G1080" s="62">
        <f t="shared" ref="G1080:G1085" si="39">E1080/D1080*100</f>
        <v>100</v>
      </c>
      <c r="H1080" s="153">
        <v>2670</v>
      </c>
      <c r="I1080" s="194" t="s">
        <v>21</v>
      </c>
    </row>
    <row r="1081" spans="2:9" x14ac:dyDescent="0.3">
      <c r="B1081" s="14">
        <v>3</v>
      </c>
      <c r="C1081" s="12" t="s">
        <v>268</v>
      </c>
      <c r="D1081" s="61">
        <v>427108479</v>
      </c>
      <c r="E1081" s="61">
        <v>427108479</v>
      </c>
      <c r="F1081" s="17">
        <f t="shared" si="38"/>
        <v>0</v>
      </c>
      <c r="G1081" s="62">
        <f t="shared" si="39"/>
        <v>100</v>
      </c>
      <c r="H1081" s="153">
        <v>6374</v>
      </c>
      <c r="I1081" s="194" t="s">
        <v>21</v>
      </c>
    </row>
    <row r="1082" spans="2:9" x14ac:dyDescent="0.3">
      <c r="B1082" s="14">
        <v>4</v>
      </c>
      <c r="C1082" s="12" t="s">
        <v>269</v>
      </c>
      <c r="D1082" s="61">
        <v>228763493</v>
      </c>
      <c r="E1082" s="61">
        <v>228763493</v>
      </c>
      <c r="F1082" s="17">
        <f t="shared" si="38"/>
        <v>0</v>
      </c>
      <c r="G1082" s="62">
        <f t="shared" si="39"/>
        <v>100</v>
      </c>
      <c r="H1082" s="153">
        <v>4831</v>
      </c>
      <c r="I1082" s="194" t="s">
        <v>21</v>
      </c>
    </row>
    <row r="1083" spans="2:9" x14ac:dyDescent="0.3">
      <c r="B1083" s="14">
        <v>5</v>
      </c>
      <c r="C1083" s="12" t="s">
        <v>270</v>
      </c>
      <c r="D1083" s="61">
        <v>206175987</v>
      </c>
      <c r="E1083" s="61">
        <v>206175987</v>
      </c>
      <c r="F1083" s="17">
        <f t="shared" si="38"/>
        <v>0</v>
      </c>
      <c r="G1083" s="62">
        <f t="shared" si="39"/>
        <v>100</v>
      </c>
      <c r="H1083" s="153">
        <v>3942</v>
      </c>
      <c r="I1083" s="194" t="s">
        <v>21</v>
      </c>
    </row>
    <row r="1084" spans="2:9" x14ac:dyDescent="0.3">
      <c r="B1084" s="14">
        <v>6</v>
      </c>
      <c r="C1084" s="12" t="s">
        <v>271</v>
      </c>
      <c r="D1084" s="61">
        <v>186415901</v>
      </c>
      <c r="E1084" s="61">
        <v>186415901</v>
      </c>
      <c r="F1084" s="17">
        <f t="shared" si="38"/>
        <v>0</v>
      </c>
      <c r="G1084" s="62">
        <f t="shared" si="39"/>
        <v>100</v>
      </c>
      <c r="H1084" s="153">
        <v>2297</v>
      </c>
      <c r="I1084" s="194" t="s">
        <v>21</v>
      </c>
    </row>
    <row r="1085" spans="2:9" x14ac:dyDescent="0.3">
      <c r="B1085" s="14">
        <v>7</v>
      </c>
      <c r="C1085" s="12" t="s">
        <v>272</v>
      </c>
      <c r="D1085" s="61">
        <v>206204555</v>
      </c>
      <c r="E1085" s="61">
        <v>206204555</v>
      </c>
      <c r="F1085" s="17">
        <f t="shared" si="38"/>
        <v>0</v>
      </c>
      <c r="G1085" s="62">
        <f t="shared" si="39"/>
        <v>100</v>
      </c>
      <c r="H1085" s="153">
        <v>2948</v>
      </c>
      <c r="I1085" s="194" t="s">
        <v>21</v>
      </c>
    </row>
    <row r="1086" spans="2:9" x14ac:dyDescent="0.3">
      <c r="B1086" s="14"/>
      <c r="C1086" s="12"/>
      <c r="D1086" s="15"/>
      <c r="E1086" s="61"/>
      <c r="F1086" s="17"/>
      <c r="G1086" s="81"/>
      <c r="H1086" s="153"/>
      <c r="I1086" s="193"/>
    </row>
    <row r="1087" spans="2:9" x14ac:dyDescent="0.3">
      <c r="B1087" s="524" t="s">
        <v>17</v>
      </c>
      <c r="C1087" s="525"/>
      <c r="D1087" s="174">
        <f>SUM(D1079:D1086)</f>
        <v>1683087192</v>
      </c>
      <c r="E1087" s="63">
        <f>SUM(E1079:E1086)</f>
        <v>1683087192</v>
      </c>
      <c r="F1087" s="72">
        <f>SUM(F1079:F1086)</f>
        <v>0</v>
      </c>
      <c r="G1087" s="93">
        <f>E1087/D1087*100</f>
        <v>100</v>
      </c>
      <c r="H1087" s="152">
        <f>SUM(H1079:H1086)</f>
        <v>25888</v>
      </c>
      <c r="I1087" s="432">
        <v>7</v>
      </c>
    </row>
    <row r="1088" spans="2:9" x14ac:dyDescent="0.3">
      <c r="B1088" s="32"/>
      <c r="C1088" s="12"/>
      <c r="D1088" s="176"/>
      <c r="E1088" s="15"/>
      <c r="F1088" s="169"/>
      <c r="G1088" s="177"/>
      <c r="H1088" s="178"/>
      <c r="I1088" s="476"/>
    </row>
    <row r="1089" spans="2:9" x14ac:dyDescent="0.3">
      <c r="B1089" s="32" t="s">
        <v>18</v>
      </c>
      <c r="C1089" s="35" t="s">
        <v>19</v>
      </c>
      <c r="D1089" s="61"/>
      <c r="E1089" s="61"/>
      <c r="F1089" s="181"/>
      <c r="G1089" s="182"/>
      <c r="H1089" s="183"/>
      <c r="I1089" s="193"/>
    </row>
    <row r="1090" spans="2:9" x14ac:dyDescent="0.3">
      <c r="B1090" s="14">
        <v>8</v>
      </c>
      <c r="C1090" s="12" t="s">
        <v>273</v>
      </c>
      <c r="D1090" s="61">
        <v>136630783</v>
      </c>
      <c r="E1090" s="61">
        <v>136630783</v>
      </c>
      <c r="F1090" s="17">
        <f t="shared" ref="F1090:F1099" si="40">D1090-E1090</f>
        <v>0</v>
      </c>
      <c r="G1090" s="62">
        <f t="shared" ref="G1090:G1099" si="41">E1090/D1090*100</f>
        <v>100</v>
      </c>
      <c r="H1090" s="183">
        <v>3401</v>
      </c>
      <c r="I1090" s="194" t="s">
        <v>21</v>
      </c>
    </row>
    <row r="1091" spans="2:9" x14ac:dyDescent="0.3">
      <c r="B1091" s="14">
        <v>9</v>
      </c>
      <c r="C1091" s="12" t="s">
        <v>228</v>
      </c>
      <c r="D1091" s="61">
        <v>85352002</v>
      </c>
      <c r="E1091" s="61">
        <v>85352002</v>
      </c>
      <c r="F1091" s="17">
        <f t="shared" si="40"/>
        <v>0</v>
      </c>
      <c r="G1091" s="62">
        <f t="shared" si="41"/>
        <v>100</v>
      </c>
      <c r="H1091" s="183">
        <v>2090</v>
      </c>
      <c r="I1091" s="194" t="s">
        <v>21</v>
      </c>
    </row>
    <row r="1092" spans="2:9" x14ac:dyDescent="0.3">
      <c r="B1092" s="14">
        <v>10</v>
      </c>
      <c r="C1092" s="12" t="s">
        <v>274</v>
      </c>
      <c r="D1092" s="61">
        <v>274300351</v>
      </c>
      <c r="E1092" s="61">
        <v>274300351</v>
      </c>
      <c r="F1092" s="17">
        <f t="shared" si="40"/>
        <v>0</v>
      </c>
      <c r="G1092" s="62">
        <f t="shared" si="41"/>
        <v>100</v>
      </c>
      <c r="H1092" s="183">
        <v>4241</v>
      </c>
      <c r="I1092" s="194" t="s">
        <v>21</v>
      </c>
    </row>
    <row r="1093" spans="2:9" x14ac:dyDescent="0.3">
      <c r="B1093" s="14">
        <v>11</v>
      </c>
      <c r="C1093" s="12" t="s">
        <v>275</v>
      </c>
      <c r="D1093" s="61">
        <v>200616142</v>
      </c>
      <c r="E1093" s="61">
        <v>200616142</v>
      </c>
      <c r="F1093" s="17">
        <f t="shared" si="40"/>
        <v>0</v>
      </c>
      <c r="G1093" s="62">
        <f t="shared" si="41"/>
        <v>100</v>
      </c>
      <c r="H1093" s="183">
        <v>2869</v>
      </c>
      <c r="I1093" s="194" t="s">
        <v>21</v>
      </c>
    </row>
    <row r="1094" spans="2:9" x14ac:dyDescent="0.3">
      <c r="B1094" s="14">
        <v>12</v>
      </c>
      <c r="C1094" s="12" t="s">
        <v>276</v>
      </c>
      <c r="D1094" s="61">
        <v>151734094</v>
      </c>
      <c r="E1094" s="61">
        <v>151734094</v>
      </c>
      <c r="F1094" s="17">
        <f t="shared" si="40"/>
        <v>0</v>
      </c>
      <c r="G1094" s="62">
        <f t="shared" si="41"/>
        <v>100</v>
      </c>
      <c r="H1094" s="183">
        <v>3517</v>
      </c>
      <c r="I1094" s="194" t="s">
        <v>21</v>
      </c>
    </row>
    <row r="1095" spans="2:9" x14ac:dyDescent="0.3">
      <c r="B1095" s="14">
        <v>13</v>
      </c>
      <c r="C1095" s="12" t="s">
        <v>277</v>
      </c>
      <c r="D1095" s="61">
        <v>136508255</v>
      </c>
      <c r="E1095" s="61">
        <v>136508255</v>
      </c>
      <c r="F1095" s="17">
        <f t="shared" si="40"/>
        <v>0</v>
      </c>
      <c r="G1095" s="62">
        <f t="shared" si="41"/>
        <v>100</v>
      </c>
      <c r="H1095" s="183">
        <v>2742</v>
      </c>
      <c r="I1095" s="194" t="s">
        <v>21</v>
      </c>
    </row>
    <row r="1096" spans="2:9" x14ac:dyDescent="0.3">
      <c r="B1096" s="14">
        <v>14</v>
      </c>
      <c r="C1096" s="12" t="s">
        <v>278</v>
      </c>
      <c r="D1096" s="61">
        <v>218108915</v>
      </c>
      <c r="E1096" s="61">
        <v>218108915</v>
      </c>
      <c r="F1096" s="17">
        <f t="shared" si="40"/>
        <v>0</v>
      </c>
      <c r="G1096" s="62">
        <f t="shared" si="41"/>
        <v>100</v>
      </c>
      <c r="H1096" s="183">
        <v>4339</v>
      </c>
      <c r="I1096" s="194" t="s">
        <v>21</v>
      </c>
    </row>
    <row r="1097" spans="2:9" x14ac:dyDescent="0.3">
      <c r="B1097" s="14">
        <v>15</v>
      </c>
      <c r="C1097" s="12" t="s">
        <v>279</v>
      </c>
      <c r="D1097" s="61">
        <v>262683061</v>
      </c>
      <c r="E1097" s="61">
        <v>262683061</v>
      </c>
      <c r="F1097" s="17">
        <f t="shared" si="40"/>
        <v>0</v>
      </c>
      <c r="G1097" s="62">
        <f t="shared" si="41"/>
        <v>100</v>
      </c>
      <c r="H1097" s="183">
        <v>5670</v>
      </c>
      <c r="I1097" s="194" t="s">
        <v>21</v>
      </c>
    </row>
    <row r="1098" spans="2:9" x14ac:dyDescent="0.3">
      <c r="B1098" s="14">
        <v>16</v>
      </c>
      <c r="C1098" s="12" t="s">
        <v>280</v>
      </c>
      <c r="D1098" s="61">
        <v>151036402</v>
      </c>
      <c r="E1098" s="61">
        <v>151036402</v>
      </c>
      <c r="F1098" s="17">
        <f t="shared" si="40"/>
        <v>0</v>
      </c>
      <c r="G1098" s="62">
        <f t="shared" si="41"/>
        <v>100</v>
      </c>
      <c r="H1098" s="184">
        <v>3351</v>
      </c>
      <c r="I1098" s="194" t="s">
        <v>21</v>
      </c>
    </row>
    <row r="1099" spans="2:9" x14ac:dyDescent="0.3">
      <c r="B1099" s="14">
        <v>17</v>
      </c>
      <c r="C1099" s="12" t="s">
        <v>281</v>
      </c>
      <c r="D1099" s="61">
        <v>146460353</v>
      </c>
      <c r="E1099" s="61">
        <v>146460353</v>
      </c>
      <c r="F1099" s="17">
        <f t="shared" si="40"/>
        <v>0</v>
      </c>
      <c r="G1099" s="62">
        <f t="shared" si="41"/>
        <v>100</v>
      </c>
      <c r="H1099" s="184">
        <v>2225</v>
      </c>
      <c r="I1099" s="194" t="s">
        <v>21</v>
      </c>
    </row>
    <row r="1100" spans="2:9" x14ac:dyDescent="0.3">
      <c r="B1100" s="95"/>
      <c r="C1100" s="12"/>
      <c r="D1100" s="185"/>
      <c r="E1100" s="186"/>
      <c r="F1100" s="187"/>
      <c r="G1100" s="182"/>
      <c r="H1100" s="188"/>
      <c r="I1100" s="193"/>
    </row>
    <row r="1101" spans="2:9" x14ac:dyDescent="0.3">
      <c r="B1101" s="524" t="s">
        <v>17</v>
      </c>
      <c r="C1101" s="525"/>
      <c r="D1101" s="27">
        <f>SUM(D1090:D1100)</f>
        <v>1763430358</v>
      </c>
      <c r="E1101" s="64">
        <f>SUM(E1090:E1100)</f>
        <v>1763430358</v>
      </c>
      <c r="F1101" s="72">
        <f>SUM(F1090:F1100)</f>
        <v>0</v>
      </c>
      <c r="G1101" s="93">
        <f>E1101/D1101*100</f>
        <v>100</v>
      </c>
      <c r="H1101" s="157">
        <f>SUM(H1090:H1100)</f>
        <v>34445</v>
      </c>
      <c r="I1101" s="432">
        <v>10</v>
      </c>
    </row>
    <row r="1102" spans="2:9" x14ac:dyDescent="0.3">
      <c r="B1102" s="366"/>
      <c r="C1102" s="363"/>
      <c r="D1102" s="367"/>
      <c r="E1102" s="368"/>
      <c r="F1102" s="170"/>
      <c r="G1102" s="364"/>
      <c r="H1102" s="365"/>
      <c r="I1102" s="194"/>
    </row>
    <row r="1103" spans="2:9" ht="19.5" thickBot="1" x14ac:dyDescent="0.35">
      <c r="B1103" s="526" t="s">
        <v>31</v>
      </c>
      <c r="C1103" s="527"/>
      <c r="D1103" s="84">
        <f>D1087+D1101</f>
        <v>3446517550</v>
      </c>
      <c r="E1103" s="85">
        <f>E1087+E1101</f>
        <v>3446517550</v>
      </c>
      <c r="F1103" s="48">
        <f>F1087+F1101</f>
        <v>0</v>
      </c>
      <c r="G1103" s="99">
        <f>E1103/D1103*100</f>
        <v>100</v>
      </c>
      <c r="H1103" s="159">
        <f>H1087+H1101</f>
        <v>60333</v>
      </c>
      <c r="I1103" s="431">
        <f>I1087+I1101</f>
        <v>17</v>
      </c>
    </row>
    <row r="1104" spans="2:9" x14ac:dyDescent="0.3">
      <c r="I1104" s="477"/>
    </row>
    <row r="1105" spans="5:10" x14ac:dyDescent="0.3">
      <c r="E1105" s="522"/>
      <c r="F1105" s="522"/>
      <c r="G1105" s="522"/>
      <c r="H1105" s="522"/>
      <c r="I1105" s="522"/>
      <c r="J1105" s="52"/>
    </row>
    <row r="1106" spans="5:10" x14ac:dyDescent="0.3">
      <c r="E1106" s="522" t="s">
        <v>142</v>
      </c>
      <c r="F1106" s="522"/>
      <c r="G1106" s="522"/>
      <c r="H1106" s="522"/>
      <c r="I1106" s="522"/>
      <c r="J1106" s="52"/>
    </row>
    <row r="1107" spans="5:10" x14ac:dyDescent="0.3">
      <c r="E1107" s="522" t="s">
        <v>33</v>
      </c>
      <c r="F1107" s="522"/>
      <c r="G1107" s="522"/>
      <c r="H1107" s="522"/>
      <c r="I1107" s="522"/>
      <c r="J1107" s="87"/>
    </row>
    <row r="1108" spans="5:10" x14ac:dyDescent="0.3">
      <c r="E1108" s="522"/>
      <c r="F1108" s="522"/>
      <c r="G1108" s="522"/>
      <c r="H1108" s="522"/>
      <c r="I1108" s="522"/>
      <c r="J1108" s="3"/>
    </row>
    <row r="1109" spans="5:10" x14ac:dyDescent="0.3">
      <c r="F1109" s="3"/>
      <c r="G1109" s="3"/>
      <c r="H1109" s="3"/>
      <c r="I1109" s="459"/>
      <c r="J1109" s="3"/>
    </row>
    <row r="1110" spans="5:10" x14ac:dyDescent="0.3">
      <c r="F1110" s="3"/>
      <c r="G1110" s="3"/>
      <c r="H1110" s="3"/>
      <c r="I1110" s="459"/>
      <c r="J1110" s="3"/>
    </row>
    <row r="1111" spans="5:10" x14ac:dyDescent="0.3">
      <c r="E1111" s="523" t="s">
        <v>34</v>
      </c>
      <c r="F1111" s="523"/>
      <c r="G1111" s="523"/>
      <c r="H1111" s="523"/>
      <c r="I1111" s="523"/>
      <c r="J1111" s="88"/>
    </row>
    <row r="1112" spans="5:10" x14ac:dyDescent="0.3">
      <c r="E1112" s="522" t="s">
        <v>35</v>
      </c>
      <c r="F1112" s="522"/>
      <c r="G1112" s="522"/>
      <c r="H1112" s="522"/>
      <c r="I1112" s="522"/>
      <c r="J1112" s="52"/>
    </row>
    <row r="1113" spans="5:10" x14ac:dyDescent="0.3">
      <c r="E1113" s="522" t="s">
        <v>36</v>
      </c>
      <c r="F1113" s="522"/>
      <c r="G1113" s="522"/>
      <c r="H1113" s="522"/>
      <c r="I1113" s="522"/>
      <c r="J1113" s="52"/>
    </row>
    <row r="1114" spans="5:10" x14ac:dyDescent="0.3">
      <c r="I1114" s="477"/>
    </row>
    <row r="1115" spans="5:10" x14ac:dyDescent="0.3">
      <c r="I1115" s="477"/>
    </row>
    <row r="1116" spans="5:10" x14ac:dyDescent="0.3">
      <c r="I1116" s="477"/>
    </row>
    <row r="1117" spans="5:10" x14ac:dyDescent="0.3">
      <c r="I1117" s="477"/>
    </row>
    <row r="1118" spans="5:10" x14ac:dyDescent="0.3">
      <c r="I1118" s="477"/>
    </row>
    <row r="1119" spans="5:10" x14ac:dyDescent="0.3">
      <c r="I1119" s="477"/>
    </row>
    <row r="1120" spans="5:10" x14ac:dyDescent="0.3">
      <c r="I1120" s="477"/>
    </row>
    <row r="1121" spans="2:9" x14ac:dyDescent="0.3">
      <c r="I1121" s="477"/>
    </row>
    <row r="1122" spans="2:9" x14ac:dyDescent="0.3">
      <c r="I1122" s="477"/>
    </row>
    <row r="1123" spans="2:9" x14ac:dyDescent="0.3">
      <c r="I1123" s="477"/>
    </row>
    <row r="1124" spans="2:9" x14ac:dyDescent="0.3">
      <c r="I1124" s="477"/>
    </row>
    <row r="1125" spans="2:9" x14ac:dyDescent="0.3">
      <c r="I1125" s="477"/>
    </row>
    <row r="1126" spans="2:9" x14ac:dyDescent="0.3">
      <c r="I1126" s="477"/>
    </row>
    <row r="1127" spans="2:9" x14ac:dyDescent="0.3">
      <c r="I1127" s="477"/>
    </row>
    <row r="1128" spans="2:9" x14ac:dyDescent="0.3">
      <c r="I1128" s="477"/>
    </row>
    <row r="1129" spans="2:9" x14ac:dyDescent="0.3">
      <c r="I1129" s="477"/>
    </row>
    <row r="1130" spans="2:9" x14ac:dyDescent="0.3">
      <c r="I1130" s="477"/>
    </row>
    <row r="1131" spans="2:9" x14ac:dyDescent="0.3">
      <c r="I1131" s="477"/>
    </row>
    <row r="1132" spans="2:9" x14ac:dyDescent="0.3">
      <c r="I1132" s="477"/>
    </row>
    <row r="1133" spans="2:9" x14ac:dyDescent="0.3">
      <c r="I1133" s="477"/>
    </row>
    <row r="1134" spans="2:9" x14ac:dyDescent="0.3">
      <c r="I1134" s="477"/>
    </row>
    <row r="1135" spans="2:9" x14ac:dyDescent="0.3">
      <c r="I1135" s="477"/>
    </row>
    <row r="1136" spans="2:9" x14ac:dyDescent="0.3">
      <c r="B1136" s="508" t="s">
        <v>385</v>
      </c>
      <c r="C1136" s="508"/>
      <c r="D1136" s="508"/>
      <c r="E1136" s="508"/>
      <c r="F1136" s="508"/>
      <c r="G1136" s="508"/>
      <c r="H1136" s="508"/>
      <c r="I1136" s="508"/>
    </row>
    <row r="1137" spans="2:9" x14ac:dyDescent="0.3">
      <c r="B1137" s="522" t="s">
        <v>282</v>
      </c>
      <c r="C1137" s="522"/>
      <c r="D1137" s="522"/>
      <c r="E1137" s="522"/>
      <c r="F1137" s="522"/>
      <c r="G1137" s="522"/>
      <c r="H1137" s="522"/>
      <c r="I1137" s="522"/>
    </row>
    <row r="1138" spans="2:9" x14ac:dyDescent="0.3">
      <c r="B1138" s="508" t="s">
        <v>416</v>
      </c>
      <c r="C1138" s="508"/>
      <c r="D1138" s="508"/>
      <c r="E1138" s="508"/>
      <c r="F1138" s="508"/>
      <c r="G1138" s="508"/>
      <c r="H1138" s="508"/>
      <c r="I1138" s="508"/>
    </row>
    <row r="1139" spans="2:9" ht="19.5" thickBot="1" x14ac:dyDescent="0.35">
      <c r="B1139" s="3"/>
      <c r="C1139" s="3"/>
      <c r="D1139" s="4"/>
      <c r="E1139" s="1"/>
      <c r="F1139" s="1"/>
      <c r="G1139" s="1"/>
      <c r="H1139" s="1"/>
    </row>
    <row r="1140" spans="2:9" x14ac:dyDescent="0.3">
      <c r="B1140" s="528" t="s">
        <v>2</v>
      </c>
      <c r="C1140" s="512" t="s">
        <v>407</v>
      </c>
      <c r="D1140" s="514" t="s">
        <v>4</v>
      </c>
      <c r="E1140" s="532" t="s">
        <v>5</v>
      </c>
      <c r="F1140" s="532" t="s">
        <v>6</v>
      </c>
      <c r="G1140" s="534" t="s">
        <v>7</v>
      </c>
      <c r="H1140" s="146" t="s">
        <v>8</v>
      </c>
      <c r="I1140" s="548" t="s">
        <v>9</v>
      </c>
    </row>
    <row r="1141" spans="2:9" x14ac:dyDescent="0.3">
      <c r="B1141" s="538"/>
      <c r="C1141" s="513"/>
      <c r="D1141" s="515"/>
      <c r="E1141" s="539"/>
      <c r="F1141" s="539"/>
      <c r="G1141" s="540"/>
      <c r="H1141" s="147" t="s">
        <v>10</v>
      </c>
      <c r="I1141" s="549"/>
    </row>
    <row r="1142" spans="2:9" x14ac:dyDescent="0.3">
      <c r="B1142" s="32" t="s">
        <v>11</v>
      </c>
      <c r="C1142" s="35" t="s">
        <v>12</v>
      </c>
      <c r="D1142" s="39"/>
      <c r="E1142" s="12"/>
      <c r="F1142" s="23"/>
      <c r="G1142" s="12"/>
      <c r="H1142" s="23"/>
      <c r="I1142" s="192"/>
    </row>
    <row r="1143" spans="2:9" x14ac:dyDescent="0.3">
      <c r="B1143" s="14"/>
      <c r="C1143" s="12"/>
      <c r="D1143" s="15"/>
      <c r="E1143" s="71"/>
      <c r="F1143" s="17"/>
      <c r="G1143" s="162"/>
      <c r="H1143" s="15"/>
      <c r="I1143" s="193"/>
    </row>
    <row r="1144" spans="2:9" x14ac:dyDescent="0.3">
      <c r="B1144" s="14" t="s">
        <v>129</v>
      </c>
      <c r="C1144" s="12" t="s">
        <v>197</v>
      </c>
      <c r="D1144" s="15">
        <v>128984592</v>
      </c>
      <c r="E1144" s="71">
        <v>128984592</v>
      </c>
      <c r="F1144" s="17">
        <f>D1144-E1144</f>
        <v>0</v>
      </c>
      <c r="G1144" s="62">
        <f>E1144/D1144*100</f>
        <v>100</v>
      </c>
      <c r="H1144" s="153">
        <v>2872</v>
      </c>
      <c r="I1144" s="194" t="s">
        <v>21</v>
      </c>
    </row>
    <row r="1145" spans="2:9" x14ac:dyDescent="0.3">
      <c r="B1145" s="14"/>
      <c r="C1145" s="12"/>
      <c r="D1145" s="15"/>
      <c r="E1145" s="71"/>
      <c r="F1145" s="17"/>
      <c r="G1145" s="44"/>
      <c r="H1145" s="153"/>
      <c r="I1145" s="193"/>
    </row>
    <row r="1146" spans="2:9" x14ac:dyDescent="0.3">
      <c r="B1146" s="524" t="s">
        <v>17</v>
      </c>
      <c r="C1146" s="525"/>
      <c r="D1146" s="27">
        <f>SUM(D1144:D1145)</f>
        <v>128984592</v>
      </c>
      <c r="E1146" s="64">
        <f>SUM(E1144:E1145)</f>
        <v>128984592</v>
      </c>
      <c r="F1146" s="72">
        <f>SUM(F1144:F1145)</f>
        <v>0</v>
      </c>
      <c r="G1146" s="93">
        <v>59.59</v>
      </c>
      <c r="H1146" s="66">
        <f>SUM(H1144:H1145)</f>
        <v>2872</v>
      </c>
      <c r="I1146" s="432">
        <v>1</v>
      </c>
    </row>
    <row r="1147" spans="2:9" x14ac:dyDescent="0.3">
      <c r="B1147" s="32"/>
      <c r="C1147" s="12"/>
      <c r="D1147" s="176"/>
      <c r="E1147" s="17"/>
      <c r="F1147" s="169"/>
      <c r="G1147" s="196"/>
      <c r="H1147" s="178"/>
      <c r="I1147" s="193"/>
    </row>
    <row r="1148" spans="2:9" x14ac:dyDescent="0.3">
      <c r="B1148" s="32" t="s">
        <v>18</v>
      </c>
      <c r="C1148" s="35" t="s">
        <v>19</v>
      </c>
      <c r="D1148" s="61"/>
      <c r="E1148" s="17"/>
      <c r="F1148" s="71"/>
      <c r="G1148" s="197"/>
      <c r="H1148" s="183"/>
      <c r="I1148" s="193"/>
    </row>
    <row r="1149" spans="2:9" x14ac:dyDescent="0.3">
      <c r="B1149" s="14" t="s">
        <v>131</v>
      </c>
      <c r="C1149" s="12" t="s">
        <v>283</v>
      </c>
      <c r="D1149" s="61">
        <v>145250493</v>
      </c>
      <c r="E1149" s="17">
        <v>145250493</v>
      </c>
      <c r="F1149" s="71">
        <f>D1149-E1149</f>
        <v>0</v>
      </c>
      <c r="G1149" s="199">
        <f t="shared" ref="G1149:G1164" si="42">E1149/D1149*100</f>
        <v>100</v>
      </c>
      <c r="H1149" s="183">
        <v>2301</v>
      </c>
      <c r="I1149" s="194" t="s">
        <v>21</v>
      </c>
    </row>
    <row r="1150" spans="2:9" x14ac:dyDescent="0.3">
      <c r="B1150" s="14" t="s">
        <v>133</v>
      </c>
      <c r="C1150" s="12" t="s">
        <v>284</v>
      </c>
      <c r="D1150" s="61">
        <v>95339168</v>
      </c>
      <c r="E1150" s="17">
        <v>95339168</v>
      </c>
      <c r="F1150" s="71">
        <f t="shared" ref="F1150:F1164" si="43">D1150-E1150</f>
        <v>0</v>
      </c>
      <c r="G1150" s="199">
        <f t="shared" si="42"/>
        <v>100</v>
      </c>
      <c r="H1150" s="183">
        <v>1709</v>
      </c>
      <c r="I1150" s="194" t="s">
        <v>21</v>
      </c>
    </row>
    <row r="1151" spans="2:9" x14ac:dyDescent="0.3">
      <c r="B1151" s="14" t="s">
        <v>147</v>
      </c>
      <c r="C1151" s="12" t="s">
        <v>285</v>
      </c>
      <c r="D1151" s="61">
        <v>186596988</v>
      </c>
      <c r="E1151" s="17">
        <v>186596988</v>
      </c>
      <c r="F1151" s="71">
        <f t="shared" si="43"/>
        <v>0</v>
      </c>
      <c r="G1151" s="199">
        <f t="shared" si="42"/>
        <v>100</v>
      </c>
      <c r="H1151" s="183">
        <v>4081</v>
      </c>
      <c r="I1151" s="194" t="s">
        <v>21</v>
      </c>
    </row>
    <row r="1152" spans="2:9" x14ac:dyDescent="0.3">
      <c r="B1152" s="14" t="s">
        <v>43</v>
      </c>
      <c r="C1152" s="12" t="s">
        <v>286</v>
      </c>
      <c r="D1152" s="61">
        <v>170081802</v>
      </c>
      <c r="E1152" s="17">
        <v>170081802</v>
      </c>
      <c r="F1152" s="71">
        <f t="shared" si="43"/>
        <v>0</v>
      </c>
      <c r="G1152" s="199">
        <f t="shared" si="42"/>
        <v>100</v>
      </c>
      <c r="H1152" s="183">
        <v>4302</v>
      </c>
      <c r="I1152" s="194" t="s">
        <v>21</v>
      </c>
    </row>
    <row r="1153" spans="2:10" x14ac:dyDescent="0.3">
      <c r="B1153" s="14" t="s">
        <v>45</v>
      </c>
      <c r="C1153" s="12" t="s">
        <v>287</v>
      </c>
      <c r="D1153" s="61">
        <v>93283847</v>
      </c>
      <c r="E1153" s="17">
        <v>93283847</v>
      </c>
      <c r="F1153" s="71">
        <f t="shared" si="43"/>
        <v>0</v>
      </c>
      <c r="G1153" s="199">
        <f t="shared" si="42"/>
        <v>100</v>
      </c>
      <c r="H1153" s="183">
        <v>1524</v>
      </c>
      <c r="I1153" s="194" t="s">
        <v>21</v>
      </c>
    </row>
    <row r="1154" spans="2:10" x14ac:dyDescent="0.3">
      <c r="B1154" s="14" t="s">
        <v>47</v>
      </c>
      <c r="C1154" s="12" t="s">
        <v>288</v>
      </c>
      <c r="D1154" s="61">
        <v>170692483</v>
      </c>
      <c r="E1154" s="17">
        <v>170692483</v>
      </c>
      <c r="F1154" s="71">
        <f t="shared" si="43"/>
        <v>0</v>
      </c>
      <c r="G1154" s="199">
        <f t="shared" si="42"/>
        <v>100</v>
      </c>
      <c r="H1154" s="183">
        <v>4011</v>
      </c>
      <c r="I1154" s="194" t="s">
        <v>21</v>
      </c>
    </row>
    <row r="1155" spans="2:10" x14ac:dyDescent="0.3">
      <c r="B1155" s="14" t="s">
        <v>49</v>
      </c>
      <c r="C1155" s="12" t="s">
        <v>289</v>
      </c>
      <c r="D1155" s="61">
        <v>110441882</v>
      </c>
      <c r="E1155" s="17">
        <v>110441882</v>
      </c>
      <c r="F1155" s="71">
        <f t="shared" si="43"/>
        <v>0</v>
      </c>
      <c r="G1155" s="199">
        <f t="shared" si="42"/>
        <v>100</v>
      </c>
      <c r="H1155" s="183">
        <v>2325</v>
      </c>
      <c r="I1155" s="194" t="s">
        <v>21</v>
      </c>
    </row>
    <row r="1156" spans="2:10" x14ac:dyDescent="0.3">
      <c r="B1156" s="14" t="s">
        <v>51</v>
      </c>
      <c r="C1156" s="12" t="s">
        <v>290</v>
      </c>
      <c r="D1156" s="61">
        <v>109650499</v>
      </c>
      <c r="E1156" s="17">
        <v>109650499</v>
      </c>
      <c r="F1156" s="71">
        <f t="shared" si="43"/>
        <v>0</v>
      </c>
      <c r="G1156" s="199">
        <f t="shared" si="42"/>
        <v>100</v>
      </c>
      <c r="H1156" s="183">
        <v>2638</v>
      </c>
      <c r="I1156" s="194" t="s">
        <v>21</v>
      </c>
    </row>
    <row r="1157" spans="2:10" x14ac:dyDescent="0.3">
      <c r="B1157" s="14" t="s">
        <v>53</v>
      </c>
      <c r="C1157" s="12" t="s">
        <v>291</v>
      </c>
      <c r="D1157" s="61">
        <v>215881987</v>
      </c>
      <c r="E1157" s="61">
        <v>215881987</v>
      </c>
      <c r="F1157" s="71">
        <f t="shared" si="43"/>
        <v>0</v>
      </c>
      <c r="G1157" s="199">
        <f t="shared" si="42"/>
        <v>100</v>
      </c>
      <c r="H1157" s="183">
        <v>4740</v>
      </c>
      <c r="I1157" s="194" t="s">
        <v>21</v>
      </c>
    </row>
    <row r="1158" spans="2:10" x14ac:dyDescent="0.3">
      <c r="B1158" s="14" t="s">
        <v>55</v>
      </c>
      <c r="C1158" s="12" t="s">
        <v>160</v>
      </c>
      <c r="D1158" s="61">
        <v>216018803</v>
      </c>
      <c r="E1158" s="17">
        <v>216018803</v>
      </c>
      <c r="F1158" s="71">
        <f t="shared" si="43"/>
        <v>0</v>
      </c>
      <c r="G1158" s="199">
        <f t="shared" si="42"/>
        <v>100</v>
      </c>
      <c r="H1158" s="183">
        <v>4069</v>
      </c>
      <c r="I1158" s="194" t="s">
        <v>21</v>
      </c>
    </row>
    <row r="1159" spans="2:10" x14ac:dyDescent="0.3">
      <c r="B1159" s="14" t="s">
        <v>57</v>
      </c>
      <c r="C1159" s="12" t="s">
        <v>292</v>
      </c>
      <c r="D1159" s="61">
        <v>195455403</v>
      </c>
      <c r="E1159" s="17">
        <v>195455403</v>
      </c>
      <c r="F1159" s="71">
        <f t="shared" si="43"/>
        <v>0</v>
      </c>
      <c r="G1159" s="199">
        <f t="shared" si="42"/>
        <v>100</v>
      </c>
      <c r="H1159" s="183">
        <v>3176</v>
      </c>
      <c r="I1159" s="194" t="s">
        <v>21</v>
      </c>
    </row>
    <row r="1160" spans="2:10" x14ac:dyDescent="0.3">
      <c r="B1160" s="14" t="s">
        <v>59</v>
      </c>
      <c r="C1160" s="12" t="s">
        <v>293</v>
      </c>
      <c r="D1160" s="61">
        <v>102708984</v>
      </c>
      <c r="E1160" s="17">
        <v>102708984</v>
      </c>
      <c r="F1160" s="71">
        <f t="shared" si="43"/>
        <v>0</v>
      </c>
      <c r="G1160" s="199">
        <f t="shared" si="42"/>
        <v>100</v>
      </c>
      <c r="H1160" s="183">
        <v>1997</v>
      </c>
      <c r="I1160" s="194" t="s">
        <v>21</v>
      </c>
    </row>
    <row r="1161" spans="2:10" x14ac:dyDescent="0.3">
      <c r="B1161" s="14" t="s">
        <v>61</v>
      </c>
      <c r="C1161" s="12" t="s">
        <v>294</v>
      </c>
      <c r="D1161" s="61">
        <v>34420720</v>
      </c>
      <c r="E1161" s="17">
        <v>34420720</v>
      </c>
      <c r="F1161" s="71">
        <f t="shared" si="43"/>
        <v>0</v>
      </c>
      <c r="G1161" s="199">
        <f t="shared" si="42"/>
        <v>100</v>
      </c>
      <c r="H1161" s="183">
        <v>688</v>
      </c>
      <c r="I1161" s="194" t="s">
        <v>21</v>
      </c>
    </row>
    <row r="1162" spans="2:10" x14ac:dyDescent="0.3">
      <c r="B1162" s="14" t="s">
        <v>63</v>
      </c>
      <c r="C1162" s="12" t="s">
        <v>295</v>
      </c>
      <c r="D1162" s="61">
        <v>155095389</v>
      </c>
      <c r="E1162" s="17">
        <v>155095389</v>
      </c>
      <c r="F1162" s="71">
        <f t="shared" si="43"/>
        <v>0</v>
      </c>
      <c r="G1162" s="199">
        <f t="shared" si="42"/>
        <v>100</v>
      </c>
      <c r="H1162" s="183">
        <v>2841</v>
      </c>
      <c r="I1162" s="194" t="s">
        <v>21</v>
      </c>
    </row>
    <row r="1163" spans="2:10" x14ac:dyDescent="0.3">
      <c r="B1163" s="14" t="s">
        <v>65</v>
      </c>
      <c r="C1163" s="12" t="s">
        <v>296</v>
      </c>
      <c r="D1163" s="61">
        <v>185940638</v>
      </c>
      <c r="E1163" s="61">
        <v>185940638</v>
      </c>
      <c r="F1163" s="71">
        <f t="shared" si="43"/>
        <v>0</v>
      </c>
      <c r="G1163" s="199">
        <f t="shared" si="42"/>
        <v>100</v>
      </c>
      <c r="H1163" s="183">
        <v>3878</v>
      </c>
      <c r="I1163" s="194" t="s">
        <v>21</v>
      </c>
    </row>
    <row r="1164" spans="2:10" x14ac:dyDescent="0.3">
      <c r="B1164" s="14" t="s">
        <v>297</v>
      </c>
      <c r="C1164" s="12" t="s">
        <v>298</v>
      </c>
      <c r="D1164" s="61">
        <v>96949671</v>
      </c>
      <c r="E1164" s="17">
        <v>96949671</v>
      </c>
      <c r="F1164" s="71">
        <f t="shared" si="43"/>
        <v>0</v>
      </c>
      <c r="G1164" s="199">
        <f t="shared" si="42"/>
        <v>100</v>
      </c>
      <c r="H1164" s="183">
        <v>2118</v>
      </c>
      <c r="I1164" s="194" t="s">
        <v>21</v>
      </c>
    </row>
    <row r="1165" spans="2:10" x14ac:dyDescent="0.3">
      <c r="B1165" s="95"/>
      <c r="C1165" s="12"/>
      <c r="D1165" s="185"/>
      <c r="E1165" s="17"/>
      <c r="F1165" s="186"/>
      <c r="G1165" s="200"/>
      <c r="H1165" s="188"/>
      <c r="I1165" s="193"/>
    </row>
    <row r="1166" spans="2:10" x14ac:dyDescent="0.3">
      <c r="B1166" s="524" t="s">
        <v>17</v>
      </c>
      <c r="C1166" s="525"/>
      <c r="D1166" s="27">
        <f>SUM(D1149:D1165)</f>
        <v>2283808757</v>
      </c>
      <c r="E1166" s="64">
        <f>SUM(E1149:E1165)</f>
        <v>2283808757</v>
      </c>
      <c r="F1166" s="72">
        <f>SUM(F1149:F1165)</f>
        <v>0</v>
      </c>
      <c r="G1166" s="433">
        <f>E1166/D1166*100</f>
        <v>100</v>
      </c>
      <c r="H1166" s="157">
        <f>SUM(H1149:H1165)</f>
        <v>46398</v>
      </c>
      <c r="I1166" s="432">
        <v>16</v>
      </c>
    </row>
    <row r="1167" spans="2:10" x14ac:dyDescent="0.3">
      <c r="B1167" s="366"/>
      <c r="C1167" s="363"/>
      <c r="D1167" s="168"/>
      <c r="E1167" s="169"/>
      <c r="F1167" s="369"/>
      <c r="G1167" s="370"/>
      <c r="H1167" s="365"/>
      <c r="I1167" s="22"/>
    </row>
    <row r="1168" spans="2:10" ht="19.5" thickBot="1" x14ac:dyDescent="0.35">
      <c r="B1168" s="526" t="s">
        <v>31</v>
      </c>
      <c r="C1168" s="527"/>
      <c r="D1168" s="84">
        <f>D1146+D1166</f>
        <v>2412793349</v>
      </c>
      <c r="E1168" s="85">
        <f>E1166+E1146</f>
        <v>2412793349</v>
      </c>
      <c r="F1168" s="48">
        <f>F1146+F1166</f>
        <v>0</v>
      </c>
      <c r="G1168" s="203">
        <f>E1168/D1168*100</f>
        <v>100</v>
      </c>
      <c r="H1168" s="86">
        <f>H1166+H1146</f>
        <v>49270</v>
      </c>
      <c r="I1168" s="431">
        <f>I1146+I1166</f>
        <v>17</v>
      </c>
      <c r="J1168" s="205"/>
    </row>
    <row r="1170" spans="5:10" x14ac:dyDescent="0.3">
      <c r="E1170" s="522"/>
      <c r="F1170" s="522"/>
      <c r="G1170" s="522"/>
      <c r="H1170" s="522"/>
      <c r="I1170" s="522"/>
      <c r="J1170" s="52"/>
    </row>
    <row r="1171" spans="5:10" x14ac:dyDescent="0.3">
      <c r="E1171" s="522" t="s">
        <v>32</v>
      </c>
      <c r="F1171" s="522"/>
      <c r="G1171" s="522"/>
      <c r="H1171" s="522"/>
      <c r="I1171" s="522"/>
      <c r="J1171" s="52"/>
    </row>
    <row r="1172" spans="5:10" x14ac:dyDescent="0.3">
      <c r="E1172" s="522" t="s">
        <v>33</v>
      </c>
      <c r="F1172" s="522"/>
      <c r="G1172" s="522"/>
      <c r="H1172" s="522"/>
      <c r="I1172" s="522"/>
      <c r="J1172" s="87"/>
    </row>
    <row r="1173" spans="5:10" x14ac:dyDescent="0.3">
      <c r="E1173" s="522"/>
      <c r="F1173" s="522"/>
      <c r="G1173" s="522"/>
      <c r="H1173" s="522"/>
      <c r="I1173" s="522"/>
      <c r="J1173" s="3"/>
    </row>
    <row r="1174" spans="5:10" x14ac:dyDescent="0.3">
      <c r="F1174" s="3"/>
      <c r="G1174" s="3"/>
      <c r="H1174" s="3"/>
      <c r="I1174" s="459"/>
      <c r="J1174" s="3"/>
    </row>
    <row r="1175" spans="5:10" x14ac:dyDescent="0.3">
      <c r="F1175" s="3"/>
      <c r="G1175" s="3"/>
      <c r="H1175" s="3"/>
      <c r="I1175" s="459"/>
      <c r="J1175" s="3"/>
    </row>
    <row r="1176" spans="5:10" x14ac:dyDescent="0.3">
      <c r="E1176" s="523" t="s">
        <v>34</v>
      </c>
      <c r="F1176" s="523"/>
      <c r="G1176" s="523"/>
      <c r="H1176" s="523"/>
      <c r="I1176" s="523"/>
      <c r="J1176" s="88"/>
    </row>
    <row r="1177" spans="5:10" x14ac:dyDescent="0.3">
      <c r="E1177" s="522" t="s">
        <v>35</v>
      </c>
      <c r="F1177" s="522"/>
      <c r="G1177" s="522"/>
      <c r="H1177" s="522"/>
      <c r="I1177" s="522"/>
      <c r="J1177" s="52"/>
    </row>
    <row r="1178" spans="5:10" x14ac:dyDescent="0.3">
      <c r="E1178" s="522" t="s">
        <v>36</v>
      </c>
      <c r="F1178" s="522"/>
      <c r="G1178" s="522"/>
      <c r="H1178" s="522"/>
      <c r="I1178" s="522"/>
      <c r="J1178" s="52"/>
    </row>
    <row r="1200" spans="2:9" x14ac:dyDescent="0.3">
      <c r="B1200" s="508" t="s">
        <v>385</v>
      </c>
      <c r="C1200" s="508"/>
      <c r="D1200" s="508"/>
      <c r="E1200" s="508"/>
      <c r="F1200" s="508"/>
      <c r="G1200" s="508"/>
      <c r="H1200" s="508"/>
      <c r="I1200" s="508"/>
    </row>
    <row r="1201" spans="2:9" x14ac:dyDescent="0.3">
      <c r="B1201" s="522" t="s">
        <v>403</v>
      </c>
      <c r="C1201" s="522"/>
      <c r="D1201" s="522"/>
      <c r="E1201" s="522"/>
      <c r="F1201" s="522"/>
      <c r="G1201" s="522"/>
      <c r="H1201" s="522"/>
      <c r="I1201" s="522"/>
    </row>
    <row r="1202" spans="2:9" x14ac:dyDescent="0.3">
      <c r="B1202" s="508" t="s">
        <v>416</v>
      </c>
      <c r="C1202" s="508"/>
      <c r="D1202" s="508"/>
      <c r="E1202" s="508"/>
      <c r="F1202" s="508"/>
      <c r="G1202" s="508"/>
      <c r="H1202" s="508"/>
      <c r="I1202" s="508"/>
    </row>
    <row r="1203" spans="2:9" ht="19.5" thickBot="1" x14ac:dyDescent="0.35">
      <c r="B1203" s="3"/>
      <c r="C1203" s="3"/>
      <c r="D1203" s="4"/>
      <c r="E1203" s="1"/>
      <c r="F1203" s="1"/>
      <c r="G1203" s="1"/>
      <c r="H1203" s="1"/>
    </row>
    <row r="1204" spans="2:9" x14ac:dyDescent="0.3">
      <c r="B1204" s="528" t="s">
        <v>2</v>
      </c>
      <c r="C1204" s="512" t="s">
        <v>407</v>
      </c>
      <c r="D1204" s="514" t="s">
        <v>4</v>
      </c>
      <c r="E1204" s="532" t="s">
        <v>5</v>
      </c>
      <c r="F1204" s="532" t="s">
        <v>6</v>
      </c>
      <c r="G1204" s="534" t="s">
        <v>7</v>
      </c>
      <c r="H1204" s="146" t="s">
        <v>8</v>
      </c>
      <c r="I1204" s="548" t="s">
        <v>9</v>
      </c>
    </row>
    <row r="1205" spans="2:9" x14ac:dyDescent="0.3">
      <c r="B1205" s="538"/>
      <c r="C1205" s="513"/>
      <c r="D1205" s="515"/>
      <c r="E1205" s="539"/>
      <c r="F1205" s="539"/>
      <c r="G1205" s="540"/>
      <c r="H1205" s="147" t="s">
        <v>10</v>
      </c>
      <c r="I1205" s="549"/>
    </row>
    <row r="1206" spans="2:9" x14ac:dyDescent="0.3">
      <c r="B1206" s="32" t="s">
        <v>11</v>
      </c>
      <c r="C1206" s="35" t="s">
        <v>12</v>
      </c>
      <c r="D1206" s="39"/>
      <c r="E1206" s="12"/>
      <c r="F1206" s="23"/>
      <c r="G1206" s="12"/>
      <c r="H1206" s="23"/>
      <c r="I1206" s="192"/>
    </row>
    <row r="1207" spans="2:9" x14ac:dyDescent="0.3">
      <c r="B1207" s="14" t="s">
        <v>129</v>
      </c>
      <c r="C1207" s="12" t="s">
        <v>300</v>
      </c>
      <c r="D1207" s="15">
        <v>217576771</v>
      </c>
      <c r="E1207" s="71">
        <v>217576771</v>
      </c>
      <c r="F1207" s="17">
        <f>D1207-E1207</f>
        <v>0</v>
      </c>
      <c r="G1207" s="62">
        <f>E1207/D1207*100</f>
        <v>100</v>
      </c>
      <c r="H1207" s="153">
        <v>5287</v>
      </c>
      <c r="I1207" s="194" t="s">
        <v>21</v>
      </c>
    </row>
    <row r="1208" spans="2:9" x14ac:dyDescent="0.3">
      <c r="B1208" s="14" t="s">
        <v>131</v>
      </c>
      <c r="C1208" s="12" t="s">
        <v>301</v>
      </c>
      <c r="D1208" s="15">
        <v>265525325</v>
      </c>
      <c r="E1208" s="71">
        <v>265525325</v>
      </c>
      <c r="F1208" s="17">
        <f>D1208-E1208</f>
        <v>0</v>
      </c>
      <c r="G1208" s="62">
        <f>E1208/D1208*100</f>
        <v>100</v>
      </c>
      <c r="H1208" s="153">
        <v>6076</v>
      </c>
      <c r="I1208" s="194" t="s">
        <v>21</v>
      </c>
    </row>
    <row r="1209" spans="2:9" x14ac:dyDescent="0.3">
      <c r="B1209" s="14" t="s">
        <v>133</v>
      </c>
      <c r="C1209" s="12" t="s">
        <v>302</v>
      </c>
      <c r="D1209" s="15">
        <v>138412807</v>
      </c>
      <c r="E1209" s="71">
        <v>138412807</v>
      </c>
      <c r="F1209" s="17">
        <f>D1209-E1209</f>
        <v>0</v>
      </c>
      <c r="G1209" s="62">
        <f>E1209/D1209*100</f>
        <v>100</v>
      </c>
      <c r="H1209" s="153">
        <v>3377</v>
      </c>
      <c r="I1209" s="194" t="s">
        <v>21</v>
      </c>
    </row>
    <row r="1210" spans="2:9" x14ac:dyDescent="0.3">
      <c r="B1210" s="14" t="s">
        <v>147</v>
      </c>
      <c r="C1210" s="12" t="s">
        <v>303</v>
      </c>
      <c r="D1210" s="15">
        <v>197528130</v>
      </c>
      <c r="E1210" s="71">
        <v>197528130</v>
      </c>
      <c r="F1210" s="17">
        <f>D1210-E1210</f>
        <v>0</v>
      </c>
      <c r="G1210" s="62">
        <f>E1210/D1210*100</f>
        <v>100</v>
      </c>
      <c r="H1210" s="153">
        <v>4336</v>
      </c>
      <c r="I1210" s="194" t="s">
        <v>21</v>
      </c>
    </row>
    <row r="1211" spans="2:9" x14ac:dyDescent="0.3">
      <c r="B1211" s="14" t="s">
        <v>43</v>
      </c>
      <c r="C1211" s="12" t="s">
        <v>304</v>
      </c>
      <c r="D1211" s="15">
        <v>124597930</v>
      </c>
      <c r="E1211" s="71">
        <v>124597930</v>
      </c>
      <c r="F1211" s="17">
        <f>D1211-E1211</f>
        <v>0</v>
      </c>
      <c r="G1211" s="62">
        <f>E1211/D1211*100</f>
        <v>100</v>
      </c>
      <c r="H1211" s="153">
        <v>3396</v>
      </c>
      <c r="I1211" s="194" t="s">
        <v>21</v>
      </c>
    </row>
    <row r="1212" spans="2:9" x14ac:dyDescent="0.3">
      <c r="B1212" s="14"/>
      <c r="C1212" s="12"/>
      <c r="D1212" s="15"/>
      <c r="E1212" s="71"/>
      <c r="F1212" s="17"/>
      <c r="G1212" s="62"/>
      <c r="H1212" s="153"/>
      <c r="I1212" s="193"/>
    </row>
    <row r="1213" spans="2:9" x14ac:dyDescent="0.3">
      <c r="B1213" s="413"/>
      <c r="C1213" s="103" t="s">
        <v>17</v>
      </c>
      <c r="D1213" s="27">
        <f>SUM(D1207:D1212)</f>
        <v>943640963</v>
      </c>
      <c r="E1213" s="64">
        <f>SUM(E1207:E1212)</f>
        <v>943640963</v>
      </c>
      <c r="F1213" s="72">
        <f>SUM(F1207:F1212)</f>
        <v>0</v>
      </c>
      <c r="G1213" s="93">
        <f>E1213/D1213*100</f>
        <v>100</v>
      </c>
      <c r="H1213" s="66">
        <f>SUM(H1207:H1211)</f>
        <v>22472</v>
      </c>
      <c r="I1213" s="432">
        <v>5</v>
      </c>
    </row>
    <row r="1214" spans="2:9" x14ac:dyDescent="0.3">
      <c r="B1214" s="444"/>
      <c r="D1214" s="176"/>
      <c r="E1214" s="17"/>
      <c r="F1214" s="169"/>
      <c r="G1214" s="150"/>
      <c r="H1214" s="206"/>
      <c r="I1214" s="207"/>
    </row>
    <row r="1215" spans="2:9" x14ac:dyDescent="0.3">
      <c r="B1215" s="32" t="s">
        <v>18</v>
      </c>
      <c r="C1215" s="180" t="s">
        <v>19</v>
      </c>
      <c r="D1215" s="61"/>
      <c r="E1215" s="181"/>
      <c r="F1215" s="181"/>
      <c r="G1215" s="150"/>
      <c r="H1215" s="21"/>
      <c r="I1215" s="207"/>
    </row>
    <row r="1216" spans="2:9" x14ac:dyDescent="0.3">
      <c r="B1216" s="14" t="s">
        <v>45</v>
      </c>
      <c r="C1216" s="148" t="s">
        <v>305</v>
      </c>
      <c r="D1216" s="208">
        <v>188155662</v>
      </c>
      <c r="E1216" s="209">
        <v>188155662</v>
      </c>
      <c r="F1216" s="17">
        <f t="shared" ref="F1216:F1227" si="44">D1216-E1216</f>
        <v>0</v>
      </c>
      <c r="G1216" s="149">
        <f t="shared" ref="G1216:G1227" si="45">E1216/D1216*100</f>
        <v>100</v>
      </c>
      <c r="H1216" s="21">
        <v>4810</v>
      </c>
      <c r="I1216" s="22" t="s">
        <v>21</v>
      </c>
    </row>
    <row r="1217" spans="2:9" x14ac:dyDescent="0.3">
      <c r="B1217" s="14" t="s">
        <v>47</v>
      </c>
      <c r="C1217" s="148" t="s">
        <v>306</v>
      </c>
      <c r="D1217" s="61">
        <v>221925380</v>
      </c>
      <c r="E1217" s="181">
        <v>221925380</v>
      </c>
      <c r="F1217" s="17">
        <f t="shared" si="44"/>
        <v>0</v>
      </c>
      <c r="G1217" s="149">
        <f t="shared" si="45"/>
        <v>100</v>
      </c>
      <c r="H1217" s="21">
        <v>3942</v>
      </c>
      <c r="I1217" s="22" t="s">
        <v>21</v>
      </c>
    </row>
    <row r="1218" spans="2:9" x14ac:dyDescent="0.3">
      <c r="B1218" s="14" t="s">
        <v>49</v>
      </c>
      <c r="C1218" s="148" t="s">
        <v>307</v>
      </c>
      <c r="D1218" s="61">
        <v>147905563</v>
      </c>
      <c r="E1218" s="181">
        <v>147905563</v>
      </c>
      <c r="F1218" s="17">
        <f t="shared" si="44"/>
        <v>0</v>
      </c>
      <c r="G1218" s="149">
        <f t="shared" si="45"/>
        <v>100</v>
      </c>
      <c r="H1218" s="21">
        <v>3179</v>
      </c>
      <c r="I1218" s="22" t="s">
        <v>21</v>
      </c>
    </row>
    <row r="1219" spans="2:9" x14ac:dyDescent="0.3">
      <c r="B1219" s="14" t="s">
        <v>51</v>
      </c>
      <c r="C1219" s="148" t="s">
        <v>308</v>
      </c>
      <c r="D1219" s="61">
        <v>126791225</v>
      </c>
      <c r="E1219" s="181">
        <v>126791225</v>
      </c>
      <c r="F1219" s="17">
        <f t="shared" si="44"/>
        <v>0</v>
      </c>
      <c r="G1219" s="149">
        <f t="shared" si="45"/>
        <v>100</v>
      </c>
      <c r="H1219" s="21">
        <v>3001</v>
      </c>
      <c r="I1219" s="22" t="s">
        <v>21</v>
      </c>
    </row>
    <row r="1220" spans="2:9" x14ac:dyDescent="0.3">
      <c r="B1220" s="14" t="s">
        <v>53</v>
      </c>
      <c r="C1220" s="148" t="s">
        <v>146</v>
      </c>
      <c r="D1220" s="61">
        <v>79030161</v>
      </c>
      <c r="E1220" s="181">
        <v>79030161</v>
      </c>
      <c r="F1220" s="17">
        <f t="shared" si="44"/>
        <v>0</v>
      </c>
      <c r="G1220" s="149">
        <f t="shared" si="45"/>
        <v>100</v>
      </c>
      <c r="H1220" s="21">
        <v>1722</v>
      </c>
      <c r="I1220" s="22" t="s">
        <v>21</v>
      </c>
    </row>
    <row r="1221" spans="2:9" x14ac:dyDescent="0.3">
      <c r="B1221" s="14" t="s">
        <v>55</v>
      </c>
      <c r="C1221" s="148" t="s">
        <v>309</v>
      </c>
      <c r="D1221" s="210">
        <v>106300262</v>
      </c>
      <c r="E1221" s="181">
        <v>106300262</v>
      </c>
      <c r="F1221" s="17">
        <f t="shared" si="44"/>
        <v>0</v>
      </c>
      <c r="G1221" s="149">
        <f t="shared" si="45"/>
        <v>100</v>
      </c>
      <c r="H1221" s="210">
        <v>2011</v>
      </c>
      <c r="I1221" s="22" t="s">
        <v>21</v>
      </c>
    </row>
    <row r="1222" spans="2:9" x14ac:dyDescent="0.3">
      <c r="B1222" s="14" t="s">
        <v>57</v>
      </c>
      <c r="C1222" s="148" t="s">
        <v>310</v>
      </c>
      <c r="D1222" s="210">
        <v>124962569</v>
      </c>
      <c r="E1222" s="181">
        <v>124962569</v>
      </c>
      <c r="F1222" s="17">
        <f t="shared" si="44"/>
        <v>0</v>
      </c>
      <c r="G1222" s="149">
        <f t="shared" si="45"/>
        <v>100</v>
      </c>
      <c r="H1222" s="210">
        <v>2371</v>
      </c>
      <c r="I1222" s="22" t="s">
        <v>21</v>
      </c>
    </row>
    <row r="1223" spans="2:9" x14ac:dyDescent="0.3">
      <c r="B1223" s="14" t="s">
        <v>59</v>
      </c>
      <c r="C1223" s="148" t="s">
        <v>311</v>
      </c>
      <c r="D1223" s="210">
        <v>186367982</v>
      </c>
      <c r="E1223" s="181">
        <v>186367982</v>
      </c>
      <c r="F1223" s="17">
        <f t="shared" si="44"/>
        <v>0</v>
      </c>
      <c r="G1223" s="149">
        <f t="shared" si="45"/>
        <v>100</v>
      </c>
      <c r="H1223" s="210">
        <v>4838</v>
      </c>
      <c r="I1223" s="22" t="s">
        <v>21</v>
      </c>
    </row>
    <row r="1224" spans="2:9" x14ac:dyDescent="0.3">
      <c r="B1224" s="14" t="s">
        <v>61</v>
      </c>
      <c r="C1224" s="148" t="s">
        <v>312</v>
      </c>
      <c r="D1224" s="210">
        <v>151841030</v>
      </c>
      <c r="E1224" s="181">
        <v>151841030</v>
      </c>
      <c r="F1224" s="17">
        <f t="shared" si="44"/>
        <v>0</v>
      </c>
      <c r="G1224" s="149">
        <f t="shared" si="45"/>
        <v>100</v>
      </c>
      <c r="H1224" s="210">
        <v>3613</v>
      </c>
      <c r="I1224" s="22" t="s">
        <v>21</v>
      </c>
    </row>
    <row r="1225" spans="2:9" x14ac:dyDescent="0.3">
      <c r="B1225" s="14" t="s">
        <v>63</v>
      </c>
      <c r="C1225" s="148" t="s">
        <v>313</v>
      </c>
      <c r="D1225" s="210">
        <v>148399850</v>
      </c>
      <c r="E1225" s="181">
        <v>148399850</v>
      </c>
      <c r="F1225" s="17">
        <f t="shared" si="44"/>
        <v>0</v>
      </c>
      <c r="G1225" s="149">
        <f t="shared" si="45"/>
        <v>100</v>
      </c>
      <c r="H1225" s="210">
        <v>3962</v>
      </c>
      <c r="I1225" s="22" t="s">
        <v>21</v>
      </c>
    </row>
    <row r="1226" spans="2:9" x14ac:dyDescent="0.3">
      <c r="B1226" s="14" t="s">
        <v>65</v>
      </c>
      <c r="C1226" s="148" t="s">
        <v>314</v>
      </c>
      <c r="D1226" s="210">
        <v>112283848</v>
      </c>
      <c r="E1226" s="181">
        <v>112283848</v>
      </c>
      <c r="F1226" s="17">
        <f t="shared" si="44"/>
        <v>0</v>
      </c>
      <c r="G1226" s="149">
        <f t="shared" si="45"/>
        <v>100</v>
      </c>
      <c r="H1226" s="210">
        <v>2969</v>
      </c>
      <c r="I1226" s="22" t="s">
        <v>21</v>
      </c>
    </row>
    <row r="1227" spans="2:9" x14ac:dyDescent="0.3">
      <c r="B1227" s="14" t="s">
        <v>297</v>
      </c>
      <c r="C1227" s="148" t="s">
        <v>315</v>
      </c>
      <c r="D1227" s="210">
        <v>121015907</v>
      </c>
      <c r="E1227" s="181">
        <v>121015907</v>
      </c>
      <c r="F1227" s="17">
        <f t="shared" si="44"/>
        <v>0</v>
      </c>
      <c r="G1227" s="149">
        <f t="shared" si="45"/>
        <v>100</v>
      </c>
      <c r="H1227" s="210">
        <v>3141</v>
      </c>
      <c r="I1227" s="22" t="s">
        <v>21</v>
      </c>
    </row>
    <row r="1228" spans="2:9" x14ac:dyDescent="0.3">
      <c r="B1228" s="95"/>
      <c r="C1228" s="148"/>
      <c r="D1228" s="185"/>
      <c r="E1228" s="17"/>
      <c r="F1228" s="186"/>
      <c r="G1228" s="182"/>
      <c r="H1228" s="211"/>
      <c r="I1228" s="207"/>
    </row>
    <row r="1229" spans="2:9" x14ac:dyDescent="0.3">
      <c r="B1229" s="524" t="s">
        <v>17</v>
      </c>
      <c r="C1229" s="525"/>
      <c r="D1229" s="27">
        <f>SUM(D1216:D1228)</f>
        <v>1714979439</v>
      </c>
      <c r="E1229" s="64">
        <f>SUM(E1216:E1228)</f>
        <v>1714979439</v>
      </c>
      <c r="F1229" s="72">
        <f>SUM(F1216:F1228)</f>
        <v>0</v>
      </c>
      <c r="G1229" s="93">
        <f>E1229/D1229*100</f>
        <v>100</v>
      </c>
      <c r="H1229" s="98">
        <f>SUM(H1216:H1227)</f>
        <v>39559</v>
      </c>
      <c r="I1229" s="434">
        <v>12</v>
      </c>
    </row>
    <row r="1230" spans="2:9" x14ac:dyDescent="0.3">
      <c r="B1230" s="366"/>
      <c r="C1230" s="363"/>
      <c r="D1230" s="168"/>
      <c r="E1230" s="169"/>
      <c r="F1230" s="170"/>
      <c r="G1230" s="364"/>
      <c r="H1230" s="365"/>
      <c r="I1230" s="22"/>
    </row>
    <row r="1231" spans="2:9" ht="19.5" thickBot="1" x14ac:dyDescent="0.35">
      <c r="B1231" s="526" t="s">
        <v>31</v>
      </c>
      <c r="C1231" s="527"/>
      <c r="D1231" s="84">
        <f>D1213+D1229</f>
        <v>2658620402</v>
      </c>
      <c r="E1231" s="85">
        <f>E1229+E1213</f>
        <v>2658620402</v>
      </c>
      <c r="F1231" s="48">
        <f>F1213+F1229</f>
        <v>0</v>
      </c>
      <c r="G1231" s="49">
        <f>E1231/D1231*100</f>
        <v>100</v>
      </c>
      <c r="H1231" s="86">
        <f>H1213+H1229</f>
        <v>62031</v>
      </c>
      <c r="I1231" s="431">
        <f>I1213+I1229</f>
        <v>17</v>
      </c>
    </row>
    <row r="1233" spans="5:10" x14ac:dyDescent="0.3">
      <c r="E1233" s="522"/>
      <c r="F1233" s="522"/>
      <c r="G1233" s="522"/>
      <c r="H1233" s="522"/>
      <c r="I1233" s="522"/>
      <c r="J1233" s="52"/>
    </row>
    <row r="1234" spans="5:10" x14ac:dyDescent="0.3">
      <c r="E1234" s="522" t="s">
        <v>32</v>
      </c>
      <c r="F1234" s="522"/>
      <c r="G1234" s="522"/>
      <c r="H1234" s="522"/>
      <c r="I1234" s="522"/>
      <c r="J1234" s="52"/>
    </row>
    <row r="1235" spans="5:10" x14ac:dyDescent="0.3">
      <c r="E1235" s="522" t="s">
        <v>33</v>
      </c>
      <c r="F1235" s="522"/>
      <c r="G1235" s="522"/>
      <c r="H1235" s="522"/>
      <c r="I1235" s="522"/>
      <c r="J1235" s="87"/>
    </row>
    <row r="1236" spans="5:10" x14ac:dyDescent="0.3">
      <c r="E1236" s="522"/>
      <c r="F1236" s="522"/>
      <c r="G1236" s="522"/>
      <c r="H1236" s="522"/>
      <c r="I1236" s="522"/>
      <c r="J1236" s="3"/>
    </row>
    <row r="1237" spans="5:10" x14ac:dyDescent="0.3">
      <c r="F1237" s="3"/>
      <c r="G1237" s="3"/>
      <c r="H1237" s="3"/>
      <c r="I1237" s="459"/>
      <c r="J1237" s="3"/>
    </row>
    <row r="1238" spans="5:10" x14ac:dyDescent="0.3">
      <c r="F1238" s="3"/>
      <c r="G1238" s="3"/>
      <c r="H1238" s="3"/>
      <c r="I1238" s="459"/>
      <c r="J1238" s="3"/>
    </row>
    <row r="1239" spans="5:10" x14ac:dyDescent="0.3">
      <c r="E1239" s="523" t="s">
        <v>34</v>
      </c>
      <c r="F1239" s="523"/>
      <c r="G1239" s="523"/>
      <c r="H1239" s="523"/>
      <c r="I1239" s="523"/>
      <c r="J1239" s="88"/>
    </row>
    <row r="1240" spans="5:10" x14ac:dyDescent="0.3">
      <c r="E1240" s="522" t="s">
        <v>35</v>
      </c>
      <c r="F1240" s="522"/>
      <c r="G1240" s="522"/>
      <c r="H1240" s="522"/>
      <c r="I1240" s="522"/>
      <c r="J1240" s="52"/>
    </row>
    <row r="1241" spans="5:10" x14ac:dyDescent="0.3">
      <c r="E1241" s="522" t="s">
        <v>36</v>
      </c>
      <c r="F1241" s="522"/>
      <c r="G1241" s="522"/>
      <c r="H1241" s="522"/>
      <c r="I1241" s="522"/>
      <c r="J1241" s="52"/>
    </row>
    <row r="1263" spans="2:9" x14ac:dyDescent="0.3">
      <c r="B1263" s="508" t="s">
        <v>385</v>
      </c>
      <c r="C1263" s="508"/>
      <c r="D1263" s="508"/>
      <c r="E1263" s="508"/>
      <c r="F1263" s="508"/>
      <c r="G1263" s="508"/>
      <c r="H1263" s="508"/>
      <c r="I1263" s="508"/>
    </row>
    <row r="1264" spans="2:9" x14ac:dyDescent="0.3">
      <c r="B1264" s="522" t="s">
        <v>404</v>
      </c>
      <c r="C1264" s="522"/>
      <c r="D1264" s="522"/>
      <c r="E1264" s="522"/>
      <c r="F1264" s="522"/>
      <c r="G1264" s="522"/>
      <c r="H1264" s="522"/>
      <c r="I1264" s="522"/>
    </row>
    <row r="1265" spans="2:10" x14ac:dyDescent="0.3">
      <c r="B1265" s="508" t="s">
        <v>416</v>
      </c>
      <c r="C1265" s="508"/>
      <c r="D1265" s="508"/>
      <c r="E1265" s="508"/>
      <c r="F1265" s="508"/>
      <c r="G1265" s="508"/>
      <c r="H1265" s="508"/>
      <c r="I1265" s="508"/>
    </row>
    <row r="1266" spans="2:10" ht="19.5" thickBot="1" x14ac:dyDescent="0.35">
      <c r="B1266" s="3"/>
      <c r="C1266" s="3"/>
      <c r="D1266" s="4"/>
      <c r="E1266" s="1"/>
      <c r="F1266" s="1"/>
      <c r="G1266" s="1"/>
      <c r="H1266" s="1"/>
    </row>
    <row r="1267" spans="2:10" x14ac:dyDescent="0.3">
      <c r="B1267" s="510" t="s">
        <v>2</v>
      </c>
      <c r="C1267" s="512" t="s">
        <v>407</v>
      </c>
      <c r="D1267" s="512" t="s">
        <v>4</v>
      </c>
      <c r="E1267" s="516" t="s">
        <v>5</v>
      </c>
      <c r="F1267" s="516" t="s">
        <v>6</v>
      </c>
      <c r="G1267" s="518" t="s">
        <v>7</v>
      </c>
      <c r="H1267" s="213" t="s">
        <v>8</v>
      </c>
      <c r="I1267" s="551" t="s">
        <v>9</v>
      </c>
    </row>
    <row r="1268" spans="2:10" ht="19.5" thickBot="1" x14ac:dyDescent="0.35">
      <c r="B1268" s="553"/>
      <c r="C1268" s="554"/>
      <c r="D1268" s="554"/>
      <c r="E1268" s="555"/>
      <c r="F1268" s="555"/>
      <c r="G1268" s="556"/>
      <c r="H1268" s="480" t="s">
        <v>10</v>
      </c>
      <c r="I1268" s="552"/>
    </row>
    <row r="1269" spans="2:10" x14ac:dyDescent="0.3">
      <c r="B1269" s="32"/>
      <c r="C1269" s="180"/>
      <c r="D1269" s="130"/>
      <c r="E1269" s="216"/>
      <c r="F1269" s="23"/>
      <c r="G1269" s="148"/>
      <c r="H1269" s="12"/>
      <c r="I1269" s="207"/>
    </row>
    <row r="1270" spans="2:10" x14ac:dyDescent="0.3">
      <c r="B1270" s="14">
        <v>1</v>
      </c>
      <c r="C1270" s="148" t="s">
        <v>317</v>
      </c>
      <c r="D1270" s="210">
        <v>4139285766</v>
      </c>
      <c r="E1270" s="217">
        <v>3681201617</v>
      </c>
      <c r="F1270" s="17">
        <f>D1270-E1270</f>
        <v>458084149</v>
      </c>
      <c r="G1270" s="149">
        <f>E1270/D1270*100</f>
        <v>88.933256245251471</v>
      </c>
      <c r="H1270" s="210">
        <v>4972</v>
      </c>
      <c r="I1270" s="22">
        <v>0</v>
      </c>
    </row>
    <row r="1271" spans="2:10" x14ac:dyDescent="0.3">
      <c r="B1271" s="14">
        <v>2</v>
      </c>
      <c r="C1271" s="148" t="s">
        <v>318</v>
      </c>
      <c r="D1271" s="210">
        <v>1113654885</v>
      </c>
      <c r="E1271" s="217">
        <v>971859728</v>
      </c>
      <c r="F1271" s="17">
        <f>D1271-E1271</f>
        <v>141795157</v>
      </c>
      <c r="G1271" s="149">
        <f>E1271/D1271*100</f>
        <v>87.267585415386563</v>
      </c>
      <c r="H1271" s="210">
        <v>2696</v>
      </c>
      <c r="I1271" s="22">
        <v>0</v>
      </c>
    </row>
    <row r="1272" spans="2:10" x14ac:dyDescent="0.3">
      <c r="B1272" s="14">
        <v>3</v>
      </c>
      <c r="C1272" s="148" t="s">
        <v>319</v>
      </c>
      <c r="D1272" s="210">
        <v>3320316285</v>
      </c>
      <c r="E1272" s="217">
        <v>3097660422</v>
      </c>
      <c r="F1272" s="17">
        <f>D1272-E1272</f>
        <v>222655863</v>
      </c>
      <c r="G1272" s="149">
        <f>E1272/D1272*100</f>
        <v>93.294136946956542</v>
      </c>
      <c r="H1272" s="210">
        <v>3423</v>
      </c>
      <c r="I1272" s="22">
        <v>0</v>
      </c>
    </row>
    <row r="1273" spans="2:10" x14ac:dyDescent="0.3">
      <c r="B1273" s="14">
        <v>4</v>
      </c>
      <c r="C1273" s="148" t="s">
        <v>320</v>
      </c>
      <c r="D1273" s="210">
        <v>830131328</v>
      </c>
      <c r="E1273" s="217">
        <v>733291762</v>
      </c>
      <c r="F1273" s="17">
        <f>D1273-E1273</f>
        <v>96839566</v>
      </c>
      <c r="G1273" s="149">
        <f>E1273/D1273*100</f>
        <v>88.334428212303294</v>
      </c>
      <c r="H1273" s="210">
        <v>3003</v>
      </c>
      <c r="I1273" s="22">
        <v>0</v>
      </c>
    </row>
    <row r="1274" spans="2:10" x14ac:dyDescent="0.3">
      <c r="B1274" s="14">
        <v>5</v>
      </c>
      <c r="C1274" s="148" t="s">
        <v>321</v>
      </c>
      <c r="D1274" s="210">
        <v>1513553243</v>
      </c>
      <c r="E1274" s="217">
        <v>1289318477</v>
      </c>
      <c r="F1274" s="17">
        <f>D1274-E1274</f>
        <v>224234766</v>
      </c>
      <c r="G1274" s="149">
        <f>E1274/D1274*100</f>
        <v>85.184877569582795</v>
      </c>
      <c r="H1274" s="210">
        <v>5978</v>
      </c>
      <c r="I1274" s="22">
        <v>0</v>
      </c>
    </row>
    <row r="1275" spans="2:10" x14ac:dyDescent="0.3">
      <c r="B1275" s="82"/>
      <c r="C1275" s="148"/>
      <c r="D1275" s="185"/>
      <c r="E1275" s="217"/>
      <c r="F1275" s="17"/>
      <c r="G1275" s="219"/>
      <c r="H1275" s="211"/>
      <c r="I1275" s="218"/>
    </row>
    <row r="1276" spans="2:10" ht="19.5" thickBot="1" x14ac:dyDescent="0.35">
      <c r="B1276" s="526" t="s">
        <v>31</v>
      </c>
      <c r="C1276" s="527"/>
      <c r="D1276" s="428">
        <f>SUM(D1270:D1275)</f>
        <v>10916941507</v>
      </c>
      <c r="E1276" s="221">
        <f>SUM(E1270:E1275)</f>
        <v>9773332006</v>
      </c>
      <c r="F1276" s="48">
        <f>SUM(F1270:F1275)</f>
        <v>1143609501</v>
      </c>
      <c r="G1276" s="113">
        <f>E1276/D1276*100</f>
        <v>89.524451511747031</v>
      </c>
      <c r="H1276" s="222">
        <f>SUM(H1270:H1275)</f>
        <v>20072</v>
      </c>
      <c r="I1276" s="431">
        <v>0</v>
      </c>
    </row>
    <row r="1278" spans="2:10" x14ac:dyDescent="0.3">
      <c r="E1278" s="522"/>
      <c r="F1278" s="522"/>
      <c r="G1278" s="522"/>
      <c r="H1278" s="522"/>
      <c r="I1278" s="522"/>
      <c r="J1278" s="52"/>
    </row>
    <row r="1279" spans="2:10" x14ac:dyDescent="0.3">
      <c r="E1279" s="522" t="s">
        <v>142</v>
      </c>
      <c r="F1279" s="522"/>
      <c r="G1279" s="522"/>
      <c r="H1279" s="522"/>
      <c r="I1279" s="522"/>
      <c r="J1279" s="52"/>
    </row>
    <row r="1280" spans="2:10" x14ac:dyDescent="0.3">
      <c r="E1280" s="522" t="s">
        <v>33</v>
      </c>
      <c r="F1280" s="522"/>
      <c r="G1280" s="522"/>
      <c r="H1280" s="522"/>
      <c r="I1280" s="522"/>
      <c r="J1280" s="87"/>
    </row>
    <row r="1281" spans="2:10" x14ac:dyDescent="0.3">
      <c r="E1281" s="522"/>
      <c r="F1281" s="522"/>
      <c r="G1281" s="522"/>
      <c r="H1281" s="522"/>
      <c r="I1281" s="522"/>
      <c r="J1281" s="3"/>
    </row>
    <row r="1282" spans="2:10" x14ac:dyDescent="0.3">
      <c r="F1282" s="3"/>
      <c r="G1282" s="3"/>
      <c r="H1282" s="3"/>
      <c r="I1282" s="459"/>
      <c r="J1282" s="3"/>
    </row>
    <row r="1283" spans="2:10" x14ac:dyDescent="0.3">
      <c r="F1283" s="3"/>
      <c r="G1283" s="3"/>
      <c r="H1283" s="3"/>
      <c r="I1283" s="459"/>
      <c r="J1283" s="3"/>
    </row>
    <row r="1284" spans="2:10" x14ac:dyDescent="0.3">
      <c r="E1284" s="523" t="s">
        <v>34</v>
      </c>
      <c r="F1284" s="523"/>
      <c r="G1284" s="523"/>
      <c r="H1284" s="523"/>
      <c r="I1284" s="523"/>
      <c r="J1284" s="88"/>
    </row>
    <row r="1285" spans="2:10" x14ac:dyDescent="0.3">
      <c r="E1285" s="522" t="s">
        <v>35</v>
      </c>
      <c r="F1285" s="522"/>
      <c r="G1285" s="522"/>
      <c r="H1285" s="522"/>
      <c r="I1285" s="522"/>
      <c r="J1285" s="52"/>
    </row>
    <row r="1286" spans="2:10" x14ac:dyDescent="0.3">
      <c r="E1286" s="522" t="s">
        <v>36</v>
      </c>
      <c r="F1286" s="522"/>
      <c r="G1286" s="522"/>
      <c r="H1286" s="522"/>
      <c r="I1286" s="522"/>
      <c r="J1286" s="52"/>
    </row>
    <row r="1289" spans="2:10" x14ac:dyDescent="0.3">
      <c r="B1289" s="3"/>
      <c r="C1289" s="3"/>
      <c r="D1289" s="224"/>
      <c r="E1289" s="3"/>
    </row>
    <row r="1290" spans="2:10" x14ac:dyDescent="0.3">
      <c r="B1290" s="3"/>
      <c r="C1290" s="3"/>
      <c r="D1290" s="224"/>
      <c r="E1290" s="3"/>
    </row>
    <row r="1291" spans="2:10" x14ac:dyDescent="0.3">
      <c r="B1291" s="52"/>
      <c r="C1291" s="52"/>
      <c r="D1291" s="225"/>
      <c r="E1291" s="3"/>
    </row>
    <row r="1292" spans="2:10" x14ac:dyDescent="0.3">
      <c r="B1292" s="550"/>
      <c r="C1292" s="550"/>
      <c r="D1292" s="550"/>
      <c r="E1292" s="550"/>
    </row>
    <row r="1293" spans="2:10" x14ac:dyDescent="0.3">
      <c r="B1293" s="550"/>
      <c r="C1293" s="550"/>
      <c r="D1293" s="550"/>
      <c r="E1293" s="550"/>
    </row>
    <row r="1305" spans="2:9" x14ac:dyDescent="0.3">
      <c r="B1305" s="508" t="s">
        <v>385</v>
      </c>
      <c r="C1305" s="508"/>
      <c r="D1305" s="508"/>
      <c r="E1305" s="508"/>
      <c r="F1305" s="508"/>
      <c r="G1305" s="508"/>
      <c r="H1305" s="508"/>
      <c r="I1305" s="508"/>
    </row>
    <row r="1306" spans="2:9" x14ac:dyDescent="0.3">
      <c r="B1306" s="522" t="s">
        <v>405</v>
      </c>
      <c r="C1306" s="522"/>
      <c r="D1306" s="522"/>
      <c r="E1306" s="522"/>
      <c r="F1306" s="522"/>
      <c r="G1306" s="522"/>
      <c r="H1306" s="522"/>
      <c r="I1306" s="522"/>
    </row>
    <row r="1307" spans="2:9" x14ac:dyDescent="0.3">
      <c r="B1307" s="508" t="s">
        <v>416</v>
      </c>
      <c r="C1307" s="508"/>
      <c r="D1307" s="508"/>
      <c r="E1307" s="508"/>
      <c r="F1307" s="508"/>
      <c r="G1307" s="508"/>
      <c r="H1307" s="508"/>
      <c r="I1307" s="508"/>
    </row>
    <row r="1308" spans="2:9" ht="19.5" thickBot="1" x14ac:dyDescent="0.35">
      <c r="B1308" s="3"/>
      <c r="C1308" s="3"/>
      <c r="D1308" s="4"/>
      <c r="E1308" s="1"/>
      <c r="F1308" s="1"/>
      <c r="G1308" s="1"/>
      <c r="H1308" s="1"/>
    </row>
    <row r="1309" spans="2:9" x14ac:dyDescent="0.3">
      <c r="B1309" s="510" t="s">
        <v>2</v>
      </c>
      <c r="C1309" s="512" t="s">
        <v>407</v>
      </c>
      <c r="D1309" s="514" t="s">
        <v>4</v>
      </c>
      <c r="E1309" s="516" t="s">
        <v>5</v>
      </c>
      <c r="F1309" s="516" t="s">
        <v>6</v>
      </c>
      <c r="G1309" s="518" t="s">
        <v>7</v>
      </c>
      <c r="H1309" s="213" t="s">
        <v>8</v>
      </c>
      <c r="I1309" s="551" t="s">
        <v>9</v>
      </c>
    </row>
    <row r="1310" spans="2:9" x14ac:dyDescent="0.3">
      <c r="B1310" s="511"/>
      <c r="C1310" s="513"/>
      <c r="D1310" s="557"/>
      <c r="E1310" s="517"/>
      <c r="F1310" s="517"/>
      <c r="G1310" s="519"/>
      <c r="H1310" s="214" t="s">
        <v>10</v>
      </c>
      <c r="I1310" s="558"/>
    </row>
    <row r="1311" spans="2:9" x14ac:dyDescent="0.3">
      <c r="B1311" s="7"/>
      <c r="C1311" s="226"/>
      <c r="D1311" s="215"/>
      <c r="E1311" s="227"/>
      <c r="F1311" s="11"/>
      <c r="G1311" s="228"/>
      <c r="H1311" s="10"/>
      <c r="I1311" s="229"/>
    </row>
    <row r="1312" spans="2:9" x14ac:dyDescent="0.3">
      <c r="B1312" s="14">
        <v>1</v>
      </c>
      <c r="C1312" s="148" t="s">
        <v>323</v>
      </c>
      <c r="D1312" s="210">
        <v>1728354675</v>
      </c>
      <c r="E1312" s="230">
        <v>1364090349</v>
      </c>
      <c r="F1312" s="153">
        <f>D1312-E1312</f>
        <v>364264326</v>
      </c>
      <c r="G1312" s="231">
        <f t="shared" ref="G1312:G1318" si="46">E1312/D1312*100</f>
        <v>78.924214383254409</v>
      </c>
      <c r="H1312" s="210">
        <v>6263</v>
      </c>
      <c r="I1312" s="22">
        <v>0</v>
      </c>
    </row>
    <row r="1313" spans="2:10" x14ac:dyDescent="0.3">
      <c r="B1313" s="14">
        <v>2</v>
      </c>
      <c r="C1313" s="148" t="s">
        <v>324</v>
      </c>
      <c r="D1313" s="210">
        <v>1804838235</v>
      </c>
      <c r="E1313" s="230">
        <v>1453112269</v>
      </c>
      <c r="F1313" s="153">
        <f>D1313-E1313</f>
        <v>351725966</v>
      </c>
      <c r="G1313" s="231">
        <f t="shared" si="46"/>
        <v>80.512050377744799</v>
      </c>
      <c r="H1313" s="210">
        <v>7834</v>
      </c>
      <c r="I1313" s="22">
        <v>0</v>
      </c>
    </row>
    <row r="1314" spans="2:10" x14ac:dyDescent="0.3">
      <c r="B1314" s="14">
        <v>3</v>
      </c>
      <c r="C1314" s="148" t="s">
        <v>325</v>
      </c>
      <c r="D1314" s="210">
        <v>2159105414</v>
      </c>
      <c r="E1314" s="230">
        <v>1755041275</v>
      </c>
      <c r="F1314" s="153">
        <f>D1314-E1314</f>
        <v>404064139</v>
      </c>
      <c r="G1314" s="231">
        <f t="shared" si="46"/>
        <v>81.28557612889206</v>
      </c>
      <c r="H1314" s="210">
        <v>7754</v>
      </c>
      <c r="I1314" s="22">
        <v>0</v>
      </c>
    </row>
    <row r="1315" spans="2:10" x14ac:dyDescent="0.3">
      <c r="B1315" s="14">
        <v>4</v>
      </c>
      <c r="C1315" s="148" t="s">
        <v>326</v>
      </c>
      <c r="D1315" s="210">
        <v>5504670617</v>
      </c>
      <c r="E1315" s="230">
        <v>5356282925</v>
      </c>
      <c r="F1315" s="153">
        <f>D1315-E1315</f>
        <v>148387692</v>
      </c>
      <c r="G1315" s="231">
        <f t="shared" si="46"/>
        <v>97.30433113396947</v>
      </c>
      <c r="H1315" s="210">
        <v>4371</v>
      </c>
      <c r="I1315" s="22">
        <v>0</v>
      </c>
    </row>
    <row r="1316" spans="2:10" x14ac:dyDescent="0.3">
      <c r="B1316" s="14">
        <v>5</v>
      </c>
      <c r="C1316" s="148" t="s">
        <v>327</v>
      </c>
      <c r="D1316" s="210">
        <v>1509990609</v>
      </c>
      <c r="E1316" s="230">
        <v>1332039040</v>
      </c>
      <c r="F1316" s="153">
        <f>D1316-E1316</f>
        <v>177951569</v>
      </c>
      <c r="G1316" s="231">
        <f t="shared" si="46"/>
        <v>88.215054587799756</v>
      </c>
      <c r="H1316" s="210">
        <v>3802</v>
      </c>
      <c r="I1316" s="22">
        <v>0</v>
      </c>
    </row>
    <row r="1317" spans="2:10" x14ac:dyDescent="0.3">
      <c r="B1317" s="82"/>
      <c r="C1317" s="148"/>
      <c r="D1317" s="185"/>
      <c r="E1317" s="230"/>
      <c r="F1317" s="153"/>
      <c r="G1317" s="232"/>
      <c r="H1317" s="151"/>
      <c r="I1317" s="218"/>
    </row>
    <row r="1318" spans="2:10" ht="19.5" thickBot="1" x14ac:dyDescent="0.35">
      <c r="B1318" s="526" t="s">
        <v>31</v>
      </c>
      <c r="C1318" s="527"/>
      <c r="D1318" s="427">
        <f>SUM(D1312:D1317)</f>
        <v>12706959550</v>
      </c>
      <c r="E1318" s="233">
        <f>SUM(E1312:E1317)</f>
        <v>11260565858</v>
      </c>
      <c r="F1318" s="234">
        <f>SUM(F1312:F1317)</f>
        <v>1446393692</v>
      </c>
      <c r="G1318" s="235">
        <f t="shared" si="46"/>
        <v>88.617310960118701</v>
      </c>
      <c r="H1318" s="236">
        <f>SUM(H1312:H1317)</f>
        <v>30024</v>
      </c>
      <c r="I1318" s="431">
        <v>0</v>
      </c>
    </row>
    <row r="1319" spans="2:10" x14ac:dyDescent="0.3">
      <c r="E1319" s="238"/>
      <c r="F1319" s="238"/>
      <c r="G1319" s="238"/>
      <c r="H1319" s="238"/>
    </row>
    <row r="1320" spans="2:10" x14ac:dyDescent="0.3">
      <c r="E1320" s="522"/>
      <c r="F1320" s="522"/>
      <c r="G1320" s="522"/>
      <c r="H1320" s="522"/>
      <c r="I1320" s="522"/>
      <c r="J1320" s="52"/>
    </row>
    <row r="1321" spans="2:10" x14ac:dyDescent="0.3">
      <c r="E1321" s="522" t="s">
        <v>142</v>
      </c>
      <c r="F1321" s="522"/>
      <c r="G1321" s="522"/>
      <c r="H1321" s="522"/>
      <c r="I1321" s="522"/>
      <c r="J1321" s="52"/>
    </row>
    <row r="1322" spans="2:10" x14ac:dyDescent="0.3">
      <c r="E1322" s="522" t="s">
        <v>33</v>
      </c>
      <c r="F1322" s="522"/>
      <c r="G1322" s="522"/>
      <c r="H1322" s="522"/>
      <c r="I1322" s="522"/>
      <c r="J1322" s="87"/>
    </row>
    <row r="1323" spans="2:10" x14ac:dyDescent="0.3">
      <c r="E1323" s="522"/>
      <c r="F1323" s="522"/>
      <c r="G1323" s="522"/>
      <c r="H1323" s="522"/>
      <c r="I1323" s="522"/>
      <c r="J1323" s="3"/>
    </row>
    <row r="1324" spans="2:10" x14ac:dyDescent="0.3">
      <c r="F1324" s="3"/>
      <c r="G1324" s="3"/>
      <c r="H1324" s="3"/>
      <c r="I1324" s="459"/>
      <c r="J1324" s="3"/>
    </row>
    <row r="1325" spans="2:10" x14ac:dyDescent="0.3">
      <c r="F1325" s="3"/>
      <c r="G1325" s="3"/>
      <c r="H1325" s="3"/>
      <c r="I1325" s="459"/>
      <c r="J1325" s="3"/>
    </row>
    <row r="1326" spans="2:10" x14ac:dyDescent="0.3">
      <c r="E1326" s="523" t="s">
        <v>34</v>
      </c>
      <c r="F1326" s="523"/>
      <c r="G1326" s="523"/>
      <c r="H1326" s="523"/>
      <c r="I1326" s="523"/>
      <c r="J1326" s="88"/>
    </row>
    <row r="1327" spans="2:10" x14ac:dyDescent="0.3">
      <c r="E1327" s="522" t="s">
        <v>35</v>
      </c>
      <c r="F1327" s="522"/>
      <c r="G1327" s="522"/>
      <c r="H1327" s="522"/>
      <c r="I1327" s="522"/>
      <c r="J1327" s="52"/>
    </row>
    <row r="1328" spans="2:10" x14ac:dyDescent="0.3">
      <c r="E1328" s="522" t="s">
        <v>36</v>
      </c>
      <c r="F1328" s="522"/>
      <c r="G1328" s="522"/>
      <c r="H1328" s="522"/>
      <c r="I1328" s="522"/>
      <c r="J1328" s="52"/>
    </row>
    <row r="1331" spans="2:5" x14ac:dyDescent="0.3">
      <c r="B1331" s="3"/>
      <c r="C1331" s="3"/>
      <c r="D1331" s="224"/>
      <c r="E1331" s="3"/>
    </row>
    <row r="1345" spans="2:10" x14ac:dyDescent="0.3">
      <c r="B1345" s="508" t="s">
        <v>385</v>
      </c>
      <c r="C1345" s="508"/>
      <c r="D1345" s="508"/>
      <c r="E1345" s="508"/>
      <c r="F1345" s="508"/>
      <c r="G1345" s="508"/>
      <c r="H1345" s="508"/>
      <c r="I1345" s="508"/>
    </row>
    <row r="1346" spans="2:10" x14ac:dyDescent="0.3">
      <c r="B1346" s="522" t="s">
        <v>406</v>
      </c>
      <c r="C1346" s="522"/>
      <c r="D1346" s="522"/>
      <c r="E1346" s="522"/>
      <c r="F1346" s="522"/>
      <c r="G1346" s="522"/>
      <c r="H1346" s="522"/>
      <c r="I1346" s="522"/>
    </row>
    <row r="1347" spans="2:10" x14ac:dyDescent="0.3">
      <c r="B1347" s="508" t="s">
        <v>416</v>
      </c>
      <c r="C1347" s="508"/>
      <c r="D1347" s="508"/>
      <c r="E1347" s="508"/>
      <c r="F1347" s="508"/>
      <c r="G1347" s="508"/>
      <c r="H1347" s="508"/>
      <c r="I1347" s="508"/>
    </row>
    <row r="1348" spans="2:10" ht="19.5" thickBot="1" x14ac:dyDescent="0.35">
      <c r="B1348" s="3"/>
      <c r="C1348" s="3"/>
      <c r="D1348" s="4"/>
      <c r="E1348" s="1"/>
      <c r="F1348" s="1"/>
      <c r="G1348" s="1"/>
      <c r="H1348" s="1"/>
    </row>
    <row r="1349" spans="2:10" x14ac:dyDescent="0.3">
      <c r="B1349" s="528" t="s">
        <v>2</v>
      </c>
      <c r="C1349" s="512" t="s">
        <v>407</v>
      </c>
      <c r="D1349" s="514" t="s">
        <v>4</v>
      </c>
      <c r="E1349" s="532" t="s">
        <v>5</v>
      </c>
      <c r="F1349" s="532" t="s">
        <v>6</v>
      </c>
      <c r="G1349" s="534" t="s">
        <v>7</v>
      </c>
      <c r="H1349" s="146" t="s">
        <v>8</v>
      </c>
      <c r="I1349" s="548" t="s">
        <v>9</v>
      </c>
    </row>
    <row r="1350" spans="2:10" ht="19.5" thickBot="1" x14ac:dyDescent="0.35">
      <c r="B1350" s="529"/>
      <c r="C1350" s="513"/>
      <c r="D1350" s="559"/>
      <c r="E1350" s="533"/>
      <c r="F1350" s="533"/>
      <c r="G1350" s="535"/>
      <c r="H1350" s="239" t="s">
        <v>10</v>
      </c>
      <c r="I1350" s="560"/>
    </row>
    <row r="1351" spans="2:10" x14ac:dyDescent="0.3">
      <c r="B1351" s="240"/>
      <c r="C1351" s="241"/>
      <c r="D1351" s="242"/>
      <c r="E1351" s="243"/>
      <c r="F1351" s="243"/>
      <c r="G1351" s="243"/>
      <c r="H1351" s="243"/>
      <c r="I1351" s="244"/>
    </row>
    <row r="1352" spans="2:10" x14ac:dyDescent="0.3">
      <c r="B1352" s="245">
        <v>1</v>
      </c>
      <c r="C1352" s="12" t="s">
        <v>330</v>
      </c>
      <c r="D1352" s="210">
        <v>2139244164</v>
      </c>
      <c r="E1352" s="71">
        <v>1853120638</v>
      </c>
      <c r="F1352" s="44">
        <f>D1352-E1352</f>
        <v>286123526</v>
      </c>
      <c r="G1352" s="62">
        <f>E1352/D1352*100</f>
        <v>86.625017806990272</v>
      </c>
      <c r="H1352" s="210">
        <v>6131</v>
      </c>
      <c r="I1352" s="194">
        <v>0</v>
      </c>
    </row>
    <row r="1353" spans="2:10" x14ac:dyDescent="0.3">
      <c r="B1353" s="245">
        <v>2</v>
      </c>
      <c r="C1353" s="12" t="s">
        <v>331</v>
      </c>
      <c r="D1353" s="210">
        <v>4284881340</v>
      </c>
      <c r="E1353" s="71">
        <v>3705020668</v>
      </c>
      <c r="F1353" s="44">
        <f>D1353-E1353</f>
        <v>579860672</v>
      </c>
      <c r="G1353" s="62">
        <f>E1353/D1353*100</f>
        <v>86.467287516531314</v>
      </c>
      <c r="H1353" s="210">
        <v>8970</v>
      </c>
      <c r="I1353" s="194">
        <v>0</v>
      </c>
    </row>
    <row r="1354" spans="2:10" x14ac:dyDescent="0.3">
      <c r="B1354" s="245">
        <v>3</v>
      </c>
      <c r="C1354" s="12" t="s">
        <v>332</v>
      </c>
      <c r="D1354" s="210">
        <v>2861480205</v>
      </c>
      <c r="E1354" s="71">
        <v>2621694371</v>
      </c>
      <c r="F1354" s="44">
        <f>D1354-E1354</f>
        <v>239785834</v>
      </c>
      <c r="G1354" s="62">
        <f>E1354/D1354*100</f>
        <v>91.620216921961898</v>
      </c>
      <c r="H1354" s="210">
        <v>3846</v>
      </c>
      <c r="I1354" s="194">
        <v>0</v>
      </c>
    </row>
    <row r="1355" spans="2:10" x14ac:dyDescent="0.3">
      <c r="B1355" s="245">
        <v>4</v>
      </c>
      <c r="C1355" s="12" t="s">
        <v>333</v>
      </c>
      <c r="D1355" s="210">
        <v>20362725145</v>
      </c>
      <c r="E1355" s="71">
        <v>20189009180</v>
      </c>
      <c r="F1355" s="44">
        <f>D1355-E1355</f>
        <v>173715965</v>
      </c>
      <c r="G1355" s="62">
        <f>E1355/D1355*100</f>
        <v>99.146892354716798</v>
      </c>
      <c r="H1355" s="210">
        <v>1327</v>
      </c>
      <c r="I1355" s="194">
        <v>0</v>
      </c>
    </row>
    <row r="1356" spans="2:10" x14ac:dyDescent="0.3">
      <c r="B1356" s="245">
        <v>5</v>
      </c>
      <c r="C1356" s="12" t="s">
        <v>334</v>
      </c>
      <c r="D1356" s="210">
        <v>556589405</v>
      </c>
      <c r="E1356" s="71">
        <v>436249289</v>
      </c>
      <c r="F1356" s="44">
        <f>D1356-E1356</f>
        <v>120340116</v>
      </c>
      <c r="G1356" s="62">
        <f>E1356/D1356*100</f>
        <v>78.379014239410466</v>
      </c>
      <c r="H1356" s="210">
        <v>4143</v>
      </c>
      <c r="I1356" s="194">
        <v>0</v>
      </c>
    </row>
    <row r="1357" spans="2:10" ht="19.5" thickBot="1" x14ac:dyDescent="0.35">
      <c r="B1357" s="247"/>
      <c r="C1357" s="248"/>
      <c r="D1357" s="249"/>
      <c r="E1357" s="250"/>
      <c r="F1357" s="251"/>
      <c r="G1357" s="252"/>
      <c r="H1357" s="253"/>
      <c r="I1357" s="286"/>
    </row>
    <row r="1358" spans="2:10" ht="19.5" thickBot="1" x14ac:dyDescent="0.35">
      <c r="B1358" s="562" t="s">
        <v>31</v>
      </c>
      <c r="C1358" s="563"/>
      <c r="D1358" s="429">
        <f>SUM(D1352:D1357)</f>
        <v>30204920259</v>
      </c>
      <c r="E1358" s="256">
        <f>SUM(E1352:E1357)</f>
        <v>28805094146</v>
      </c>
      <c r="F1358" s="257">
        <f>SUM(F1352:F1357)</f>
        <v>1399826113</v>
      </c>
      <c r="G1358" s="258">
        <f>E1358/D1358*100</f>
        <v>95.365569248331653</v>
      </c>
      <c r="H1358" s="259">
        <f>SUM(H1352:H1356)</f>
        <v>24417</v>
      </c>
      <c r="I1358" s="478">
        <v>0</v>
      </c>
    </row>
    <row r="1360" spans="2:10" x14ac:dyDescent="0.3">
      <c r="E1360" s="522"/>
      <c r="F1360" s="522"/>
      <c r="G1360" s="522"/>
      <c r="H1360" s="522"/>
      <c r="I1360" s="522"/>
      <c r="J1360" s="52"/>
    </row>
    <row r="1361" spans="5:10" x14ac:dyDescent="0.3">
      <c r="E1361" s="522" t="s">
        <v>142</v>
      </c>
      <c r="F1361" s="522"/>
      <c r="G1361" s="522"/>
      <c r="H1361" s="522"/>
      <c r="I1361" s="522"/>
      <c r="J1361" s="52"/>
    </row>
    <row r="1362" spans="5:10" x14ac:dyDescent="0.3">
      <c r="E1362" s="522" t="s">
        <v>33</v>
      </c>
      <c r="F1362" s="522"/>
      <c r="G1362" s="522"/>
      <c r="H1362" s="522"/>
      <c r="I1362" s="522"/>
      <c r="J1362" s="87"/>
    </row>
    <row r="1363" spans="5:10" x14ac:dyDescent="0.3">
      <c r="E1363" s="522"/>
      <c r="F1363" s="522"/>
      <c r="G1363" s="522"/>
      <c r="H1363" s="522"/>
      <c r="I1363" s="522"/>
      <c r="J1363" s="3"/>
    </row>
    <row r="1364" spans="5:10" x14ac:dyDescent="0.3">
      <c r="F1364" s="3"/>
      <c r="G1364" s="3"/>
      <c r="H1364" s="3"/>
      <c r="I1364" s="459"/>
      <c r="J1364" s="3"/>
    </row>
    <row r="1365" spans="5:10" x14ac:dyDescent="0.3">
      <c r="F1365" s="3"/>
      <c r="G1365" s="3"/>
      <c r="H1365" s="3"/>
      <c r="I1365" s="459"/>
      <c r="J1365" s="3"/>
    </row>
    <row r="1366" spans="5:10" x14ac:dyDescent="0.3">
      <c r="E1366" s="523" t="s">
        <v>34</v>
      </c>
      <c r="F1366" s="523"/>
      <c r="G1366" s="523"/>
      <c r="H1366" s="523"/>
      <c r="I1366" s="523"/>
      <c r="J1366" s="88"/>
    </row>
    <row r="1367" spans="5:10" x14ac:dyDescent="0.3">
      <c r="E1367" s="522" t="s">
        <v>35</v>
      </c>
      <c r="F1367" s="522"/>
      <c r="G1367" s="522"/>
      <c r="H1367" s="522"/>
      <c r="I1367" s="522"/>
      <c r="J1367" s="52"/>
    </row>
    <row r="1368" spans="5:10" x14ac:dyDescent="0.3">
      <c r="E1368" s="522" t="s">
        <v>36</v>
      </c>
      <c r="F1368" s="522"/>
      <c r="G1368" s="522"/>
      <c r="H1368" s="522"/>
      <c r="I1368" s="522"/>
      <c r="J1368" s="52"/>
    </row>
    <row r="1395" spans="2:10" x14ac:dyDescent="0.3">
      <c r="B1395" s="561" t="s">
        <v>412</v>
      </c>
      <c r="C1395" s="561"/>
      <c r="D1395" s="561"/>
      <c r="E1395" s="561"/>
      <c r="F1395" s="561"/>
      <c r="G1395" s="561"/>
      <c r="H1395" s="561"/>
      <c r="I1395" s="561"/>
    </row>
    <row r="1396" spans="2:10" x14ac:dyDescent="0.3">
      <c r="B1396" s="522" t="s">
        <v>336</v>
      </c>
      <c r="C1396" s="522"/>
      <c r="D1396" s="522"/>
      <c r="E1396" s="522"/>
      <c r="F1396" s="522"/>
      <c r="G1396" s="522"/>
      <c r="H1396" s="522"/>
      <c r="I1396" s="522"/>
    </row>
    <row r="1397" spans="2:10" x14ac:dyDescent="0.3">
      <c r="B1397" s="508" t="s">
        <v>416</v>
      </c>
      <c r="C1397" s="508"/>
      <c r="D1397" s="508"/>
      <c r="E1397" s="508"/>
      <c r="F1397" s="508"/>
      <c r="G1397" s="508"/>
      <c r="H1397" s="508"/>
      <c r="I1397" s="508"/>
    </row>
    <row r="1398" spans="2:10" ht="19.5" thickBot="1" x14ac:dyDescent="0.35">
      <c r="B1398" s="53"/>
      <c r="C1398" s="53"/>
      <c r="D1398" s="54"/>
      <c r="E1398" s="53"/>
      <c r="F1398" s="53"/>
      <c r="G1398" s="53"/>
      <c r="H1398" s="53"/>
    </row>
    <row r="1399" spans="2:10" x14ac:dyDescent="0.3">
      <c r="B1399" s="564" t="s">
        <v>2</v>
      </c>
      <c r="C1399" s="564" t="s">
        <v>407</v>
      </c>
      <c r="D1399" s="566" t="s">
        <v>4</v>
      </c>
      <c r="E1399" s="566" t="s">
        <v>5</v>
      </c>
      <c r="F1399" s="566" t="s">
        <v>6</v>
      </c>
      <c r="G1399" s="566" t="s">
        <v>7</v>
      </c>
      <c r="H1399" s="261" t="s">
        <v>8</v>
      </c>
      <c r="I1399" s="568" t="s">
        <v>9</v>
      </c>
    </row>
    <row r="1400" spans="2:10" ht="19.5" thickBot="1" x14ac:dyDescent="0.35">
      <c r="B1400" s="565"/>
      <c r="C1400" s="565"/>
      <c r="D1400" s="567"/>
      <c r="E1400" s="567"/>
      <c r="F1400" s="567"/>
      <c r="G1400" s="567"/>
      <c r="H1400" s="262" t="s">
        <v>10</v>
      </c>
      <c r="I1400" s="569"/>
    </row>
    <row r="1401" spans="2:10" x14ac:dyDescent="0.3">
      <c r="B1401" s="263"/>
      <c r="C1401" s="264"/>
      <c r="D1401" s="242"/>
      <c r="E1401" s="265"/>
      <c r="F1401" s="266"/>
      <c r="G1401" s="267"/>
      <c r="H1401" s="243"/>
      <c r="I1401" s="268"/>
    </row>
    <row r="1402" spans="2:10" x14ac:dyDescent="0.3">
      <c r="B1402" s="32" t="s">
        <v>129</v>
      </c>
      <c r="C1402" s="167" t="s">
        <v>337</v>
      </c>
      <c r="D1402" s="210">
        <v>10579458</v>
      </c>
      <c r="E1402" s="181">
        <v>10192062</v>
      </c>
      <c r="F1402" s="133">
        <f>D1402-E1402</f>
        <v>387396</v>
      </c>
      <c r="G1402" s="149">
        <f>E1402/D1402*100</f>
        <v>96.338224510178122</v>
      </c>
      <c r="H1402" s="210">
        <v>32</v>
      </c>
      <c r="I1402" s="22">
        <v>0</v>
      </c>
    </row>
    <row r="1403" spans="2:10" x14ac:dyDescent="0.3">
      <c r="B1403" s="32" t="s">
        <v>131</v>
      </c>
      <c r="C1403" s="167" t="s">
        <v>339</v>
      </c>
      <c r="D1403" s="210">
        <v>12505700</v>
      </c>
      <c r="E1403" s="181">
        <v>12505700</v>
      </c>
      <c r="F1403" s="133">
        <f t="shared" ref="F1403:F1411" si="47">D1403-E1403</f>
        <v>0</v>
      </c>
      <c r="G1403" s="149">
        <f t="shared" ref="G1403:G1411" si="48">E1403/D1403*100</f>
        <v>100</v>
      </c>
      <c r="H1403" s="210">
        <v>38</v>
      </c>
      <c r="I1403" s="22" t="s">
        <v>21</v>
      </c>
    </row>
    <row r="1404" spans="2:10" x14ac:dyDescent="0.3">
      <c r="B1404" s="32" t="s">
        <v>133</v>
      </c>
      <c r="C1404" s="167" t="s">
        <v>340</v>
      </c>
      <c r="D1404" s="210">
        <v>289150</v>
      </c>
      <c r="E1404" s="181">
        <v>0</v>
      </c>
      <c r="F1404" s="133">
        <f t="shared" si="47"/>
        <v>289150</v>
      </c>
      <c r="G1404" s="270">
        <f t="shared" si="48"/>
        <v>0</v>
      </c>
      <c r="H1404" s="210">
        <v>1</v>
      </c>
      <c r="I1404" s="22">
        <v>0</v>
      </c>
    </row>
    <row r="1405" spans="2:10" x14ac:dyDescent="0.3">
      <c r="B1405" s="32" t="s">
        <v>147</v>
      </c>
      <c r="C1405" s="167" t="s">
        <v>341</v>
      </c>
      <c r="D1405" s="210">
        <v>19971950</v>
      </c>
      <c r="E1405" s="181">
        <v>19075550</v>
      </c>
      <c r="F1405" s="133">
        <f t="shared" si="47"/>
        <v>896400</v>
      </c>
      <c r="G1405" s="149">
        <f t="shared" si="48"/>
        <v>95.511705166496014</v>
      </c>
      <c r="H1405" s="210">
        <v>51</v>
      </c>
      <c r="I1405" s="22">
        <v>0</v>
      </c>
    </row>
    <row r="1406" spans="2:10" x14ac:dyDescent="0.3">
      <c r="B1406" s="32" t="s">
        <v>43</v>
      </c>
      <c r="C1406" s="167" t="s">
        <v>342</v>
      </c>
      <c r="D1406" s="210">
        <v>9228500</v>
      </c>
      <c r="E1406" s="181">
        <v>0</v>
      </c>
      <c r="F1406" s="133">
        <f t="shared" si="47"/>
        <v>9228500</v>
      </c>
      <c r="G1406" s="270">
        <f t="shared" si="48"/>
        <v>0</v>
      </c>
      <c r="H1406" s="210">
        <v>28</v>
      </c>
      <c r="I1406" s="22">
        <v>0</v>
      </c>
      <c r="J1406" s="271"/>
    </row>
    <row r="1407" spans="2:10" x14ac:dyDescent="0.3">
      <c r="B1407" s="32" t="s">
        <v>45</v>
      </c>
      <c r="C1407" s="167" t="s">
        <v>343</v>
      </c>
      <c r="D1407" s="210">
        <v>17390987</v>
      </c>
      <c r="E1407" s="181">
        <v>17390987</v>
      </c>
      <c r="F1407" s="133">
        <f t="shared" si="47"/>
        <v>0</v>
      </c>
      <c r="G1407" s="149">
        <f t="shared" si="48"/>
        <v>100</v>
      </c>
      <c r="H1407" s="210">
        <v>38</v>
      </c>
      <c r="I1407" s="22" t="s">
        <v>21</v>
      </c>
    </row>
    <row r="1408" spans="2:10" x14ac:dyDescent="0.3">
      <c r="B1408" s="32" t="s">
        <v>47</v>
      </c>
      <c r="C1408" s="167" t="s">
        <v>344</v>
      </c>
      <c r="D1408" s="210">
        <v>13646277</v>
      </c>
      <c r="E1408" s="181">
        <v>5567925</v>
      </c>
      <c r="F1408" s="133">
        <f t="shared" si="47"/>
        <v>8078352</v>
      </c>
      <c r="G1408" s="149">
        <f t="shared" si="48"/>
        <v>40.801787916220668</v>
      </c>
      <c r="H1408" s="210">
        <v>42</v>
      </c>
      <c r="I1408" s="22">
        <v>0</v>
      </c>
    </row>
    <row r="1409" spans="2:10" x14ac:dyDescent="0.3">
      <c r="B1409" s="32" t="s">
        <v>49</v>
      </c>
      <c r="C1409" s="167" t="s">
        <v>345</v>
      </c>
      <c r="D1409" s="210">
        <v>6520898</v>
      </c>
      <c r="E1409" s="181">
        <v>2278698</v>
      </c>
      <c r="F1409" s="133">
        <f t="shared" si="47"/>
        <v>4242200</v>
      </c>
      <c r="G1409" s="149">
        <f t="shared" si="48"/>
        <v>34.944542914181454</v>
      </c>
      <c r="H1409" s="210">
        <v>17</v>
      </c>
      <c r="I1409" s="22">
        <v>0</v>
      </c>
    </row>
    <row r="1410" spans="2:10" x14ac:dyDescent="0.3">
      <c r="B1410" s="32" t="s">
        <v>51</v>
      </c>
      <c r="C1410" s="167" t="s">
        <v>346</v>
      </c>
      <c r="D1410" s="210">
        <v>508850</v>
      </c>
      <c r="E1410" s="181">
        <v>306200</v>
      </c>
      <c r="F1410" s="133">
        <f t="shared" si="47"/>
        <v>202650</v>
      </c>
      <c r="G1410" s="149">
        <f t="shared" si="48"/>
        <v>60.174904195735479</v>
      </c>
      <c r="H1410" s="210">
        <v>3</v>
      </c>
      <c r="I1410" s="22">
        <v>0</v>
      </c>
    </row>
    <row r="1411" spans="2:10" x14ac:dyDescent="0.3">
      <c r="B1411" s="32" t="s">
        <v>53</v>
      </c>
      <c r="C1411" s="167" t="s">
        <v>347</v>
      </c>
      <c r="D1411" s="210">
        <v>13300400</v>
      </c>
      <c r="E1411" s="181">
        <v>12877900</v>
      </c>
      <c r="F1411" s="133">
        <f t="shared" si="47"/>
        <v>422500</v>
      </c>
      <c r="G1411" s="270">
        <f t="shared" si="48"/>
        <v>96.82340380740429</v>
      </c>
      <c r="H1411" s="210">
        <v>37</v>
      </c>
      <c r="I1411" s="22">
        <v>0</v>
      </c>
    </row>
    <row r="1412" spans="2:10" ht="19.5" thickBot="1" x14ac:dyDescent="0.35">
      <c r="B1412" s="272"/>
      <c r="C1412" s="273"/>
      <c r="D1412" s="274"/>
      <c r="E1412" s="275"/>
      <c r="F1412" s="276"/>
      <c r="G1412" s="277"/>
      <c r="H1412" s="278"/>
      <c r="I1412" s="279"/>
    </row>
    <row r="1413" spans="2:10" ht="19.5" thickBot="1" x14ac:dyDescent="0.35">
      <c r="B1413" s="280"/>
      <c r="C1413" s="281" t="s">
        <v>31</v>
      </c>
      <c r="D1413" s="220">
        <f>SUM(D1402:D1412)</f>
        <v>103942170</v>
      </c>
      <c r="E1413" s="282">
        <f>SUM(E1402:E1412)</f>
        <v>80195022</v>
      </c>
      <c r="F1413" s="283">
        <f>SUM(F1402:F1412)</f>
        <v>23747148</v>
      </c>
      <c r="G1413" s="402">
        <f>E1413/D1413*100</f>
        <v>77.153499874016489</v>
      </c>
      <c r="H1413" s="285">
        <f>SUM(H1402:H1412)</f>
        <v>287</v>
      </c>
      <c r="I1413" s="286">
        <v>2</v>
      </c>
    </row>
    <row r="1414" spans="2:10" x14ac:dyDescent="0.3">
      <c r="D1414" s="79"/>
    </row>
    <row r="1415" spans="2:10" x14ac:dyDescent="0.3">
      <c r="E1415" s="522"/>
      <c r="F1415" s="522"/>
      <c r="G1415" s="522"/>
      <c r="H1415" s="522"/>
      <c r="I1415" s="522"/>
      <c r="J1415" s="52"/>
    </row>
    <row r="1416" spans="2:10" x14ac:dyDescent="0.3">
      <c r="E1416" s="522" t="s">
        <v>142</v>
      </c>
      <c r="F1416" s="522"/>
      <c r="G1416" s="522"/>
      <c r="H1416" s="522"/>
      <c r="I1416" s="522"/>
      <c r="J1416" s="52"/>
    </row>
    <row r="1417" spans="2:10" x14ac:dyDescent="0.3">
      <c r="D1417" s="287"/>
      <c r="E1417" s="522" t="s">
        <v>33</v>
      </c>
      <c r="F1417" s="522"/>
      <c r="G1417" s="522"/>
      <c r="H1417" s="522"/>
      <c r="I1417" s="522"/>
      <c r="J1417" s="87"/>
    </row>
    <row r="1418" spans="2:10" x14ac:dyDescent="0.3">
      <c r="D1418" s="287"/>
      <c r="E1418" s="522"/>
      <c r="F1418" s="522"/>
      <c r="G1418" s="522"/>
      <c r="H1418" s="522"/>
      <c r="I1418" s="522"/>
      <c r="J1418" s="3"/>
    </row>
    <row r="1419" spans="2:10" x14ac:dyDescent="0.3">
      <c r="D1419" s="287"/>
      <c r="F1419" s="3"/>
      <c r="G1419" s="3"/>
      <c r="H1419" s="3"/>
      <c r="I1419" s="459"/>
      <c r="J1419" s="3"/>
    </row>
    <row r="1420" spans="2:10" x14ac:dyDescent="0.3">
      <c r="F1420" s="3"/>
      <c r="G1420" s="3"/>
      <c r="H1420" s="3"/>
      <c r="I1420" s="459"/>
      <c r="J1420" s="3"/>
    </row>
    <row r="1421" spans="2:10" x14ac:dyDescent="0.3">
      <c r="E1421" s="523" t="s">
        <v>34</v>
      </c>
      <c r="F1421" s="523"/>
      <c r="G1421" s="523"/>
      <c r="H1421" s="523"/>
      <c r="I1421" s="523"/>
      <c r="J1421" s="88"/>
    </row>
    <row r="1422" spans="2:10" x14ac:dyDescent="0.3">
      <c r="E1422" s="522" t="s">
        <v>35</v>
      </c>
      <c r="F1422" s="522"/>
      <c r="G1422" s="522"/>
      <c r="H1422" s="522"/>
      <c r="I1422" s="522"/>
      <c r="J1422" s="52"/>
    </row>
    <row r="1423" spans="2:10" x14ac:dyDescent="0.3">
      <c r="E1423" s="522" t="s">
        <v>36</v>
      </c>
      <c r="F1423" s="522"/>
      <c r="G1423" s="522"/>
      <c r="H1423" s="522"/>
      <c r="I1423" s="522"/>
      <c r="J1423" s="52"/>
    </row>
    <row r="1433" spans="2:9" x14ac:dyDescent="0.3">
      <c r="B1433" s="522" t="s">
        <v>412</v>
      </c>
      <c r="C1433" s="522"/>
      <c r="D1433" s="522"/>
      <c r="E1433" s="522"/>
      <c r="F1433" s="522"/>
      <c r="G1433" s="522"/>
      <c r="H1433" s="522"/>
      <c r="I1433" s="522"/>
    </row>
    <row r="1434" spans="2:9" x14ac:dyDescent="0.3">
      <c r="B1434" s="522" t="s">
        <v>348</v>
      </c>
      <c r="C1434" s="522"/>
      <c r="D1434" s="522"/>
      <c r="E1434" s="522"/>
      <c r="F1434" s="522"/>
      <c r="G1434" s="522"/>
      <c r="H1434" s="522"/>
      <c r="I1434" s="522"/>
    </row>
    <row r="1435" spans="2:9" x14ac:dyDescent="0.3">
      <c r="B1435" s="508" t="s">
        <v>416</v>
      </c>
      <c r="C1435" s="508"/>
      <c r="D1435" s="508"/>
      <c r="E1435" s="508"/>
      <c r="F1435" s="508"/>
      <c r="G1435" s="508"/>
      <c r="H1435" s="508"/>
      <c r="I1435" s="508"/>
    </row>
    <row r="1436" spans="2:9" ht="19.5" thickBot="1" x14ac:dyDescent="0.35">
      <c r="B1436" s="53"/>
      <c r="C1436" s="53"/>
      <c r="D1436" s="54"/>
      <c r="E1436" s="53"/>
      <c r="F1436" s="53"/>
      <c r="G1436" s="288"/>
      <c r="H1436" s="53"/>
    </row>
    <row r="1437" spans="2:9" x14ac:dyDescent="0.3">
      <c r="B1437" s="570" t="s">
        <v>2</v>
      </c>
      <c r="C1437" s="570" t="s">
        <v>407</v>
      </c>
      <c r="D1437" s="572" t="s">
        <v>4</v>
      </c>
      <c r="E1437" s="566" t="s">
        <v>5</v>
      </c>
      <c r="F1437" s="566" t="s">
        <v>6</v>
      </c>
      <c r="G1437" s="574" t="s">
        <v>7</v>
      </c>
      <c r="H1437" s="261" t="s">
        <v>8</v>
      </c>
      <c r="I1437" s="568" t="s">
        <v>9</v>
      </c>
    </row>
    <row r="1438" spans="2:9" ht="19.5" thickBot="1" x14ac:dyDescent="0.35">
      <c r="B1438" s="571"/>
      <c r="C1438" s="571"/>
      <c r="D1438" s="573"/>
      <c r="E1438" s="567"/>
      <c r="F1438" s="567"/>
      <c r="G1438" s="575"/>
      <c r="H1438" s="262" t="s">
        <v>10</v>
      </c>
      <c r="I1438" s="569"/>
    </row>
    <row r="1439" spans="2:9" x14ac:dyDescent="0.3">
      <c r="B1439" s="32"/>
      <c r="C1439" s="35"/>
      <c r="D1439" s="39"/>
      <c r="E1439" s="12"/>
      <c r="F1439" s="23"/>
      <c r="G1439" s="12"/>
      <c r="H1439" s="216"/>
      <c r="I1439" s="193"/>
    </row>
    <row r="1440" spans="2:9" x14ac:dyDescent="0.3">
      <c r="B1440" s="32"/>
      <c r="C1440" s="35"/>
      <c r="D1440" s="39"/>
      <c r="E1440" s="12"/>
      <c r="F1440" s="23"/>
      <c r="G1440" s="12"/>
      <c r="H1440" s="216"/>
      <c r="I1440" s="193"/>
    </row>
    <row r="1441" spans="2:9" x14ac:dyDescent="0.3">
      <c r="B1441" s="32" t="s">
        <v>129</v>
      </c>
      <c r="C1441" s="68" t="s">
        <v>349</v>
      </c>
      <c r="D1441" s="414">
        <v>709598191</v>
      </c>
      <c r="E1441" s="83">
        <v>692785065</v>
      </c>
      <c r="F1441" s="133">
        <f>D1441-E1441</f>
        <v>16813126</v>
      </c>
      <c r="G1441" s="62">
        <f>E1441/D1441*100</f>
        <v>97.630613181763309</v>
      </c>
      <c r="H1441" s="415">
        <v>183</v>
      </c>
      <c r="I1441" s="194">
        <v>0</v>
      </c>
    </row>
    <row r="1442" spans="2:9" x14ac:dyDescent="0.3">
      <c r="B1442" s="32"/>
      <c r="C1442" s="68"/>
      <c r="D1442" s="414"/>
      <c r="E1442" s="83"/>
      <c r="F1442" s="133"/>
      <c r="G1442" s="83"/>
      <c r="H1442" s="415"/>
      <c r="I1442" s="194"/>
    </row>
    <row r="1443" spans="2:9" x14ac:dyDescent="0.3">
      <c r="B1443" s="32"/>
      <c r="C1443" s="68"/>
      <c r="D1443" s="414"/>
      <c r="E1443" s="83"/>
      <c r="F1443" s="133"/>
      <c r="G1443" s="83"/>
      <c r="H1443" s="415"/>
      <c r="I1443" s="194"/>
    </row>
    <row r="1444" spans="2:9" x14ac:dyDescent="0.3">
      <c r="B1444" s="7"/>
      <c r="C1444" s="89" t="s">
        <v>350</v>
      </c>
      <c r="D1444" s="367">
        <f>SUM(D1441)</f>
        <v>709598191</v>
      </c>
      <c r="E1444" s="368">
        <f>SUM(E1441)</f>
        <v>692785065</v>
      </c>
      <c r="F1444" s="369">
        <f>SUM(F1441)</f>
        <v>16813126</v>
      </c>
      <c r="G1444" s="364">
        <f>E1444/D1444*100</f>
        <v>97.630613181763309</v>
      </c>
      <c r="H1444" s="416">
        <f>SUM(H1441)</f>
        <v>183</v>
      </c>
      <c r="I1444" s="417">
        <v>0</v>
      </c>
    </row>
    <row r="1445" spans="2:9" x14ac:dyDescent="0.3">
      <c r="B1445" s="418"/>
      <c r="C1445" s="419"/>
      <c r="D1445" s="420"/>
      <c r="E1445" s="421"/>
      <c r="F1445" s="422"/>
      <c r="G1445" s="421"/>
      <c r="H1445" s="423"/>
      <c r="I1445" s="424"/>
    </row>
    <row r="1446" spans="2:9" x14ac:dyDescent="0.3">
      <c r="B1446"/>
      <c r="C1446"/>
      <c r="D1446"/>
      <c r="E1446"/>
      <c r="F1446"/>
      <c r="G1446"/>
      <c r="H1446"/>
      <c r="I1446" s="479"/>
    </row>
    <row r="1447" spans="2:9" x14ac:dyDescent="0.3">
      <c r="B1447"/>
      <c r="C1447"/>
      <c r="D1447"/>
      <c r="E1447"/>
      <c r="F1447"/>
      <c r="G1447"/>
      <c r="H1447"/>
      <c r="I1447" s="479"/>
    </row>
    <row r="1448" spans="2:9" x14ac:dyDescent="0.3">
      <c r="B1448"/>
      <c r="C1448"/>
      <c r="D1448"/>
      <c r="E1448" s="522" t="s">
        <v>142</v>
      </c>
      <c r="F1448" s="522"/>
      <c r="G1448" s="522"/>
      <c r="H1448" s="522"/>
      <c r="I1448" s="522"/>
    </row>
    <row r="1449" spans="2:9" x14ac:dyDescent="0.3">
      <c r="B1449"/>
      <c r="C1449"/>
      <c r="D1449"/>
      <c r="E1449" s="522" t="s">
        <v>33</v>
      </c>
      <c r="F1449" s="522"/>
      <c r="G1449" s="522"/>
      <c r="H1449" s="522"/>
      <c r="I1449" s="522"/>
    </row>
    <row r="1450" spans="2:9" x14ac:dyDescent="0.3">
      <c r="B1450"/>
      <c r="C1450"/>
      <c r="D1450"/>
      <c r="E1450" s="522"/>
      <c r="F1450" s="522"/>
      <c r="G1450" s="522"/>
      <c r="H1450" s="522"/>
      <c r="I1450" s="522"/>
    </row>
    <row r="1451" spans="2:9" x14ac:dyDescent="0.3">
      <c r="B1451"/>
      <c r="C1451"/>
      <c r="D1451"/>
      <c r="F1451" s="3"/>
      <c r="G1451" s="3"/>
      <c r="H1451" s="3"/>
      <c r="I1451" s="459"/>
    </row>
    <row r="1452" spans="2:9" x14ac:dyDescent="0.3">
      <c r="B1452"/>
      <c r="C1452"/>
      <c r="D1452"/>
      <c r="F1452" s="3"/>
      <c r="G1452" s="3"/>
      <c r="H1452" s="3"/>
      <c r="I1452" s="459"/>
    </row>
    <row r="1453" spans="2:9" x14ac:dyDescent="0.3">
      <c r="B1453"/>
      <c r="C1453"/>
      <c r="D1453"/>
      <c r="E1453" s="523" t="s">
        <v>34</v>
      </c>
      <c r="F1453" s="523"/>
      <c r="G1453" s="523"/>
      <c r="H1453" s="523"/>
      <c r="I1453" s="523"/>
    </row>
    <row r="1454" spans="2:9" x14ac:dyDescent="0.3">
      <c r="B1454"/>
      <c r="C1454"/>
      <c r="D1454"/>
      <c r="E1454" s="522" t="s">
        <v>35</v>
      </c>
      <c r="F1454" s="522"/>
      <c r="G1454" s="522"/>
      <c r="H1454" s="522"/>
      <c r="I1454" s="522"/>
    </row>
    <row r="1455" spans="2:9" x14ac:dyDescent="0.3">
      <c r="B1455"/>
      <c r="C1455"/>
      <c r="D1455"/>
      <c r="E1455" s="522" t="s">
        <v>36</v>
      </c>
      <c r="F1455" s="522"/>
      <c r="G1455" s="522"/>
      <c r="H1455" s="522"/>
      <c r="I1455" s="522"/>
    </row>
    <row r="1487" spans="2:9" x14ac:dyDescent="0.3">
      <c r="B1487" s="522" t="s">
        <v>412</v>
      </c>
      <c r="C1487" s="522"/>
      <c r="D1487" s="522"/>
      <c r="E1487" s="522"/>
      <c r="F1487" s="522"/>
      <c r="G1487" s="522"/>
      <c r="H1487" s="522"/>
      <c r="I1487" s="522"/>
    </row>
    <row r="1488" spans="2:9" x14ac:dyDescent="0.3">
      <c r="B1488" s="522" t="s">
        <v>351</v>
      </c>
      <c r="C1488" s="522"/>
      <c r="D1488" s="522"/>
      <c r="E1488" s="522"/>
      <c r="F1488" s="522"/>
      <c r="G1488" s="522"/>
      <c r="H1488" s="522"/>
      <c r="I1488" s="522"/>
    </row>
    <row r="1489" spans="2:9" x14ac:dyDescent="0.3">
      <c r="B1489" s="508" t="s">
        <v>416</v>
      </c>
      <c r="C1489" s="508"/>
      <c r="D1489" s="508"/>
      <c r="E1489" s="508"/>
      <c r="F1489" s="508"/>
      <c r="G1489" s="508"/>
      <c r="H1489" s="508"/>
      <c r="I1489" s="508"/>
    </row>
    <row r="1490" spans="2:9" ht="19.5" thickBot="1" x14ac:dyDescent="0.35">
      <c r="B1490" s="53"/>
      <c r="C1490" s="53"/>
      <c r="D1490" s="54"/>
      <c r="E1490" s="53"/>
      <c r="F1490" s="53"/>
      <c r="G1490" s="53"/>
      <c r="H1490" s="53"/>
    </row>
    <row r="1491" spans="2:9" x14ac:dyDescent="0.3">
      <c r="B1491" s="564" t="s">
        <v>2</v>
      </c>
      <c r="C1491" s="564" t="s">
        <v>407</v>
      </c>
      <c r="D1491" s="576" t="s">
        <v>4</v>
      </c>
      <c r="E1491" s="566" t="s">
        <v>5</v>
      </c>
      <c r="F1491" s="566" t="s">
        <v>6</v>
      </c>
      <c r="G1491" s="566" t="s">
        <v>7</v>
      </c>
      <c r="H1491" s="261" t="s">
        <v>8</v>
      </c>
      <c r="I1491" s="568" t="s">
        <v>9</v>
      </c>
    </row>
    <row r="1492" spans="2:9" ht="19.5" thickBot="1" x14ac:dyDescent="0.35">
      <c r="B1492" s="565"/>
      <c r="C1492" s="565"/>
      <c r="D1492" s="577"/>
      <c r="E1492" s="567"/>
      <c r="F1492" s="567"/>
      <c r="G1492" s="567"/>
      <c r="H1492" s="262" t="s">
        <v>10</v>
      </c>
      <c r="I1492" s="569"/>
    </row>
    <row r="1493" spans="2:9" x14ac:dyDescent="0.3">
      <c r="B1493" s="435"/>
      <c r="C1493" s="436"/>
      <c r="D1493" s="437"/>
      <c r="E1493" s="438"/>
      <c r="F1493" s="439"/>
      <c r="G1493" s="440"/>
      <c r="H1493" s="441"/>
      <c r="I1493" s="442"/>
    </row>
    <row r="1494" spans="2:9" x14ac:dyDescent="0.3">
      <c r="B1494" s="32">
        <v>1</v>
      </c>
      <c r="C1494" s="167" t="s">
        <v>352</v>
      </c>
      <c r="D1494" s="443">
        <v>147591702</v>
      </c>
      <c r="E1494" s="269">
        <v>147591702</v>
      </c>
      <c r="F1494" s="133">
        <f>D1494-E1494</f>
        <v>0</v>
      </c>
      <c r="G1494" s="62">
        <f>E1494/D1494*100</f>
        <v>100</v>
      </c>
      <c r="H1494" s="415">
        <v>186</v>
      </c>
      <c r="I1494" s="194" t="s">
        <v>21</v>
      </c>
    </row>
    <row r="1495" spans="2:9" ht="19.5" thickBot="1" x14ac:dyDescent="0.35">
      <c r="B1495" s="280"/>
      <c r="C1495" s="273"/>
      <c r="D1495" s="274"/>
      <c r="E1495" s="275"/>
      <c r="F1495" s="276"/>
      <c r="G1495" s="252"/>
      <c r="H1495" s="310"/>
      <c r="I1495" s="286"/>
    </row>
    <row r="1496" spans="2:9" ht="19.5" thickBot="1" x14ac:dyDescent="0.35">
      <c r="B1496" s="280"/>
      <c r="C1496" s="281" t="s">
        <v>42</v>
      </c>
      <c r="D1496" s="220">
        <f>SUM(D1494:D1495)</f>
        <v>147591702</v>
      </c>
      <c r="E1496" s="282">
        <f>SUM(E1494:E1495)</f>
        <v>147591702</v>
      </c>
      <c r="F1496" s="283">
        <f>SUM(F1494:F1495)</f>
        <v>0</v>
      </c>
      <c r="G1496" s="402">
        <f>E1496/D1496*100</f>
        <v>100</v>
      </c>
      <c r="H1496" s="285">
        <f>SUM(H1494:H1495)</f>
        <v>186</v>
      </c>
      <c r="I1496" s="286">
        <v>1</v>
      </c>
    </row>
    <row r="1497" spans="2:9" x14ac:dyDescent="0.3">
      <c r="D1497" s="79"/>
    </row>
    <row r="1498" spans="2:9" x14ac:dyDescent="0.3">
      <c r="E1498" s="522"/>
      <c r="F1498" s="522"/>
      <c r="G1498" s="522"/>
      <c r="H1498" s="522"/>
      <c r="I1498" s="522"/>
    </row>
    <row r="1499" spans="2:9" x14ac:dyDescent="0.3">
      <c r="E1499" s="522" t="s">
        <v>142</v>
      </c>
      <c r="F1499" s="522"/>
      <c r="G1499" s="522"/>
      <c r="H1499" s="522"/>
      <c r="I1499" s="522"/>
    </row>
    <row r="1500" spans="2:9" x14ac:dyDescent="0.3">
      <c r="D1500" s="287"/>
      <c r="E1500" s="522" t="s">
        <v>33</v>
      </c>
      <c r="F1500" s="522"/>
      <c r="G1500" s="522"/>
      <c r="H1500" s="522"/>
      <c r="I1500" s="522"/>
    </row>
    <row r="1501" spans="2:9" x14ac:dyDescent="0.3">
      <c r="D1501" s="287"/>
      <c r="E1501" s="522"/>
      <c r="F1501" s="522"/>
      <c r="G1501" s="522"/>
      <c r="H1501" s="522"/>
      <c r="I1501" s="522"/>
    </row>
    <row r="1502" spans="2:9" x14ac:dyDescent="0.3">
      <c r="D1502" s="287"/>
      <c r="F1502" s="3"/>
      <c r="G1502" s="3"/>
      <c r="H1502" s="3"/>
      <c r="I1502" s="459"/>
    </row>
    <row r="1503" spans="2:9" x14ac:dyDescent="0.3">
      <c r="F1503" s="3"/>
      <c r="G1503" s="3"/>
      <c r="H1503" s="3"/>
      <c r="I1503" s="459"/>
    </row>
    <row r="1504" spans="2:9" x14ac:dyDescent="0.3">
      <c r="E1504" s="523" t="s">
        <v>34</v>
      </c>
      <c r="F1504" s="523"/>
      <c r="G1504" s="523"/>
      <c r="H1504" s="523"/>
      <c r="I1504" s="523"/>
    </row>
    <row r="1505" spans="5:9" x14ac:dyDescent="0.3">
      <c r="E1505" s="522" t="s">
        <v>35</v>
      </c>
      <c r="F1505" s="522"/>
      <c r="G1505" s="522"/>
      <c r="H1505" s="522"/>
      <c r="I1505" s="522"/>
    </row>
    <row r="1506" spans="5:9" x14ac:dyDescent="0.3">
      <c r="E1506" s="522" t="s">
        <v>36</v>
      </c>
      <c r="F1506" s="522"/>
      <c r="G1506" s="522"/>
      <c r="H1506" s="522"/>
      <c r="I1506" s="522"/>
    </row>
  </sheetData>
  <mergeCells count="535">
    <mergeCell ref="E1505:I1505"/>
    <mergeCell ref="E1506:I1506"/>
    <mergeCell ref="I1491:I1492"/>
    <mergeCell ref="E1498:I1498"/>
    <mergeCell ref="E1499:I1499"/>
    <mergeCell ref="E1500:I1500"/>
    <mergeCell ref="E1501:I1501"/>
    <mergeCell ref="E1504:I1504"/>
    <mergeCell ref="E1455:I1455"/>
    <mergeCell ref="B1487:I1487"/>
    <mergeCell ref="B1488:I1488"/>
    <mergeCell ref="B1489:I1489"/>
    <mergeCell ref="B1491:B1492"/>
    <mergeCell ref="C1491:C1492"/>
    <mergeCell ref="D1491:D1492"/>
    <mergeCell ref="E1491:E1492"/>
    <mergeCell ref="F1491:F1492"/>
    <mergeCell ref="G1491:G1492"/>
    <mergeCell ref="I1437:I1438"/>
    <mergeCell ref="E1448:I1448"/>
    <mergeCell ref="E1449:I1449"/>
    <mergeCell ref="E1450:I1450"/>
    <mergeCell ref="E1453:I1453"/>
    <mergeCell ref="E1454:I1454"/>
    <mergeCell ref="E1423:I1423"/>
    <mergeCell ref="B1433:I1433"/>
    <mergeCell ref="B1434:I1434"/>
    <mergeCell ref="B1435:I1435"/>
    <mergeCell ref="B1437:B1438"/>
    <mergeCell ref="C1437:C1438"/>
    <mergeCell ref="D1437:D1438"/>
    <mergeCell ref="E1437:E1438"/>
    <mergeCell ref="F1437:F1438"/>
    <mergeCell ref="G1437:G1438"/>
    <mergeCell ref="E1415:I1415"/>
    <mergeCell ref="E1416:I1416"/>
    <mergeCell ref="E1417:I1417"/>
    <mergeCell ref="E1418:I1418"/>
    <mergeCell ref="E1421:I1421"/>
    <mergeCell ref="E1422:I1422"/>
    <mergeCell ref="B1396:I1396"/>
    <mergeCell ref="B1397:I1397"/>
    <mergeCell ref="B1399:B1400"/>
    <mergeCell ref="C1399:C1400"/>
    <mergeCell ref="D1399:D1400"/>
    <mergeCell ref="E1399:E1400"/>
    <mergeCell ref="F1399:F1400"/>
    <mergeCell ref="G1399:G1400"/>
    <mergeCell ref="I1399:I1400"/>
    <mergeCell ref="E1367:I1367"/>
    <mergeCell ref="E1368:I1368"/>
    <mergeCell ref="B1395:I1395"/>
    <mergeCell ref="B1358:C1358"/>
    <mergeCell ref="E1360:I1360"/>
    <mergeCell ref="E1361:I1361"/>
    <mergeCell ref="E1362:I1362"/>
    <mergeCell ref="E1363:I1363"/>
    <mergeCell ref="E1366:I1366"/>
    <mergeCell ref="B1346:I1346"/>
    <mergeCell ref="B1347:I1347"/>
    <mergeCell ref="B1349:B1350"/>
    <mergeCell ref="C1349:C1350"/>
    <mergeCell ref="D1349:D1350"/>
    <mergeCell ref="E1349:E1350"/>
    <mergeCell ref="F1349:F1350"/>
    <mergeCell ref="G1349:G1350"/>
    <mergeCell ref="I1349:I1350"/>
    <mergeCell ref="E1327:I1327"/>
    <mergeCell ref="E1328:I1328"/>
    <mergeCell ref="B1345:I1345"/>
    <mergeCell ref="B1318:C1318"/>
    <mergeCell ref="E1320:I1320"/>
    <mergeCell ref="E1321:I1321"/>
    <mergeCell ref="E1322:I1322"/>
    <mergeCell ref="E1323:I1323"/>
    <mergeCell ref="E1326:I1326"/>
    <mergeCell ref="B1306:I1306"/>
    <mergeCell ref="B1307:I1307"/>
    <mergeCell ref="B1309:B1310"/>
    <mergeCell ref="C1309:C1310"/>
    <mergeCell ref="D1309:D1310"/>
    <mergeCell ref="E1309:E1310"/>
    <mergeCell ref="F1309:F1310"/>
    <mergeCell ref="G1309:G1310"/>
    <mergeCell ref="I1309:I1310"/>
    <mergeCell ref="E1284:I1284"/>
    <mergeCell ref="E1285:I1285"/>
    <mergeCell ref="E1286:I1286"/>
    <mergeCell ref="B1292:E1292"/>
    <mergeCell ref="B1293:E1293"/>
    <mergeCell ref="B1305:I1305"/>
    <mergeCell ref="I1267:I1268"/>
    <mergeCell ref="B1276:C1276"/>
    <mergeCell ref="E1278:I1278"/>
    <mergeCell ref="E1279:I1279"/>
    <mergeCell ref="E1280:I1280"/>
    <mergeCell ref="E1281:I1281"/>
    <mergeCell ref="B1267:B1268"/>
    <mergeCell ref="C1267:C1268"/>
    <mergeCell ref="D1267:D1268"/>
    <mergeCell ref="E1267:E1268"/>
    <mergeCell ref="F1267:F1268"/>
    <mergeCell ref="G1267:G1268"/>
    <mergeCell ref="E1239:I1239"/>
    <mergeCell ref="E1240:I1240"/>
    <mergeCell ref="E1241:I1241"/>
    <mergeCell ref="B1263:I1263"/>
    <mergeCell ref="B1264:I1264"/>
    <mergeCell ref="B1265:I1265"/>
    <mergeCell ref="B1229:C1229"/>
    <mergeCell ref="B1231:C1231"/>
    <mergeCell ref="E1233:I1233"/>
    <mergeCell ref="E1234:I1234"/>
    <mergeCell ref="E1235:I1235"/>
    <mergeCell ref="E1236:I1236"/>
    <mergeCell ref="B1202:I1202"/>
    <mergeCell ref="B1204:B1205"/>
    <mergeCell ref="C1204:C1205"/>
    <mergeCell ref="D1204:D1205"/>
    <mergeCell ref="E1204:E1205"/>
    <mergeCell ref="F1204:F1205"/>
    <mergeCell ref="G1204:G1205"/>
    <mergeCell ref="I1204:I1205"/>
    <mergeCell ref="E1173:I1173"/>
    <mergeCell ref="E1176:I1176"/>
    <mergeCell ref="E1177:I1177"/>
    <mergeCell ref="E1178:I1178"/>
    <mergeCell ref="B1200:I1200"/>
    <mergeCell ref="B1201:I1201"/>
    <mergeCell ref="B1146:C1146"/>
    <mergeCell ref="B1166:C1166"/>
    <mergeCell ref="B1168:C1168"/>
    <mergeCell ref="E1170:I1170"/>
    <mergeCell ref="E1171:I1171"/>
    <mergeCell ref="E1172:I1172"/>
    <mergeCell ref="B1138:I1138"/>
    <mergeCell ref="B1140:B1141"/>
    <mergeCell ref="C1140:C1141"/>
    <mergeCell ref="D1140:D1141"/>
    <mergeCell ref="E1140:E1141"/>
    <mergeCell ref="F1140:F1141"/>
    <mergeCell ref="G1140:G1141"/>
    <mergeCell ref="I1140:I1141"/>
    <mergeCell ref="E1108:I1108"/>
    <mergeCell ref="E1111:I1111"/>
    <mergeCell ref="E1112:I1112"/>
    <mergeCell ref="E1113:I1113"/>
    <mergeCell ref="B1136:I1136"/>
    <mergeCell ref="B1137:I1137"/>
    <mergeCell ref="B1087:C1087"/>
    <mergeCell ref="B1101:C1101"/>
    <mergeCell ref="B1103:C1103"/>
    <mergeCell ref="E1105:I1105"/>
    <mergeCell ref="E1106:I1106"/>
    <mergeCell ref="E1107:I1107"/>
    <mergeCell ref="B1074:I1074"/>
    <mergeCell ref="B1076:B1077"/>
    <mergeCell ref="C1076:C1077"/>
    <mergeCell ref="D1076:D1077"/>
    <mergeCell ref="E1076:E1077"/>
    <mergeCell ref="F1076:F1077"/>
    <mergeCell ref="G1076:G1077"/>
    <mergeCell ref="I1076:I1077"/>
    <mergeCell ref="E1049:I1049"/>
    <mergeCell ref="E1052:I1052"/>
    <mergeCell ref="E1053:I1053"/>
    <mergeCell ref="E1054:I1054"/>
    <mergeCell ref="B1072:I1072"/>
    <mergeCell ref="B1073:I1073"/>
    <mergeCell ref="B1030:C1030"/>
    <mergeCell ref="B1042:C1042"/>
    <mergeCell ref="B1044:C1044"/>
    <mergeCell ref="E1046:I1046"/>
    <mergeCell ref="E1047:I1047"/>
    <mergeCell ref="E1048:I1048"/>
    <mergeCell ref="B1015:I1015"/>
    <mergeCell ref="B1016:I1016"/>
    <mergeCell ref="B1018:B1019"/>
    <mergeCell ref="C1018:C1019"/>
    <mergeCell ref="D1018:D1019"/>
    <mergeCell ref="E1018:E1019"/>
    <mergeCell ref="F1018:F1019"/>
    <mergeCell ref="G1018:G1019"/>
    <mergeCell ref="I1018:I1019"/>
    <mergeCell ref="E991:I991"/>
    <mergeCell ref="E992:I992"/>
    <mergeCell ref="E995:I995"/>
    <mergeCell ref="E996:I996"/>
    <mergeCell ref="E997:I997"/>
    <mergeCell ref="B1014:I1014"/>
    <mergeCell ref="B975:C975"/>
    <mergeCell ref="B985:C985"/>
    <mergeCell ref="B986:C986"/>
    <mergeCell ref="B987:C987"/>
    <mergeCell ref="E989:I989"/>
    <mergeCell ref="E990:I990"/>
    <mergeCell ref="B964:I964"/>
    <mergeCell ref="B965:I965"/>
    <mergeCell ref="B967:B968"/>
    <mergeCell ref="C967:C968"/>
    <mergeCell ref="D967:D968"/>
    <mergeCell ref="E967:E968"/>
    <mergeCell ref="F967:F968"/>
    <mergeCell ref="G967:G968"/>
    <mergeCell ref="I967:I968"/>
    <mergeCell ref="E941:I941"/>
    <mergeCell ref="E942:I942"/>
    <mergeCell ref="E945:I945"/>
    <mergeCell ref="E946:I946"/>
    <mergeCell ref="E947:I947"/>
    <mergeCell ref="B963:I963"/>
    <mergeCell ref="B925:C925"/>
    <mergeCell ref="B935:C935"/>
    <mergeCell ref="B936:C936"/>
    <mergeCell ref="B937:C937"/>
    <mergeCell ref="E939:I939"/>
    <mergeCell ref="E940:I940"/>
    <mergeCell ref="B913:I913"/>
    <mergeCell ref="B914:I914"/>
    <mergeCell ref="B915:I915"/>
    <mergeCell ref="B917:B918"/>
    <mergeCell ref="C917:C918"/>
    <mergeCell ref="D917:D918"/>
    <mergeCell ref="E917:E918"/>
    <mergeCell ref="F917:F918"/>
    <mergeCell ref="G917:G918"/>
    <mergeCell ref="I917:I918"/>
    <mergeCell ref="E886:I886"/>
    <mergeCell ref="E887:I887"/>
    <mergeCell ref="E888:I888"/>
    <mergeCell ref="E891:I891"/>
    <mergeCell ref="E892:I892"/>
    <mergeCell ref="E893:I893"/>
    <mergeCell ref="I857:I858"/>
    <mergeCell ref="B869:C869"/>
    <mergeCell ref="B881:C881"/>
    <mergeCell ref="B882:C882"/>
    <mergeCell ref="B883:C883"/>
    <mergeCell ref="E885:I885"/>
    <mergeCell ref="B857:B858"/>
    <mergeCell ref="C857:C858"/>
    <mergeCell ref="D857:D858"/>
    <mergeCell ref="E857:E858"/>
    <mergeCell ref="F857:F858"/>
    <mergeCell ref="G857:G858"/>
    <mergeCell ref="E835:I835"/>
    <mergeCell ref="E836:I836"/>
    <mergeCell ref="E837:I837"/>
    <mergeCell ref="B853:I853"/>
    <mergeCell ref="B854:I854"/>
    <mergeCell ref="B855:I855"/>
    <mergeCell ref="B813:C813"/>
    <mergeCell ref="B825:C825"/>
    <mergeCell ref="E829:I829"/>
    <mergeCell ref="E830:I830"/>
    <mergeCell ref="E831:I831"/>
    <mergeCell ref="E832:I832"/>
    <mergeCell ref="B826:C826"/>
    <mergeCell ref="B801:I801"/>
    <mergeCell ref="B802:I802"/>
    <mergeCell ref="B804:B805"/>
    <mergeCell ref="C804:C805"/>
    <mergeCell ref="D804:D805"/>
    <mergeCell ref="E804:E805"/>
    <mergeCell ref="F804:F805"/>
    <mergeCell ref="G804:G805"/>
    <mergeCell ref="I804:I805"/>
    <mergeCell ref="E773:I773"/>
    <mergeCell ref="E774:I774"/>
    <mergeCell ref="E777:I777"/>
    <mergeCell ref="E778:I778"/>
    <mergeCell ref="E779:I779"/>
    <mergeCell ref="B800:I800"/>
    <mergeCell ref="B760:C760"/>
    <mergeCell ref="B767:C767"/>
    <mergeCell ref="B768:C768"/>
    <mergeCell ref="B769:C769"/>
    <mergeCell ref="E771:I771"/>
    <mergeCell ref="E772:I772"/>
    <mergeCell ref="B748:I748"/>
    <mergeCell ref="B749:I749"/>
    <mergeCell ref="B751:B752"/>
    <mergeCell ref="C751:C752"/>
    <mergeCell ref="D751:D752"/>
    <mergeCell ref="E751:E752"/>
    <mergeCell ref="F751:F752"/>
    <mergeCell ref="G751:G752"/>
    <mergeCell ref="I751:I752"/>
    <mergeCell ref="E729:I729"/>
    <mergeCell ref="E730:I730"/>
    <mergeCell ref="E733:I733"/>
    <mergeCell ref="E734:I734"/>
    <mergeCell ref="E735:I735"/>
    <mergeCell ref="B747:I747"/>
    <mergeCell ref="B712:C712"/>
    <mergeCell ref="B723:C723"/>
    <mergeCell ref="B724:C724"/>
    <mergeCell ref="B725:C725"/>
    <mergeCell ref="E727:I727"/>
    <mergeCell ref="E728:I728"/>
    <mergeCell ref="B699:I699"/>
    <mergeCell ref="B700:I700"/>
    <mergeCell ref="B701:I701"/>
    <mergeCell ref="B703:B704"/>
    <mergeCell ref="C703:C704"/>
    <mergeCell ref="D703:D704"/>
    <mergeCell ref="E703:E704"/>
    <mergeCell ref="F703:F704"/>
    <mergeCell ref="G703:G704"/>
    <mergeCell ref="I703:I704"/>
    <mergeCell ref="E670:I670"/>
    <mergeCell ref="E671:I671"/>
    <mergeCell ref="E672:I672"/>
    <mergeCell ref="E675:I675"/>
    <mergeCell ref="E676:I676"/>
    <mergeCell ref="E677:I677"/>
    <mergeCell ref="I643:I644"/>
    <mergeCell ref="B649:C649"/>
    <mergeCell ref="B665:C665"/>
    <mergeCell ref="B666:C666"/>
    <mergeCell ref="B667:C667"/>
    <mergeCell ref="E669:I669"/>
    <mergeCell ref="E615:I615"/>
    <mergeCell ref="B639:I639"/>
    <mergeCell ref="B640:I640"/>
    <mergeCell ref="B641:I641"/>
    <mergeCell ref="B643:B644"/>
    <mergeCell ref="C643:C644"/>
    <mergeCell ref="D643:D644"/>
    <mergeCell ref="E643:E644"/>
    <mergeCell ref="F643:F644"/>
    <mergeCell ref="G643:G644"/>
    <mergeCell ref="E607:I607"/>
    <mergeCell ref="E608:I608"/>
    <mergeCell ref="E609:I609"/>
    <mergeCell ref="E610:I610"/>
    <mergeCell ref="E613:I613"/>
    <mergeCell ref="E614:I614"/>
    <mergeCell ref="G581:G582"/>
    <mergeCell ref="I581:I582"/>
    <mergeCell ref="B592:C592"/>
    <mergeCell ref="B603:C603"/>
    <mergeCell ref="B604:C604"/>
    <mergeCell ref="B605:C605"/>
    <mergeCell ref="E554:I554"/>
    <mergeCell ref="E555:I555"/>
    <mergeCell ref="B577:I577"/>
    <mergeCell ref="B578:I578"/>
    <mergeCell ref="B579:I579"/>
    <mergeCell ref="B581:B582"/>
    <mergeCell ref="C581:C582"/>
    <mergeCell ref="D581:D582"/>
    <mergeCell ref="E581:E582"/>
    <mergeCell ref="F581:F582"/>
    <mergeCell ref="B545:C545"/>
    <mergeCell ref="E547:I547"/>
    <mergeCell ref="E548:I548"/>
    <mergeCell ref="E549:I549"/>
    <mergeCell ref="E550:I550"/>
    <mergeCell ref="E553:I553"/>
    <mergeCell ref="B525:I525"/>
    <mergeCell ref="B526:I526"/>
    <mergeCell ref="B528:B529"/>
    <mergeCell ref="C528:C529"/>
    <mergeCell ref="D528:D529"/>
    <mergeCell ref="E528:E529"/>
    <mergeCell ref="F528:F529"/>
    <mergeCell ref="G528:G529"/>
    <mergeCell ref="I528:I529"/>
    <mergeCell ref="B535:C535"/>
    <mergeCell ref="B543:C543"/>
    <mergeCell ref="B544:C544"/>
    <mergeCell ref="E499:I499"/>
    <mergeCell ref="E500:I500"/>
    <mergeCell ref="E503:I503"/>
    <mergeCell ref="E504:I504"/>
    <mergeCell ref="E505:I505"/>
    <mergeCell ref="B524:I524"/>
    <mergeCell ref="B481:C481"/>
    <mergeCell ref="B493:C493"/>
    <mergeCell ref="B494:C494"/>
    <mergeCell ref="B495:C495"/>
    <mergeCell ref="E497:I497"/>
    <mergeCell ref="E498:I498"/>
    <mergeCell ref="B471:I471"/>
    <mergeCell ref="B472:I472"/>
    <mergeCell ref="B474:B475"/>
    <mergeCell ref="C474:C475"/>
    <mergeCell ref="D474:D475"/>
    <mergeCell ref="E474:E475"/>
    <mergeCell ref="F474:F475"/>
    <mergeCell ref="G474:G475"/>
    <mergeCell ref="I474:I475"/>
    <mergeCell ref="E436:I436"/>
    <mergeCell ref="E437:I437"/>
    <mergeCell ref="E440:I440"/>
    <mergeCell ref="E441:I441"/>
    <mergeCell ref="E442:I442"/>
    <mergeCell ref="B470:I470"/>
    <mergeCell ref="B418:C418"/>
    <mergeCell ref="B430:C430"/>
    <mergeCell ref="B431:C431"/>
    <mergeCell ref="B432:C432"/>
    <mergeCell ref="E434:I434"/>
    <mergeCell ref="E435:I435"/>
    <mergeCell ref="B407:I407"/>
    <mergeCell ref="B408:I408"/>
    <mergeCell ref="B409:I409"/>
    <mergeCell ref="B411:B412"/>
    <mergeCell ref="C411:C412"/>
    <mergeCell ref="D411:D412"/>
    <mergeCell ref="E411:E412"/>
    <mergeCell ref="F411:F412"/>
    <mergeCell ref="G411:G412"/>
    <mergeCell ref="I411:I412"/>
    <mergeCell ref="E387:I387"/>
    <mergeCell ref="E388:I388"/>
    <mergeCell ref="E389:I389"/>
    <mergeCell ref="E392:I392"/>
    <mergeCell ref="E393:I393"/>
    <mergeCell ref="E394:I394"/>
    <mergeCell ref="I364:I365"/>
    <mergeCell ref="B374:C374"/>
    <mergeCell ref="B382:C382"/>
    <mergeCell ref="B383:C383"/>
    <mergeCell ref="B384:C384"/>
    <mergeCell ref="E386:I386"/>
    <mergeCell ref="E330:I330"/>
    <mergeCell ref="B360:I360"/>
    <mergeCell ref="B361:I361"/>
    <mergeCell ref="B362:I362"/>
    <mergeCell ref="B364:B365"/>
    <mergeCell ref="C364:C365"/>
    <mergeCell ref="D364:D365"/>
    <mergeCell ref="E364:E365"/>
    <mergeCell ref="F364:F365"/>
    <mergeCell ref="G364:G365"/>
    <mergeCell ref="E322:I322"/>
    <mergeCell ref="E323:I323"/>
    <mergeCell ref="E324:I324"/>
    <mergeCell ref="E325:I325"/>
    <mergeCell ref="E328:I328"/>
    <mergeCell ref="E329:I329"/>
    <mergeCell ref="B291:I291"/>
    <mergeCell ref="B292:I292"/>
    <mergeCell ref="B293:I293"/>
    <mergeCell ref="B295:B296"/>
    <mergeCell ref="C295:C296"/>
    <mergeCell ref="D295:D296"/>
    <mergeCell ref="E295:E296"/>
    <mergeCell ref="F295:F296"/>
    <mergeCell ref="G295:G296"/>
    <mergeCell ref="I295:I296"/>
    <mergeCell ref="E267:I267"/>
    <mergeCell ref="E268:I268"/>
    <mergeCell ref="E271:I271"/>
    <mergeCell ref="E272:I272"/>
    <mergeCell ref="E273:I273"/>
    <mergeCell ref="E274:I274"/>
    <mergeCell ref="G236:G237"/>
    <mergeCell ref="I236:I237"/>
    <mergeCell ref="B262:C262"/>
    <mergeCell ref="B263:C263"/>
    <mergeCell ref="E265:I265"/>
    <mergeCell ref="E266:I266"/>
    <mergeCell ref="B248:C248"/>
    <mergeCell ref="B261:C261"/>
    <mergeCell ref="E175:I175"/>
    <mergeCell ref="E176:I176"/>
    <mergeCell ref="B232:I232"/>
    <mergeCell ref="B233:I233"/>
    <mergeCell ref="B234:I234"/>
    <mergeCell ref="B236:B237"/>
    <mergeCell ref="C236:C237"/>
    <mergeCell ref="D236:D237"/>
    <mergeCell ref="E236:E237"/>
    <mergeCell ref="F236:F237"/>
    <mergeCell ref="B166:C166"/>
    <mergeCell ref="E168:I168"/>
    <mergeCell ref="E169:I169"/>
    <mergeCell ref="E170:I170"/>
    <mergeCell ref="E171:I171"/>
    <mergeCell ref="E174:I174"/>
    <mergeCell ref="B155:I155"/>
    <mergeCell ref="B156:I156"/>
    <mergeCell ref="B158:B159"/>
    <mergeCell ref="C158:C159"/>
    <mergeCell ref="D158:D159"/>
    <mergeCell ref="E158:E159"/>
    <mergeCell ref="F158:F159"/>
    <mergeCell ref="G158:G159"/>
    <mergeCell ref="I158:I159"/>
    <mergeCell ref="E113:I113"/>
    <mergeCell ref="E114:I114"/>
    <mergeCell ref="E117:I117"/>
    <mergeCell ref="E118:I118"/>
    <mergeCell ref="E119:I119"/>
    <mergeCell ref="B154:I154"/>
    <mergeCell ref="B91:C91"/>
    <mergeCell ref="B107:C107"/>
    <mergeCell ref="B108:C108"/>
    <mergeCell ref="B109:C109"/>
    <mergeCell ref="E111:I111"/>
    <mergeCell ref="E112:I112"/>
    <mergeCell ref="B80:I80"/>
    <mergeCell ref="B81:I81"/>
    <mergeCell ref="B83:B84"/>
    <mergeCell ref="C83:C84"/>
    <mergeCell ref="D83:D84"/>
    <mergeCell ref="E83:E84"/>
    <mergeCell ref="F83:F84"/>
    <mergeCell ref="G83:G84"/>
    <mergeCell ref="I83:I84"/>
    <mergeCell ref="E36:I36"/>
    <mergeCell ref="E39:I39"/>
    <mergeCell ref="E40:I40"/>
    <mergeCell ref="E41:I41"/>
    <mergeCell ref="E42:I42"/>
    <mergeCell ref="B79:I79"/>
    <mergeCell ref="B15:C15"/>
    <mergeCell ref="B29:C29"/>
    <mergeCell ref="B30:C30"/>
    <mergeCell ref="B31:C31"/>
    <mergeCell ref="E34:I34"/>
    <mergeCell ref="E35:I35"/>
    <mergeCell ref="B3:I3"/>
    <mergeCell ref="B4:I4"/>
    <mergeCell ref="B5:I5"/>
    <mergeCell ref="B7:B8"/>
    <mergeCell ref="C7:C8"/>
    <mergeCell ref="D7:D8"/>
    <mergeCell ref="E7:E8"/>
    <mergeCell ref="F7:F8"/>
    <mergeCell ref="G7:G8"/>
    <mergeCell ref="I7:I8"/>
  </mergeCells>
  <pageMargins left="0.41" right="0.35433070866141736" top="0.55118110236220474" bottom="0.74803149606299213" header="0.31496062992125984" footer="0.31496062992125984"/>
  <pageSetup paperSize="256" scale="6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0"/>
  <sheetViews>
    <sheetView topLeftCell="A7" zoomScaleNormal="100" workbookViewId="0">
      <selection activeCell="G10" sqref="G10:G33"/>
    </sheetView>
  </sheetViews>
  <sheetFormatPr defaultRowHeight="15" x14ac:dyDescent="0.25"/>
  <cols>
    <col min="2" max="2" width="6.5703125" customWidth="1"/>
    <col min="3" max="3" width="26.7109375" bestFit="1" customWidth="1"/>
    <col min="4" max="6" width="20.42578125" customWidth="1"/>
    <col min="7" max="7" width="10" customWidth="1"/>
    <col min="8" max="8" width="16.5703125" customWidth="1"/>
    <col min="9" max="9" width="16.85546875" customWidth="1"/>
    <col min="10" max="10" width="17.140625" customWidth="1"/>
  </cols>
  <sheetData>
    <row r="3" spans="2:10" ht="18" x14ac:dyDescent="0.25">
      <c r="B3" s="522" t="s">
        <v>353</v>
      </c>
      <c r="C3" s="522"/>
      <c r="D3" s="522"/>
      <c r="E3" s="522"/>
      <c r="F3" s="522"/>
      <c r="G3" s="522"/>
      <c r="H3" s="522"/>
      <c r="I3" s="522"/>
      <c r="J3" s="522"/>
    </row>
    <row r="4" spans="2:10" ht="18" x14ac:dyDescent="0.25">
      <c r="B4" s="522" t="s">
        <v>417</v>
      </c>
      <c r="C4" s="522"/>
      <c r="D4" s="522"/>
      <c r="E4" s="522"/>
      <c r="F4" s="522"/>
      <c r="G4" s="522"/>
      <c r="H4" s="522"/>
      <c r="I4" s="522"/>
      <c r="J4" s="522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ht="22.5" customHeight="1" x14ac:dyDescent="0.25">
      <c r="B6" s="580" t="s">
        <v>2</v>
      </c>
      <c r="C6" s="580" t="s">
        <v>354</v>
      </c>
      <c r="D6" s="582" t="s">
        <v>384</v>
      </c>
      <c r="E6" s="580" t="s">
        <v>5</v>
      </c>
      <c r="F6" s="580" t="s">
        <v>6</v>
      </c>
      <c r="G6" s="582" t="s">
        <v>7</v>
      </c>
      <c r="H6" s="582" t="s">
        <v>413</v>
      </c>
      <c r="I6" s="582" t="s">
        <v>414</v>
      </c>
      <c r="J6" s="582" t="s">
        <v>415</v>
      </c>
    </row>
    <row r="7" spans="2:10" ht="22.5" customHeight="1" x14ac:dyDescent="0.25">
      <c r="B7" s="581"/>
      <c r="C7" s="581"/>
      <c r="D7" s="583"/>
      <c r="E7" s="581"/>
      <c r="F7" s="581"/>
      <c r="G7" s="583"/>
      <c r="H7" s="583"/>
      <c r="I7" s="583"/>
      <c r="J7" s="583"/>
    </row>
    <row r="8" spans="2:10" s="484" customFormat="1" ht="20.25" customHeight="1" x14ac:dyDescent="0.25">
      <c r="B8" s="485" t="s">
        <v>11</v>
      </c>
      <c r="C8" s="493" t="s">
        <v>410</v>
      </c>
      <c r="D8" s="487"/>
      <c r="E8" s="486"/>
      <c r="F8" s="488"/>
      <c r="G8" s="489"/>
      <c r="H8" s="490"/>
      <c r="I8" s="489"/>
      <c r="J8" s="491"/>
    </row>
    <row r="9" spans="2:10" s="484" customFormat="1" ht="8.25" customHeight="1" x14ac:dyDescent="0.25">
      <c r="B9" s="485"/>
      <c r="C9" s="486"/>
      <c r="D9" s="487"/>
      <c r="E9" s="486"/>
      <c r="F9" s="488"/>
      <c r="G9" s="489"/>
      <c r="H9" s="490"/>
      <c r="I9" s="489"/>
      <c r="J9" s="491"/>
    </row>
    <row r="10" spans="2:10" s="484" customFormat="1" ht="17.25" customHeight="1" x14ac:dyDescent="0.25">
      <c r="B10" s="401">
        <v>1</v>
      </c>
      <c r="C10" s="324" t="s">
        <v>363</v>
      </c>
      <c r="D10" s="482">
        <f>SEPTEMBER!D384</f>
        <v>1930067556</v>
      </c>
      <c r="E10" s="330">
        <f>SEPTEMBER!E384</f>
        <v>1930067556</v>
      </c>
      <c r="F10" s="327">
        <f t="shared" ref="F10:F25" si="0">D10-E10</f>
        <v>0</v>
      </c>
      <c r="G10" s="411">
        <f>SEPTEMBER!G384</f>
        <v>100</v>
      </c>
      <c r="H10" s="406">
        <v>10</v>
      </c>
      <c r="I10" s="403">
        <f>SEPTEMBER!I384</f>
        <v>10</v>
      </c>
      <c r="J10" s="407">
        <f t="shared" ref="J10:J25" si="1">H10-I10</f>
        <v>0</v>
      </c>
    </row>
    <row r="11" spans="2:10" ht="17.25" customHeight="1" x14ac:dyDescent="0.25">
      <c r="B11" s="401">
        <v>2</v>
      </c>
      <c r="C11" s="324" t="s">
        <v>130</v>
      </c>
      <c r="D11" s="482">
        <f>SEPTEMBER!D495</f>
        <v>2902433861</v>
      </c>
      <c r="E11" s="326">
        <f>SEPTEMBER!E495</f>
        <v>2902433861</v>
      </c>
      <c r="F11" s="327">
        <f t="shared" si="0"/>
        <v>0</v>
      </c>
      <c r="G11" s="411">
        <f>SEPTEMBER!G495</f>
        <v>100</v>
      </c>
      <c r="H11" s="406">
        <v>11</v>
      </c>
      <c r="I11" s="403">
        <f>SEPTEMBER!I495</f>
        <v>11</v>
      </c>
      <c r="J11" s="407">
        <f t="shared" si="1"/>
        <v>0</v>
      </c>
    </row>
    <row r="12" spans="2:10" ht="15.75" x14ac:dyDescent="0.25">
      <c r="B12" s="401">
        <v>3</v>
      </c>
      <c r="C12" s="323" t="s">
        <v>361</v>
      </c>
      <c r="D12" s="482">
        <f>SEPTEMBER!D166</f>
        <v>192957290</v>
      </c>
      <c r="E12" s="329">
        <f>SEPTEMBER!E166</f>
        <v>192957290</v>
      </c>
      <c r="F12" s="327">
        <f t="shared" si="0"/>
        <v>0</v>
      </c>
      <c r="G12" s="411">
        <f>SEPTEMBER!G166</f>
        <v>100</v>
      </c>
      <c r="H12" s="408">
        <v>4</v>
      </c>
      <c r="I12" s="405">
        <f>SEPTEMBER!I166</f>
        <v>4</v>
      </c>
      <c r="J12" s="407">
        <f t="shared" si="1"/>
        <v>0</v>
      </c>
    </row>
    <row r="13" spans="2:10" ht="15.75" x14ac:dyDescent="0.25">
      <c r="B13" s="401">
        <v>4</v>
      </c>
      <c r="C13" s="331" t="s">
        <v>168</v>
      </c>
      <c r="D13" s="482">
        <f>SEPTEMBER!D667</f>
        <v>1913399863</v>
      </c>
      <c r="E13" s="326">
        <f>SEPTEMBER!E667</f>
        <v>1913399863</v>
      </c>
      <c r="F13" s="327">
        <f t="shared" si="0"/>
        <v>0</v>
      </c>
      <c r="G13" s="411">
        <f>SEPTEMBER!G667</f>
        <v>100</v>
      </c>
      <c r="H13" s="406">
        <v>14</v>
      </c>
      <c r="I13" s="403">
        <f>SEPTEMBER!I667</f>
        <v>14</v>
      </c>
      <c r="J13" s="407">
        <f t="shared" si="1"/>
        <v>0</v>
      </c>
    </row>
    <row r="14" spans="2:10" s="483" customFormat="1" ht="15.75" x14ac:dyDescent="0.25">
      <c r="B14" s="401">
        <v>5</v>
      </c>
      <c r="C14" s="331" t="s">
        <v>193</v>
      </c>
      <c r="D14" s="482">
        <f>SEPTEMBER!D769</f>
        <v>1953231492</v>
      </c>
      <c r="E14" s="326">
        <f>SEPTEMBER!E769</f>
        <v>1953231492</v>
      </c>
      <c r="F14" s="327">
        <f t="shared" si="0"/>
        <v>0</v>
      </c>
      <c r="G14" s="411">
        <f>SEPTEMBER!G769</f>
        <v>100</v>
      </c>
      <c r="H14" s="406">
        <v>8</v>
      </c>
      <c r="I14" s="403">
        <f>SEPTEMBER!I769</f>
        <v>8</v>
      </c>
      <c r="J14" s="407">
        <f t="shared" si="1"/>
        <v>0</v>
      </c>
    </row>
    <row r="15" spans="2:10" ht="15.75" x14ac:dyDescent="0.25">
      <c r="B15" s="401">
        <v>6</v>
      </c>
      <c r="C15" s="331" t="s">
        <v>197</v>
      </c>
      <c r="D15" s="482">
        <f>SEPTEMBER!D1168</f>
        <v>2412793349</v>
      </c>
      <c r="E15" s="329">
        <f>SEPTEMBER!E1168</f>
        <v>2412793349</v>
      </c>
      <c r="F15" s="327">
        <f t="shared" si="0"/>
        <v>0</v>
      </c>
      <c r="G15" s="411">
        <f>SEPTEMBER!G1231</f>
        <v>100</v>
      </c>
      <c r="H15" s="406">
        <v>17</v>
      </c>
      <c r="I15" s="403">
        <f>SEPTEMBER!I1231</f>
        <v>17</v>
      </c>
      <c r="J15" s="407">
        <f t="shared" si="1"/>
        <v>0</v>
      </c>
    </row>
    <row r="16" spans="2:10" ht="15.75" x14ac:dyDescent="0.25">
      <c r="B16" s="401">
        <v>7</v>
      </c>
      <c r="C16" s="331" t="s">
        <v>267</v>
      </c>
      <c r="D16" s="482">
        <f>SEPTEMBER!D1103</f>
        <v>3446517550</v>
      </c>
      <c r="E16" s="328">
        <f>SEPTEMBER!E1103</f>
        <v>3446517550</v>
      </c>
      <c r="F16" s="327">
        <f t="shared" si="0"/>
        <v>0</v>
      </c>
      <c r="G16" s="411">
        <f>SEPTEMBER!G1103</f>
        <v>100</v>
      </c>
      <c r="H16" s="406">
        <v>17</v>
      </c>
      <c r="I16" s="403">
        <f>SEPTEMBER!I1103</f>
        <v>17</v>
      </c>
      <c r="J16" s="407">
        <f t="shared" si="1"/>
        <v>0</v>
      </c>
    </row>
    <row r="17" spans="2:10" ht="15.75" x14ac:dyDescent="0.25">
      <c r="B17" s="401">
        <v>8</v>
      </c>
      <c r="C17" s="331" t="s">
        <v>304</v>
      </c>
      <c r="D17" s="328">
        <v>2658620402</v>
      </c>
      <c r="E17" s="326">
        <v>2658620402</v>
      </c>
      <c r="F17" s="327">
        <f t="shared" si="0"/>
        <v>0</v>
      </c>
      <c r="G17" s="411">
        <f>SEPTEMBER!G1168</f>
        <v>100</v>
      </c>
      <c r="H17" s="406">
        <v>17</v>
      </c>
      <c r="I17" s="403">
        <f>SEPTEMBER!I1168</f>
        <v>17</v>
      </c>
      <c r="J17" s="407">
        <f t="shared" si="1"/>
        <v>0</v>
      </c>
    </row>
    <row r="18" spans="2:10" ht="15.75" x14ac:dyDescent="0.25">
      <c r="B18" s="401">
        <v>9</v>
      </c>
      <c r="C18" s="331" t="s">
        <v>182</v>
      </c>
      <c r="D18" s="328">
        <f>SEPTEMBER!D725</f>
        <v>2807060656</v>
      </c>
      <c r="E18" s="326">
        <f>SEPTEMBER!E725</f>
        <v>2807060656</v>
      </c>
      <c r="F18" s="327">
        <f t="shared" si="0"/>
        <v>0</v>
      </c>
      <c r="G18" s="411">
        <f>SEPTEMBER!G827</f>
        <v>100</v>
      </c>
      <c r="H18" s="406">
        <v>13</v>
      </c>
      <c r="I18" s="403">
        <f>SEPTEMBER!I827</f>
        <v>13</v>
      </c>
      <c r="J18" s="407">
        <f t="shared" si="1"/>
        <v>0</v>
      </c>
    </row>
    <row r="19" spans="2:10" ht="15.75" x14ac:dyDescent="0.25">
      <c r="B19" s="401">
        <v>10</v>
      </c>
      <c r="C19" s="331" t="s">
        <v>364</v>
      </c>
      <c r="D19" s="328">
        <f>SEPTEMBER!D827</f>
        <v>4054618966</v>
      </c>
      <c r="E19" s="326">
        <f>SEPTEMBER!E827</f>
        <v>4054618966</v>
      </c>
      <c r="F19" s="327">
        <f t="shared" si="0"/>
        <v>0</v>
      </c>
      <c r="G19" s="411">
        <f>SEPTEMBER!G937</f>
        <v>100</v>
      </c>
      <c r="H19" s="406">
        <v>10</v>
      </c>
      <c r="I19" s="403">
        <f>SEPTEMBER!I937</f>
        <v>10</v>
      </c>
      <c r="J19" s="407">
        <f t="shared" si="1"/>
        <v>0</v>
      </c>
    </row>
    <row r="20" spans="2:10" ht="15.75" x14ac:dyDescent="0.25">
      <c r="B20" s="401">
        <v>11</v>
      </c>
      <c r="C20" s="331" t="s">
        <v>13</v>
      </c>
      <c r="D20" s="328">
        <f>SEPTEMBER!D31</f>
        <v>1833010500</v>
      </c>
      <c r="E20" s="326">
        <f>SEPTEMBER!E31</f>
        <v>1833010500</v>
      </c>
      <c r="F20" s="327">
        <f t="shared" si="0"/>
        <v>0</v>
      </c>
      <c r="G20" s="411">
        <f>SEPTEMBER!G545</f>
        <v>100</v>
      </c>
      <c r="H20" s="406">
        <v>7</v>
      </c>
      <c r="I20" s="403">
        <f>SEPTEMBER!I545</f>
        <v>7</v>
      </c>
      <c r="J20" s="407">
        <f t="shared" si="1"/>
        <v>0</v>
      </c>
    </row>
    <row r="21" spans="2:10" ht="15.75" x14ac:dyDescent="0.25">
      <c r="B21" s="401">
        <v>12</v>
      </c>
      <c r="C21" s="331" t="s">
        <v>144</v>
      </c>
      <c r="D21" s="328">
        <f>SEPTEMBER!D545</f>
        <v>1253751812</v>
      </c>
      <c r="E21" s="326">
        <f>SEPTEMBER!E545</f>
        <v>1253751812</v>
      </c>
      <c r="F21" s="327">
        <f t="shared" si="0"/>
        <v>0</v>
      </c>
      <c r="G21" s="411">
        <f>SEPTEMBER!G725</f>
        <v>100</v>
      </c>
      <c r="H21" s="406">
        <v>12</v>
      </c>
      <c r="I21" s="403">
        <f>SEPTEMBER!I725</f>
        <v>12</v>
      </c>
      <c r="J21" s="407">
        <f t="shared" si="1"/>
        <v>0</v>
      </c>
    </row>
    <row r="22" spans="2:10" ht="15.75" x14ac:dyDescent="0.25">
      <c r="B22" s="401">
        <v>13</v>
      </c>
      <c r="C22" s="324" t="s">
        <v>365</v>
      </c>
      <c r="D22" s="328">
        <f>SEPTEMBER!D937</f>
        <v>1754954667</v>
      </c>
      <c r="E22" s="326">
        <f>SEPTEMBER!E937</f>
        <v>1754954667</v>
      </c>
      <c r="F22" s="327">
        <f t="shared" si="0"/>
        <v>0</v>
      </c>
      <c r="G22" s="411">
        <f>SEPTEMBER!G432</f>
        <v>100</v>
      </c>
      <c r="H22" s="406">
        <v>11</v>
      </c>
      <c r="I22" s="403">
        <f>SEPTEMBER!I432</f>
        <v>11</v>
      </c>
      <c r="J22" s="407">
        <f t="shared" si="1"/>
        <v>0</v>
      </c>
    </row>
    <row r="23" spans="2:10" ht="15.75" x14ac:dyDescent="0.25">
      <c r="B23" s="401">
        <v>14</v>
      </c>
      <c r="C23" s="324" t="s">
        <v>119</v>
      </c>
      <c r="D23" s="492">
        <f>SEPTEMBER!D432</f>
        <v>1620870389</v>
      </c>
      <c r="E23" s="326">
        <f>SEPTEMBER!E432</f>
        <v>1620870389</v>
      </c>
      <c r="F23" s="327">
        <f t="shared" si="0"/>
        <v>0</v>
      </c>
      <c r="G23" s="411">
        <f>SEPTEMBER!G31</f>
        <v>100</v>
      </c>
      <c r="H23" s="406">
        <v>14</v>
      </c>
      <c r="I23" s="403">
        <f>SEPTEMBER!I31</f>
        <v>14</v>
      </c>
      <c r="J23" s="407">
        <f t="shared" si="1"/>
        <v>0</v>
      </c>
    </row>
    <row r="24" spans="2:10" ht="15.75" x14ac:dyDescent="0.25">
      <c r="B24" s="401">
        <v>15</v>
      </c>
      <c r="C24" s="331" t="s">
        <v>153</v>
      </c>
      <c r="D24" s="333">
        <f>SEPTEMBER!D605</f>
        <v>2965045869</v>
      </c>
      <c r="E24" s="326">
        <f>SEPTEMBER!E605</f>
        <v>2965045869</v>
      </c>
      <c r="F24" s="327">
        <f>D24-E24</f>
        <v>0</v>
      </c>
      <c r="G24" s="411">
        <f>SEPTEMBER!G605</f>
        <v>100</v>
      </c>
      <c r="H24" s="406">
        <v>14</v>
      </c>
      <c r="I24" s="403">
        <f>SEPTEMBER!I605</f>
        <v>14</v>
      </c>
      <c r="J24" s="407">
        <f>H24-I24</f>
        <v>0</v>
      </c>
    </row>
    <row r="25" spans="2:10" ht="15.75" x14ac:dyDescent="0.25">
      <c r="B25" s="401">
        <v>16</v>
      </c>
      <c r="C25" s="331" t="s">
        <v>218</v>
      </c>
      <c r="D25" s="333">
        <f>SEPTEMBER!D883</f>
        <v>9567506944</v>
      </c>
      <c r="E25" s="326">
        <f>SEPTEMBER!E883</f>
        <v>9567506944</v>
      </c>
      <c r="F25" s="327">
        <f t="shared" si="0"/>
        <v>0</v>
      </c>
      <c r="G25" s="411">
        <f>SEPTEMBER!G883</f>
        <v>100</v>
      </c>
      <c r="H25" s="406">
        <v>16</v>
      </c>
      <c r="I25" s="403">
        <f>SEPTEMBER!I883</f>
        <v>16</v>
      </c>
      <c r="J25" s="407">
        <f t="shared" si="1"/>
        <v>0</v>
      </c>
    </row>
    <row r="26" spans="2:10" ht="15.75" x14ac:dyDescent="0.25">
      <c r="B26" s="401">
        <v>17</v>
      </c>
      <c r="C26" s="324" t="s">
        <v>362</v>
      </c>
      <c r="D26" s="333">
        <f>SEPTEMBER!D263</f>
        <v>3518608940</v>
      </c>
      <c r="E26" s="326">
        <f>SEPTEMBER!E263</f>
        <v>3518608940</v>
      </c>
      <c r="F26" s="327">
        <f>D26-E26</f>
        <v>0</v>
      </c>
      <c r="G26" s="411">
        <f>SEPTEMBER!G263</f>
        <v>100</v>
      </c>
      <c r="H26" s="406">
        <v>17</v>
      </c>
      <c r="I26" s="403">
        <f>SEPTEMBER!I263</f>
        <v>17</v>
      </c>
      <c r="J26" s="407">
        <f>H26-I26</f>
        <v>0</v>
      </c>
    </row>
    <row r="27" spans="2:10" ht="15.75" x14ac:dyDescent="0.25">
      <c r="B27" s="401">
        <v>18</v>
      </c>
      <c r="C27" s="324" t="s">
        <v>92</v>
      </c>
      <c r="D27" s="328">
        <f>SEPTEMBER!D320</f>
        <v>2474545204</v>
      </c>
      <c r="E27" s="326">
        <f>SEPTEMBER!E320</f>
        <v>2474545204</v>
      </c>
      <c r="F27" s="327">
        <f>D27-E27</f>
        <v>0</v>
      </c>
      <c r="G27" s="430">
        <f>SEPTEMBER!G320</f>
        <v>100</v>
      </c>
      <c r="H27" s="406">
        <v>15</v>
      </c>
      <c r="I27" s="403">
        <f>SEPTEMBER!I320</f>
        <v>15</v>
      </c>
      <c r="J27" s="403">
        <f>H27-I27</f>
        <v>0</v>
      </c>
    </row>
    <row r="28" spans="2:10" ht="15.75" x14ac:dyDescent="0.25">
      <c r="B28" s="401">
        <v>19</v>
      </c>
      <c r="C28" s="331" t="s">
        <v>250</v>
      </c>
      <c r="D28" s="333">
        <f>SEPTEMBER!D1044</f>
        <v>4268291510</v>
      </c>
      <c r="E28" s="326">
        <f>SEPTEMBER!E1044</f>
        <v>4268291510</v>
      </c>
      <c r="F28" s="327">
        <f t="shared" ref="F28:F33" si="2">D28-E28</f>
        <v>0</v>
      </c>
      <c r="G28" s="411">
        <f>SEPTEMBER!G1044</f>
        <v>100</v>
      </c>
      <c r="H28" s="406">
        <v>16</v>
      </c>
      <c r="I28" s="403">
        <f>SEPTEMBER!I1044</f>
        <v>16</v>
      </c>
      <c r="J28" s="407">
        <f t="shared" ref="J28:J33" si="3">H28-I28</f>
        <v>0</v>
      </c>
    </row>
    <row r="29" spans="2:10" ht="15.75" x14ac:dyDescent="0.25">
      <c r="B29" s="401">
        <v>20</v>
      </c>
      <c r="C29" s="331" t="s">
        <v>241</v>
      </c>
      <c r="D29" s="333">
        <f>SEPTEMBER!D987</f>
        <v>1556882029</v>
      </c>
      <c r="E29" s="326">
        <f>SEPTEMBER!E987</f>
        <v>1556882029</v>
      </c>
      <c r="F29" s="327">
        <f>D29-E29</f>
        <v>0</v>
      </c>
      <c r="G29" s="411">
        <f>SEPTEMBER!G987</f>
        <v>100</v>
      </c>
      <c r="H29" s="406">
        <v>10</v>
      </c>
      <c r="I29" s="403">
        <f>SEPTEMBER!I987</f>
        <v>10</v>
      </c>
      <c r="J29" s="407">
        <f>H29-I29</f>
        <v>0</v>
      </c>
    </row>
    <row r="30" spans="2:10" ht="15.75" x14ac:dyDescent="0.25">
      <c r="B30" s="401">
        <v>21</v>
      </c>
      <c r="C30" s="324" t="s">
        <v>360</v>
      </c>
      <c r="D30" s="507">
        <f>SEPTEMBER!D109</f>
        <v>3662398708</v>
      </c>
      <c r="E30" s="326">
        <f>SEPTEMBER!E109</f>
        <v>3588309555</v>
      </c>
      <c r="F30" s="327">
        <f t="shared" si="2"/>
        <v>74089153</v>
      </c>
      <c r="G30" s="411">
        <f>SEPTEMBER!G109</f>
        <v>97.977032024444455</v>
      </c>
      <c r="H30" s="406">
        <v>16</v>
      </c>
      <c r="I30" s="403">
        <f>SEPTEMBER!I109</f>
        <v>14</v>
      </c>
      <c r="J30" s="407">
        <f t="shared" si="3"/>
        <v>2</v>
      </c>
    </row>
    <row r="31" spans="2:10" ht="15.75" x14ac:dyDescent="0.25">
      <c r="B31" s="401">
        <v>22</v>
      </c>
      <c r="C31" s="324" t="s">
        <v>369</v>
      </c>
      <c r="D31" s="328">
        <f>SEPTEMBER!D1358</f>
        <v>30204920259</v>
      </c>
      <c r="E31" s="329">
        <f>SEPTEMBER!E1358</f>
        <v>28805094146</v>
      </c>
      <c r="F31" s="327">
        <f t="shared" si="2"/>
        <v>1399826113</v>
      </c>
      <c r="G31" s="411">
        <f>SEPTEMBER!G1358</f>
        <v>95.365569248331653</v>
      </c>
      <c r="H31" s="408">
        <v>5</v>
      </c>
      <c r="I31" s="405">
        <f>SEPTEMBER!I1358</f>
        <v>0</v>
      </c>
      <c r="J31" s="407">
        <f t="shared" si="3"/>
        <v>5</v>
      </c>
    </row>
    <row r="32" spans="2:10" ht="15.75" x14ac:dyDescent="0.25">
      <c r="B32" s="401">
        <v>23</v>
      </c>
      <c r="C32" s="324" t="s">
        <v>367</v>
      </c>
      <c r="D32" s="328">
        <f>SEPTEMBER!D1276</f>
        <v>10916941507</v>
      </c>
      <c r="E32" s="329">
        <f>SEPTEMBER!E1276</f>
        <v>9773332006</v>
      </c>
      <c r="F32" s="327">
        <f t="shared" si="2"/>
        <v>1143609501</v>
      </c>
      <c r="G32" s="411">
        <f>SEPTEMBER!G1276</f>
        <v>89.524451511747031</v>
      </c>
      <c r="H32" s="408">
        <v>5</v>
      </c>
      <c r="I32" s="405">
        <f>SEPTEMBER!I1276</f>
        <v>0</v>
      </c>
      <c r="J32" s="403">
        <f t="shared" si="3"/>
        <v>5</v>
      </c>
    </row>
    <row r="33" spans="2:10" ht="15.75" x14ac:dyDescent="0.25">
      <c r="B33" s="401">
        <v>24</v>
      </c>
      <c r="C33" s="324" t="s">
        <v>368</v>
      </c>
      <c r="D33" s="328">
        <f>SEPTEMBER!D1318</f>
        <v>12706959550</v>
      </c>
      <c r="E33" s="329">
        <f>SEPTEMBER!E1318</f>
        <v>11260565858</v>
      </c>
      <c r="F33" s="327">
        <f t="shared" si="2"/>
        <v>1446393692</v>
      </c>
      <c r="G33" s="411">
        <f>SEPTEMBER!G1318</f>
        <v>88.617310960118701</v>
      </c>
      <c r="H33" s="408">
        <v>5</v>
      </c>
      <c r="I33" s="405">
        <f>SEPTEMBER!I1318</f>
        <v>0</v>
      </c>
      <c r="J33" s="403">
        <f t="shared" si="3"/>
        <v>5</v>
      </c>
    </row>
    <row r="34" spans="2:10" ht="10.5" customHeight="1" x14ac:dyDescent="0.25">
      <c r="B34" s="397"/>
      <c r="C34" s="324"/>
      <c r="D34" s="328"/>
      <c r="E34" s="329"/>
      <c r="F34" s="327"/>
      <c r="G34" s="411"/>
      <c r="H34" s="408"/>
      <c r="I34" s="412"/>
      <c r="J34" s="410"/>
    </row>
    <row r="35" spans="2:10" s="500" customFormat="1" ht="21.75" customHeight="1" x14ac:dyDescent="0.25">
      <c r="B35" s="584" t="s">
        <v>42</v>
      </c>
      <c r="C35" s="585"/>
      <c r="D35" s="499">
        <f>SUM(D10:D34)</f>
        <v>112576388873</v>
      </c>
      <c r="E35" s="499">
        <f>SUM(E10:E34)</f>
        <v>108512470414</v>
      </c>
      <c r="F35" s="499">
        <f>SUM(F10:F34)</f>
        <v>4063918459</v>
      </c>
      <c r="G35" s="458">
        <f>E35/D35*100</f>
        <v>96.390079216713374</v>
      </c>
      <c r="H35" s="457">
        <f>SUM(H10:H33)</f>
        <v>284</v>
      </c>
      <c r="I35" s="457">
        <f>SUM(I10:I33)</f>
        <v>267</v>
      </c>
      <c r="J35" s="457">
        <f>SUM(J10:J33)</f>
        <v>17</v>
      </c>
    </row>
    <row r="36" spans="2:10" ht="14.25" customHeight="1" x14ac:dyDescent="0.25">
      <c r="B36" s="445"/>
      <c r="C36" s="446"/>
      <c r="D36" s="335"/>
      <c r="E36" s="335"/>
      <c r="F36" s="335"/>
      <c r="G36" s="454"/>
      <c r="H36" s="455"/>
      <c r="I36" s="455"/>
      <c r="J36" s="456"/>
    </row>
    <row r="37" spans="2:10" ht="39" customHeight="1" x14ac:dyDescent="0.25">
      <c r="B37" s="494" t="s">
        <v>18</v>
      </c>
      <c r="C37" s="495" t="s">
        <v>411</v>
      </c>
      <c r="D37" s="496" t="s">
        <v>384</v>
      </c>
      <c r="E37" s="494" t="s">
        <v>5</v>
      </c>
      <c r="F37" s="497" t="s">
        <v>6</v>
      </c>
      <c r="G37" s="498" t="s">
        <v>7</v>
      </c>
      <c r="H37" s="497" t="s">
        <v>383</v>
      </c>
      <c r="I37" s="497" t="s">
        <v>21</v>
      </c>
      <c r="J37" s="497" t="s">
        <v>358</v>
      </c>
    </row>
    <row r="38" spans="2:10" ht="15.75" x14ac:dyDescent="0.25">
      <c r="B38" s="448"/>
      <c r="C38" s="450"/>
      <c r="D38" s="450"/>
      <c r="E38" s="450"/>
      <c r="F38" s="447"/>
      <c r="G38" s="449"/>
      <c r="H38" s="404"/>
      <c r="I38" s="404"/>
      <c r="J38" s="404"/>
    </row>
    <row r="39" spans="2:10" ht="15.75" x14ac:dyDescent="0.25">
      <c r="B39" s="451">
        <v>1</v>
      </c>
      <c r="C39" s="452" t="s">
        <v>374</v>
      </c>
      <c r="D39" s="328">
        <f>SEPTEMBER!D1496</f>
        <v>147591702</v>
      </c>
      <c r="E39" s="328">
        <f>SEPTEMBER!E1496</f>
        <v>147591702</v>
      </c>
      <c r="F39" s="409">
        <f>D39-E39</f>
        <v>0</v>
      </c>
      <c r="G39" s="453">
        <f>SEPTEMBER!G1496</f>
        <v>100</v>
      </c>
      <c r="H39" s="405">
        <v>186</v>
      </c>
      <c r="I39" s="405">
        <f>SEPTEMBER!I1496</f>
        <v>1</v>
      </c>
      <c r="J39" s="405">
        <f>H39-I39</f>
        <v>185</v>
      </c>
    </row>
    <row r="40" spans="2:10" ht="15.75" x14ac:dyDescent="0.25">
      <c r="B40" s="451">
        <v>2</v>
      </c>
      <c r="C40" s="452" t="s">
        <v>373</v>
      </c>
      <c r="D40" s="328">
        <f>SEPTEMBER!D1444</f>
        <v>709598191</v>
      </c>
      <c r="E40" s="328">
        <f>SEPTEMBER!E1444</f>
        <v>692785065</v>
      </c>
      <c r="F40" s="409">
        <f>D40-E40</f>
        <v>16813126</v>
      </c>
      <c r="G40" s="453">
        <f>SEPTEMBER!G1444</f>
        <v>97.630613181763309</v>
      </c>
      <c r="H40" s="405">
        <v>183</v>
      </c>
      <c r="I40" s="405">
        <f>SEPTEMBER!I1444</f>
        <v>0</v>
      </c>
      <c r="J40" s="405">
        <f>H40-I40</f>
        <v>183</v>
      </c>
    </row>
    <row r="41" spans="2:10" ht="15.75" x14ac:dyDescent="0.25">
      <c r="B41" s="451">
        <v>3</v>
      </c>
      <c r="C41" s="452" t="s">
        <v>372</v>
      </c>
      <c r="D41" s="328">
        <f>SEPTEMBER!D1413</f>
        <v>103942170</v>
      </c>
      <c r="E41" s="328">
        <f>SEPTEMBER!E1413</f>
        <v>80195022</v>
      </c>
      <c r="F41" s="409">
        <f>D41-E41</f>
        <v>23747148</v>
      </c>
      <c r="G41" s="453">
        <f>SEPTEMBER!G1413</f>
        <v>77.153499874016489</v>
      </c>
      <c r="H41" s="405">
        <v>279</v>
      </c>
      <c r="I41" s="405">
        <f>SEPTEMBER!I1413</f>
        <v>2</v>
      </c>
      <c r="J41" s="405">
        <f>H41-I41</f>
        <v>277</v>
      </c>
    </row>
    <row r="42" spans="2:10" ht="12" customHeight="1" x14ac:dyDescent="0.25">
      <c r="B42" s="451"/>
      <c r="C42" s="481"/>
      <c r="D42" s="328"/>
      <c r="E42" s="328"/>
      <c r="F42" s="409"/>
      <c r="G42" s="453"/>
      <c r="H42" s="405"/>
      <c r="I42" s="405"/>
      <c r="J42" s="405"/>
    </row>
    <row r="43" spans="2:10" s="500" customFormat="1" ht="21.75" customHeight="1" x14ac:dyDescent="0.25">
      <c r="B43" s="501"/>
      <c r="C43" s="502" t="s">
        <v>42</v>
      </c>
      <c r="D43" s="503">
        <f>SUM(D39:D42)</f>
        <v>961132063</v>
      </c>
      <c r="E43" s="503">
        <f t="shared" ref="E43:F43" si="4">SUM(E39:E42)</f>
        <v>920571789</v>
      </c>
      <c r="F43" s="503">
        <f t="shared" si="4"/>
        <v>40560274</v>
      </c>
      <c r="G43" s="504">
        <f>E43/D43*100</f>
        <v>95.779947880065677</v>
      </c>
      <c r="H43" s="505">
        <f>SUM(H39:H41)</f>
        <v>648</v>
      </c>
      <c r="I43" s="505">
        <f>SUM(I39:I41)</f>
        <v>3</v>
      </c>
      <c r="J43" s="457">
        <f>H43-I43</f>
        <v>645</v>
      </c>
    </row>
    <row r="44" spans="2:10" ht="25.5" customHeight="1" thickBot="1" x14ac:dyDescent="0.3">
      <c r="B44" s="578" t="s">
        <v>31</v>
      </c>
      <c r="C44" s="579"/>
      <c r="D44" s="352">
        <f>D35+D43</f>
        <v>113537520936</v>
      </c>
      <c r="E44" s="352">
        <f>E35+E43</f>
        <v>109433042203</v>
      </c>
      <c r="F44" s="352">
        <f t="shared" ref="F44" si="5">F35+F43</f>
        <v>4104478733</v>
      </c>
      <c r="G44" s="353">
        <f>E44/D44*100</f>
        <v>96.384914256394893</v>
      </c>
      <c r="H44" s="354">
        <f>H35+H43</f>
        <v>932</v>
      </c>
      <c r="I44" s="354">
        <f t="shared" ref="I44:J44" si="6">I35+I43</f>
        <v>270</v>
      </c>
      <c r="J44" s="354">
        <f t="shared" si="6"/>
        <v>662</v>
      </c>
    </row>
    <row r="45" spans="2:10" ht="16.5" thickTop="1" x14ac:dyDescent="0.25">
      <c r="B45" s="301"/>
      <c r="C45" s="301"/>
      <c r="D45" s="301"/>
      <c r="E45" s="301"/>
      <c r="F45" s="301"/>
      <c r="G45" s="301"/>
      <c r="H45" s="301"/>
      <c r="I45" s="301"/>
      <c r="J45" s="301"/>
    </row>
    <row r="46" spans="2:10" ht="15.75" x14ac:dyDescent="0.25">
      <c r="B46" s="301"/>
      <c r="C46" s="301"/>
      <c r="D46" s="301"/>
      <c r="E46" s="301"/>
      <c r="F46" s="301"/>
      <c r="G46" s="301"/>
      <c r="H46" s="301"/>
      <c r="I46" s="301"/>
      <c r="J46" s="301"/>
    </row>
    <row r="47" spans="2:10" ht="15.75" x14ac:dyDescent="0.25">
      <c r="B47" s="301"/>
      <c r="C47" s="301"/>
      <c r="D47" s="301"/>
      <c r="E47" s="301"/>
      <c r="F47" s="586" t="s">
        <v>32</v>
      </c>
      <c r="G47" s="586"/>
      <c r="H47" s="586"/>
      <c r="I47" s="586"/>
      <c r="J47" s="586"/>
    </row>
    <row r="48" spans="2:10" ht="15.75" x14ac:dyDescent="0.25">
      <c r="B48" s="301"/>
      <c r="C48" s="301"/>
      <c r="D48" s="301"/>
      <c r="E48" s="301"/>
      <c r="F48" s="586" t="s">
        <v>33</v>
      </c>
      <c r="G48" s="586"/>
      <c r="H48" s="586"/>
      <c r="I48" s="586"/>
      <c r="J48" s="586"/>
    </row>
    <row r="49" spans="2:10" ht="15.75" x14ac:dyDescent="0.25">
      <c r="B49" s="301"/>
      <c r="C49" s="301"/>
      <c r="D49" s="301"/>
      <c r="E49" s="301"/>
      <c r="F49" s="586"/>
      <c r="G49" s="586"/>
      <c r="H49" s="586"/>
      <c r="I49" s="586"/>
      <c r="J49" s="586"/>
    </row>
    <row r="50" spans="2:10" ht="15.75" x14ac:dyDescent="0.25">
      <c r="B50" s="301"/>
      <c r="C50" s="301"/>
      <c r="D50" s="301"/>
      <c r="E50" s="301"/>
      <c r="F50" s="301"/>
      <c r="G50" s="302"/>
      <c r="H50" s="302"/>
      <c r="I50" s="302"/>
      <c r="J50" s="302"/>
    </row>
    <row r="51" spans="2:10" ht="15.75" x14ac:dyDescent="0.25">
      <c r="B51" s="301"/>
      <c r="C51" s="301"/>
      <c r="D51" s="301"/>
      <c r="E51" s="301"/>
      <c r="F51" s="301"/>
      <c r="G51" s="302"/>
      <c r="H51" s="302"/>
      <c r="I51" s="302"/>
      <c r="J51" s="302"/>
    </row>
    <row r="52" spans="2:10" ht="15.75" x14ac:dyDescent="0.25">
      <c r="B52" s="301"/>
      <c r="C52" s="301"/>
      <c r="D52" s="301"/>
      <c r="E52" s="301"/>
      <c r="F52" s="587" t="s">
        <v>34</v>
      </c>
      <c r="G52" s="587"/>
      <c r="H52" s="587"/>
      <c r="I52" s="587"/>
      <c r="J52" s="587"/>
    </row>
    <row r="53" spans="2:10" ht="16.5" customHeight="1" x14ac:dyDescent="0.25">
      <c r="B53" s="301"/>
      <c r="C53" s="301"/>
      <c r="D53" s="301"/>
      <c r="E53" s="301"/>
      <c r="F53" s="586" t="s">
        <v>35</v>
      </c>
      <c r="G53" s="586"/>
      <c r="H53" s="586"/>
      <c r="I53" s="586"/>
      <c r="J53" s="586"/>
    </row>
    <row r="54" spans="2:10" ht="15.75" x14ac:dyDescent="0.25">
      <c r="B54" s="301"/>
      <c r="C54" s="301"/>
      <c r="D54" s="301"/>
      <c r="E54" s="301"/>
      <c r="F54" s="586" t="s">
        <v>36</v>
      </c>
      <c r="G54" s="586"/>
      <c r="H54" s="586"/>
      <c r="I54" s="586"/>
      <c r="J54" s="586"/>
    </row>
    <row r="55" spans="2:10" ht="15.75" x14ac:dyDescent="0.25">
      <c r="B55" s="301"/>
      <c r="C55" s="301"/>
      <c r="D55" s="301"/>
      <c r="E55" s="301"/>
      <c r="F55" s="586"/>
      <c r="G55" s="586"/>
      <c r="H55" s="586"/>
      <c r="I55" s="586"/>
      <c r="J55" s="586"/>
    </row>
    <row r="56" spans="2:10" ht="15.75" x14ac:dyDescent="0.25">
      <c r="B56" s="301"/>
      <c r="C56" s="301"/>
      <c r="D56" s="301"/>
      <c r="E56" s="301"/>
      <c r="F56" s="586"/>
      <c r="G56" s="586"/>
      <c r="H56" s="586"/>
      <c r="I56" s="586"/>
      <c r="J56" s="586"/>
    </row>
    <row r="58" spans="2:10" x14ac:dyDescent="0.25">
      <c r="B58" s="425"/>
      <c r="C58" s="425"/>
      <c r="D58" s="425"/>
      <c r="E58" s="425"/>
      <c r="F58" s="425"/>
      <c r="G58" s="425"/>
      <c r="H58" s="425"/>
      <c r="I58" s="425"/>
      <c r="J58" s="425"/>
    </row>
    <row r="60" spans="2:10" x14ac:dyDescent="0.25">
      <c r="B60" s="425"/>
      <c r="C60" s="425"/>
      <c r="D60" s="425"/>
      <c r="E60" s="425"/>
      <c r="F60" s="425"/>
      <c r="G60" s="425"/>
      <c r="H60" s="425"/>
      <c r="I60" s="425"/>
      <c r="J60" s="425"/>
    </row>
  </sheetData>
  <mergeCells count="21">
    <mergeCell ref="F55:J55"/>
    <mergeCell ref="F56:J56"/>
    <mergeCell ref="F47:J47"/>
    <mergeCell ref="F48:J48"/>
    <mergeCell ref="F49:J49"/>
    <mergeCell ref="F52:J52"/>
    <mergeCell ref="F53:J53"/>
    <mergeCell ref="F54:J54"/>
    <mergeCell ref="B44:C44"/>
    <mergeCell ref="B3:J3"/>
    <mergeCell ref="B4:J4"/>
    <mergeCell ref="B6:B7"/>
    <mergeCell ref="C6:C7"/>
    <mergeCell ref="E6:E7"/>
    <mergeCell ref="F6:F7"/>
    <mergeCell ref="G6:G7"/>
    <mergeCell ref="B35:C35"/>
    <mergeCell ref="D6:D7"/>
    <mergeCell ref="H6:H7"/>
    <mergeCell ref="I6:I7"/>
    <mergeCell ref="J6:J7"/>
  </mergeCells>
  <pageMargins left="0.35433070866141736" right="0.35433070866141736" top="0.74803149606299213" bottom="0.74803149606299213" header="0.31496062992125984" footer="0.31496062992125984"/>
  <pageSetup paperSize="256" scale="63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08" t="s">
        <v>0</v>
      </c>
      <c r="B5" s="508"/>
      <c r="C5" s="508"/>
      <c r="D5" s="508"/>
      <c r="E5" s="508"/>
      <c r="F5" s="508"/>
      <c r="G5" s="508"/>
      <c r="H5" s="508"/>
      <c r="I5" s="1"/>
    </row>
    <row r="6" spans="1:9" x14ac:dyDescent="0.3">
      <c r="A6" s="509" t="s">
        <v>1</v>
      </c>
      <c r="B6" s="509"/>
      <c r="C6" s="509"/>
      <c r="D6" s="509"/>
      <c r="E6" s="509"/>
      <c r="F6" s="509"/>
      <c r="G6" s="509"/>
      <c r="H6" s="509"/>
      <c r="I6" s="1"/>
    </row>
    <row r="7" spans="1:9" x14ac:dyDescent="0.3">
      <c r="A7" s="508" t="s">
        <v>376</v>
      </c>
      <c r="B7" s="508"/>
      <c r="C7" s="508"/>
      <c r="D7" s="508"/>
      <c r="E7" s="508"/>
      <c r="F7" s="508"/>
      <c r="G7" s="508"/>
      <c r="H7" s="508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10" t="s">
        <v>2</v>
      </c>
      <c r="B9" s="512" t="s">
        <v>3</v>
      </c>
      <c r="C9" s="514" t="s">
        <v>4</v>
      </c>
      <c r="D9" s="516" t="s">
        <v>5</v>
      </c>
      <c r="E9" s="516" t="s">
        <v>6</v>
      </c>
      <c r="F9" s="518" t="s">
        <v>7</v>
      </c>
      <c r="G9" s="5" t="s">
        <v>8</v>
      </c>
      <c r="H9" s="520" t="s">
        <v>9</v>
      </c>
      <c r="I9" s="1"/>
    </row>
    <row r="10" spans="1:9" x14ac:dyDescent="0.3">
      <c r="A10" s="511"/>
      <c r="B10" s="513"/>
      <c r="C10" s="515"/>
      <c r="D10" s="517"/>
      <c r="E10" s="517"/>
      <c r="F10" s="519"/>
      <c r="G10" s="6" t="s">
        <v>10</v>
      </c>
      <c r="H10" s="521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24" t="s">
        <v>17</v>
      </c>
      <c r="B17" s="525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24" t="s">
        <v>17</v>
      </c>
      <c r="B32" s="525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24"/>
      <c r="B33" s="525"/>
      <c r="C33" s="39"/>
      <c r="D33" s="12"/>
      <c r="E33" s="23"/>
      <c r="F33" s="44"/>
      <c r="G33" s="40"/>
      <c r="H33" s="45"/>
    </row>
    <row r="34" spans="1:9" ht="19.5" thickBot="1" x14ac:dyDescent="0.35">
      <c r="A34" s="526" t="s">
        <v>31</v>
      </c>
      <c r="B34" s="527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22" t="s">
        <v>32</v>
      </c>
      <c r="E37" s="522"/>
      <c r="F37" s="522"/>
      <c r="G37" s="522"/>
      <c r="H37" s="522"/>
      <c r="I37" s="52"/>
    </row>
    <row r="38" spans="1:9" x14ac:dyDescent="0.3">
      <c r="D38" s="522" t="s">
        <v>33</v>
      </c>
      <c r="E38" s="522"/>
      <c r="F38" s="522"/>
      <c r="G38" s="522"/>
      <c r="H38" s="522"/>
      <c r="I38" s="52"/>
    </row>
    <row r="39" spans="1:9" x14ac:dyDescent="0.3">
      <c r="D39" s="522"/>
      <c r="E39" s="522"/>
      <c r="F39" s="522"/>
      <c r="G39" s="522"/>
      <c r="H39" s="522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23" t="s">
        <v>34</v>
      </c>
      <c r="E42" s="523"/>
      <c r="F42" s="523"/>
      <c r="G42" s="523"/>
      <c r="H42" s="523"/>
      <c r="I42" s="3"/>
    </row>
    <row r="43" spans="1:9" x14ac:dyDescent="0.3">
      <c r="D43" s="522" t="s">
        <v>35</v>
      </c>
      <c r="E43" s="522"/>
      <c r="F43" s="522"/>
      <c r="G43" s="522"/>
      <c r="H43" s="522"/>
      <c r="I43" s="52"/>
    </row>
    <row r="44" spans="1:9" x14ac:dyDescent="0.3">
      <c r="D44" s="522" t="s">
        <v>36</v>
      </c>
      <c r="E44" s="522"/>
      <c r="F44" s="522"/>
      <c r="G44" s="522"/>
      <c r="H44" s="522"/>
      <c r="I44" s="52"/>
    </row>
    <row r="45" spans="1:9" x14ac:dyDescent="0.3">
      <c r="D45" s="522"/>
      <c r="E45" s="522"/>
      <c r="F45" s="522"/>
      <c r="G45" s="522"/>
      <c r="H45" s="522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08" t="s">
        <v>0</v>
      </c>
      <c r="B82" s="508"/>
      <c r="C82" s="508"/>
      <c r="D82" s="508"/>
      <c r="E82" s="508"/>
      <c r="F82" s="508"/>
      <c r="G82" s="508"/>
      <c r="H82" s="508"/>
    </row>
    <row r="83" spans="1:9" x14ac:dyDescent="0.3">
      <c r="A83" s="522" t="s">
        <v>37</v>
      </c>
      <c r="B83" s="522"/>
      <c r="C83" s="522"/>
      <c r="D83" s="522"/>
      <c r="E83" s="522"/>
      <c r="F83" s="522"/>
      <c r="G83" s="522"/>
      <c r="H83" s="522"/>
    </row>
    <row r="84" spans="1:9" x14ac:dyDescent="0.3">
      <c r="A84" s="508" t="s">
        <v>377</v>
      </c>
      <c r="B84" s="508"/>
      <c r="C84" s="508"/>
      <c r="D84" s="508"/>
      <c r="E84" s="508"/>
      <c r="F84" s="508"/>
      <c r="G84" s="508"/>
      <c r="H84" s="508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28" t="s">
        <v>2</v>
      </c>
      <c r="B86" s="588" t="s">
        <v>3</v>
      </c>
      <c r="C86" s="530" t="s">
        <v>4</v>
      </c>
      <c r="D86" s="532" t="s">
        <v>5</v>
      </c>
      <c r="E86" s="532" t="s">
        <v>6</v>
      </c>
      <c r="F86" s="534" t="s">
        <v>7</v>
      </c>
      <c r="G86" s="55" t="s">
        <v>8</v>
      </c>
      <c r="H86" s="536" t="s">
        <v>9</v>
      </c>
    </row>
    <row r="87" spans="1:9" ht="19.5" thickBot="1" x14ac:dyDescent="0.35">
      <c r="A87" s="529"/>
      <c r="B87" s="589"/>
      <c r="C87" s="531"/>
      <c r="D87" s="533"/>
      <c r="E87" s="533"/>
      <c r="F87" s="535"/>
      <c r="G87" s="56" t="s">
        <v>10</v>
      </c>
      <c r="H87" s="537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24" t="s">
        <v>42</v>
      </c>
      <c r="B94" s="525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24" t="s">
        <v>42</v>
      </c>
      <c r="B110" s="525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24"/>
      <c r="B111" s="525"/>
      <c r="C111" s="39"/>
      <c r="D111" s="12"/>
      <c r="E111" s="23"/>
      <c r="F111" s="73"/>
      <c r="G111" s="40"/>
      <c r="H111" s="13"/>
    </row>
    <row r="112" spans="1:9" ht="19.5" thickBot="1" x14ac:dyDescent="0.35">
      <c r="A112" s="526" t="s">
        <v>17</v>
      </c>
      <c r="B112" s="527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22"/>
      <c r="E115" s="522"/>
      <c r="F115" s="522"/>
      <c r="G115" s="522"/>
      <c r="H115" s="522"/>
      <c r="I115" s="52"/>
    </row>
    <row r="116" spans="3:9" x14ac:dyDescent="0.3">
      <c r="C116" s="79"/>
      <c r="D116" s="522" t="s">
        <v>32</v>
      </c>
      <c r="E116" s="522"/>
      <c r="F116" s="522"/>
      <c r="G116" s="522"/>
      <c r="H116" s="522"/>
      <c r="I116" s="52"/>
    </row>
    <row r="117" spans="3:9" x14ac:dyDescent="0.3">
      <c r="C117" s="79"/>
      <c r="D117" s="522" t="s">
        <v>33</v>
      </c>
      <c r="E117" s="522"/>
      <c r="F117" s="522"/>
      <c r="G117" s="522"/>
      <c r="H117" s="522"/>
      <c r="I117" s="3"/>
    </row>
    <row r="118" spans="3:9" x14ac:dyDescent="0.3">
      <c r="C118" s="79"/>
      <c r="D118" s="522"/>
      <c r="E118" s="522"/>
      <c r="F118" s="522"/>
      <c r="G118" s="522"/>
      <c r="H118" s="522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23" t="s">
        <v>34</v>
      </c>
      <c r="E121" s="523"/>
      <c r="F121" s="523"/>
      <c r="G121" s="523"/>
      <c r="H121" s="523"/>
    </row>
    <row r="122" spans="3:9" x14ac:dyDescent="0.3">
      <c r="C122" s="79"/>
      <c r="D122" s="522" t="s">
        <v>35</v>
      </c>
      <c r="E122" s="522"/>
      <c r="F122" s="522"/>
      <c r="G122" s="522"/>
      <c r="H122" s="522"/>
    </row>
    <row r="123" spans="3:9" x14ac:dyDescent="0.3">
      <c r="C123" s="79"/>
      <c r="D123" s="522" t="s">
        <v>36</v>
      </c>
      <c r="E123" s="522"/>
      <c r="F123" s="522"/>
      <c r="G123" s="522"/>
      <c r="H123" s="522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08" t="s">
        <v>0</v>
      </c>
      <c r="B158" s="508"/>
      <c r="C158" s="508"/>
      <c r="D158" s="508"/>
      <c r="E158" s="508"/>
      <c r="F158" s="508"/>
      <c r="G158" s="508"/>
      <c r="H158" s="508"/>
    </row>
    <row r="159" spans="1:8" x14ac:dyDescent="0.3">
      <c r="A159" s="522" t="s">
        <v>68</v>
      </c>
      <c r="B159" s="522"/>
      <c r="C159" s="522"/>
      <c r="D159" s="522"/>
      <c r="E159" s="522"/>
      <c r="F159" s="522"/>
      <c r="G159" s="522"/>
      <c r="H159" s="522"/>
    </row>
    <row r="160" spans="1:8" x14ac:dyDescent="0.3">
      <c r="A160" s="508" t="s">
        <v>376</v>
      </c>
      <c r="B160" s="508"/>
      <c r="C160" s="508"/>
      <c r="D160" s="508"/>
      <c r="E160" s="508"/>
      <c r="F160" s="508"/>
      <c r="G160" s="508"/>
      <c r="H160" s="508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28" t="s">
        <v>2</v>
      </c>
      <c r="B162" s="588" t="s">
        <v>3</v>
      </c>
      <c r="C162" s="530" t="s">
        <v>4</v>
      </c>
      <c r="D162" s="532" t="s">
        <v>5</v>
      </c>
      <c r="E162" s="532" t="s">
        <v>6</v>
      </c>
      <c r="F162" s="534" t="s">
        <v>7</v>
      </c>
      <c r="G162" s="55" t="s">
        <v>8</v>
      </c>
      <c r="H162" s="536" t="s">
        <v>9</v>
      </c>
    </row>
    <row r="163" spans="1:9" x14ac:dyDescent="0.3">
      <c r="A163" s="538"/>
      <c r="B163" s="590"/>
      <c r="C163" s="531"/>
      <c r="D163" s="539"/>
      <c r="E163" s="539"/>
      <c r="F163" s="540"/>
      <c r="G163" s="80" t="s">
        <v>10</v>
      </c>
      <c r="H163" s="537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26" t="s">
        <v>31</v>
      </c>
      <c r="B170" s="527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22"/>
      <c r="E173" s="522"/>
      <c r="F173" s="522"/>
      <c r="G173" s="522"/>
      <c r="H173" s="522"/>
    </row>
    <row r="174" spans="1:9" x14ac:dyDescent="0.3">
      <c r="C174" s="79"/>
      <c r="D174" s="522" t="s">
        <v>32</v>
      </c>
      <c r="E174" s="522"/>
      <c r="F174" s="522"/>
      <c r="G174" s="522"/>
      <c r="H174" s="522"/>
      <c r="I174" s="52"/>
    </row>
    <row r="175" spans="1:9" x14ac:dyDescent="0.3">
      <c r="C175" s="79"/>
      <c r="D175" s="522" t="s">
        <v>33</v>
      </c>
      <c r="E175" s="522"/>
      <c r="F175" s="522"/>
      <c r="G175" s="522"/>
      <c r="H175" s="522"/>
      <c r="I175" s="87"/>
    </row>
    <row r="176" spans="1:9" x14ac:dyDescent="0.3">
      <c r="C176" s="79"/>
      <c r="D176" s="522"/>
      <c r="E176" s="522"/>
      <c r="F176" s="522"/>
      <c r="G176" s="522"/>
      <c r="H176" s="522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23" t="s">
        <v>34</v>
      </c>
      <c r="E179" s="523"/>
      <c r="F179" s="523"/>
      <c r="G179" s="523"/>
      <c r="H179" s="523"/>
      <c r="I179" s="88"/>
    </row>
    <row r="180" spans="3:9" x14ac:dyDescent="0.3">
      <c r="C180" s="79"/>
      <c r="D180" s="522" t="s">
        <v>35</v>
      </c>
      <c r="E180" s="522"/>
      <c r="F180" s="522"/>
      <c r="G180" s="522"/>
      <c r="H180" s="522"/>
      <c r="I180" s="52"/>
    </row>
    <row r="181" spans="3:9" x14ac:dyDescent="0.3">
      <c r="C181" s="79"/>
      <c r="D181" s="522" t="s">
        <v>36</v>
      </c>
      <c r="E181" s="522"/>
      <c r="F181" s="522"/>
      <c r="G181" s="522"/>
      <c r="H181" s="522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08" t="s">
        <v>0</v>
      </c>
      <c r="B237" s="508"/>
      <c r="C237" s="508"/>
      <c r="D237" s="508"/>
      <c r="E237" s="508"/>
      <c r="F237" s="508"/>
      <c r="G237" s="508"/>
      <c r="H237" s="508"/>
    </row>
    <row r="238" spans="1:8" x14ac:dyDescent="0.3">
      <c r="A238" s="509" t="s">
        <v>73</v>
      </c>
      <c r="B238" s="509"/>
      <c r="C238" s="509"/>
      <c r="D238" s="509"/>
      <c r="E238" s="509"/>
      <c r="F238" s="509"/>
      <c r="G238" s="509"/>
      <c r="H238" s="509"/>
    </row>
    <row r="239" spans="1:8" x14ac:dyDescent="0.3">
      <c r="A239" s="508" t="s">
        <v>376</v>
      </c>
      <c r="B239" s="508"/>
      <c r="C239" s="508"/>
      <c r="D239" s="508"/>
      <c r="E239" s="508"/>
      <c r="F239" s="508"/>
      <c r="G239" s="508"/>
      <c r="H239" s="508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28" t="s">
        <v>2</v>
      </c>
      <c r="B241" s="588" t="s">
        <v>3</v>
      </c>
      <c r="C241" s="530" t="s">
        <v>4</v>
      </c>
      <c r="D241" s="532" t="s">
        <v>5</v>
      </c>
      <c r="E241" s="532" t="s">
        <v>6</v>
      </c>
      <c r="F241" s="534" t="s">
        <v>7</v>
      </c>
      <c r="G241" s="55" t="s">
        <v>8</v>
      </c>
      <c r="H241" s="536" t="s">
        <v>9</v>
      </c>
    </row>
    <row r="242" spans="1:8" x14ac:dyDescent="0.3">
      <c r="A242" s="538"/>
      <c r="B242" s="590"/>
      <c r="C242" s="531"/>
      <c r="D242" s="539"/>
      <c r="E242" s="539"/>
      <c r="F242" s="540"/>
      <c r="G242" s="80" t="s">
        <v>10</v>
      </c>
      <c r="H242" s="537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41"/>
      <c r="B267" s="542"/>
      <c r="C267" s="15"/>
      <c r="D267" s="71"/>
      <c r="E267" s="17"/>
      <c r="F267" s="44"/>
      <c r="G267" s="19"/>
      <c r="H267" s="45"/>
    </row>
    <row r="268" spans="1:9" ht="19.5" thickBot="1" x14ac:dyDescent="0.35">
      <c r="A268" s="526" t="s">
        <v>31</v>
      </c>
      <c r="B268" s="527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22"/>
      <c r="E271" s="522"/>
      <c r="F271" s="522"/>
      <c r="G271" s="522"/>
      <c r="H271" s="522"/>
    </row>
    <row r="272" spans="1:9" x14ac:dyDescent="0.3">
      <c r="C272" s="79"/>
      <c r="D272" s="522" t="s">
        <v>32</v>
      </c>
      <c r="E272" s="522"/>
      <c r="F272" s="522"/>
      <c r="G272" s="522"/>
      <c r="H272" s="522"/>
      <c r="I272" s="52"/>
    </row>
    <row r="273" spans="3:9" x14ac:dyDescent="0.3">
      <c r="C273" s="79"/>
      <c r="D273" s="522" t="s">
        <v>33</v>
      </c>
      <c r="E273" s="522"/>
      <c r="F273" s="522"/>
      <c r="G273" s="522"/>
      <c r="H273" s="522"/>
      <c r="I273" s="52"/>
    </row>
    <row r="274" spans="3:9" x14ac:dyDescent="0.3">
      <c r="C274" s="102"/>
      <c r="D274" s="522"/>
      <c r="E274" s="522"/>
      <c r="F274" s="522"/>
      <c r="G274" s="522"/>
      <c r="H274" s="522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23" t="s">
        <v>34</v>
      </c>
      <c r="E277" s="523"/>
      <c r="F277" s="523"/>
      <c r="G277" s="523"/>
      <c r="H277" s="523"/>
      <c r="I277" s="52"/>
    </row>
    <row r="278" spans="3:9" x14ac:dyDescent="0.3">
      <c r="C278" s="15"/>
      <c r="D278" s="522" t="s">
        <v>35</v>
      </c>
      <c r="E278" s="522"/>
      <c r="F278" s="522"/>
      <c r="G278" s="522"/>
      <c r="H278" s="522"/>
      <c r="I278" s="52"/>
    </row>
    <row r="279" spans="3:9" x14ac:dyDescent="0.3">
      <c r="C279" s="15"/>
      <c r="D279" s="522" t="s">
        <v>36</v>
      </c>
      <c r="E279" s="522"/>
      <c r="F279" s="522"/>
      <c r="G279" s="522"/>
      <c r="H279" s="522"/>
      <c r="I279" s="52"/>
    </row>
    <row r="280" spans="3:9" x14ac:dyDescent="0.3">
      <c r="C280" s="15"/>
      <c r="D280" s="522"/>
      <c r="E280" s="522"/>
      <c r="F280" s="522"/>
      <c r="G280" s="522"/>
      <c r="H280" s="522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08" t="s">
        <v>0</v>
      </c>
      <c r="B310" s="508"/>
      <c r="C310" s="508"/>
      <c r="D310" s="508"/>
      <c r="E310" s="508"/>
      <c r="F310" s="508"/>
      <c r="G310" s="508"/>
      <c r="H310" s="508"/>
    </row>
    <row r="311" spans="1:9" x14ac:dyDescent="0.3">
      <c r="A311" s="522" t="s">
        <v>91</v>
      </c>
      <c r="B311" s="522"/>
      <c r="C311" s="522"/>
      <c r="D311" s="522"/>
      <c r="E311" s="522"/>
      <c r="F311" s="522"/>
      <c r="G311" s="522"/>
      <c r="H311" s="522"/>
    </row>
    <row r="312" spans="1:9" x14ac:dyDescent="0.3">
      <c r="A312" s="508" t="s">
        <v>376</v>
      </c>
      <c r="B312" s="508"/>
      <c r="C312" s="508"/>
      <c r="D312" s="508"/>
      <c r="E312" s="508"/>
      <c r="F312" s="508"/>
      <c r="G312" s="508"/>
      <c r="H312" s="508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28" t="s">
        <v>2</v>
      </c>
      <c r="B314" s="588" t="s">
        <v>3</v>
      </c>
      <c r="C314" s="514" t="s">
        <v>4</v>
      </c>
      <c r="D314" s="532" t="s">
        <v>5</v>
      </c>
      <c r="E314" s="532" t="s">
        <v>6</v>
      </c>
      <c r="F314" s="534" t="s">
        <v>7</v>
      </c>
      <c r="G314" s="55" t="s">
        <v>8</v>
      </c>
      <c r="H314" s="536" t="s">
        <v>9</v>
      </c>
    </row>
    <row r="315" spans="1:9" x14ac:dyDescent="0.3">
      <c r="A315" s="538"/>
      <c r="B315" s="590"/>
      <c r="C315" s="515"/>
      <c r="D315" s="539"/>
      <c r="E315" s="539"/>
      <c r="F315" s="540"/>
      <c r="G315" s="80" t="s">
        <v>10</v>
      </c>
      <c r="H315" s="537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22"/>
      <c r="E341" s="522"/>
      <c r="F341" s="522"/>
      <c r="G341" s="522"/>
      <c r="H341" s="522"/>
      <c r="I341" s="52"/>
    </row>
    <row r="342" spans="1:9" x14ac:dyDescent="0.3">
      <c r="C342" s="79"/>
      <c r="D342" s="522" t="s">
        <v>32</v>
      </c>
      <c r="E342" s="522"/>
      <c r="F342" s="522"/>
      <c r="G342" s="522"/>
      <c r="H342" s="522"/>
      <c r="I342" s="52"/>
    </row>
    <row r="343" spans="1:9" x14ac:dyDescent="0.3">
      <c r="C343" s="79"/>
      <c r="D343" s="522" t="s">
        <v>33</v>
      </c>
      <c r="E343" s="522"/>
      <c r="F343" s="522"/>
      <c r="G343" s="522"/>
      <c r="H343" s="522"/>
      <c r="I343" s="87"/>
    </row>
    <row r="344" spans="1:9" x14ac:dyDescent="0.3">
      <c r="C344" s="79"/>
      <c r="D344" s="522"/>
      <c r="E344" s="522"/>
      <c r="F344" s="522"/>
      <c r="G344" s="522"/>
      <c r="H344" s="522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23" t="s">
        <v>34</v>
      </c>
      <c r="E347" s="523"/>
      <c r="F347" s="523"/>
      <c r="G347" s="523"/>
      <c r="H347" s="523"/>
      <c r="I347" s="88"/>
    </row>
    <row r="348" spans="1:9" x14ac:dyDescent="0.3">
      <c r="C348" s="79"/>
      <c r="D348" s="522" t="s">
        <v>35</v>
      </c>
      <c r="E348" s="522"/>
      <c r="F348" s="522"/>
      <c r="G348" s="522"/>
      <c r="H348" s="522"/>
      <c r="I348" s="52"/>
    </row>
    <row r="349" spans="1:9" x14ac:dyDescent="0.3">
      <c r="C349" s="79"/>
      <c r="D349" s="522" t="s">
        <v>36</v>
      </c>
      <c r="E349" s="522"/>
      <c r="F349" s="522"/>
      <c r="G349" s="522"/>
      <c r="H349" s="522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08" t="s">
        <v>0</v>
      </c>
      <c r="B386" s="508"/>
      <c r="C386" s="508"/>
      <c r="D386" s="508"/>
      <c r="E386" s="508"/>
      <c r="F386" s="508"/>
      <c r="G386" s="508"/>
      <c r="H386" s="508"/>
    </row>
    <row r="387" spans="1:8" x14ac:dyDescent="0.3">
      <c r="A387" s="522" t="s">
        <v>107</v>
      </c>
      <c r="B387" s="522"/>
      <c r="C387" s="522"/>
      <c r="D387" s="522"/>
      <c r="E387" s="522"/>
      <c r="F387" s="522"/>
      <c r="G387" s="522"/>
      <c r="H387" s="522"/>
    </row>
    <row r="388" spans="1:8" x14ac:dyDescent="0.3">
      <c r="A388" s="508" t="s">
        <v>376</v>
      </c>
      <c r="B388" s="508"/>
      <c r="C388" s="508"/>
      <c r="D388" s="508"/>
      <c r="E388" s="508"/>
      <c r="F388" s="508"/>
      <c r="G388" s="508"/>
      <c r="H388" s="508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28" t="s">
        <v>2</v>
      </c>
      <c r="B390" s="588" t="s">
        <v>3</v>
      </c>
      <c r="C390" s="530" t="s">
        <v>4</v>
      </c>
      <c r="D390" s="532" t="s">
        <v>108</v>
      </c>
      <c r="E390" s="532" t="s">
        <v>6</v>
      </c>
      <c r="F390" s="534" t="s">
        <v>7</v>
      </c>
      <c r="G390" s="55" t="s">
        <v>8</v>
      </c>
      <c r="H390" s="536" t="s">
        <v>9</v>
      </c>
    </row>
    <row r="391" spans="1:8" x14ac:dyDescent="0.3">
      <c r="A391" s="538"/>
      <c r="B391" s="590"/>
      <c r="C391" s="531"/>
      <c r="D391" s="539"/>
      <c r="E391" s="539"/>
      <c r="F391" s="540"/>
      <c r="G391" s="80" t="s">
        <v>10</v>
      </c>
      <c r="H391" s="537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591" t="s">
        <v>17</v>
      </c>
      <c r="B400" s="525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591" t="s">
        <v>17</v>
      </c>
      <c r="B408" s="525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41"/>
      <c r="B409" s="542"/>
      <c r="C409" s="15"/>
      <c r="D409" s="71"/>
      <c r="E409" s="17"/>
      <c r="F409" s="44"/>
      <c r="G409" s="19"/>
      <c r="H409" s="45"/>
    </row>
    <row r="410" spans="1:9" ht="19.5" thickBot="1" x14ac:dyDescent="0.35">
      <c r="A410" s="526" t="s">
        <v>31</v>
      </c>
      <c r="B410" s="527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22"/>
      <c r="E413" s="522"/>
      <c r="F413" s="522"/>
      <c r="G413" s="522"/>
      <c r="H413" s="522"/>
      <c r="I413" s="52"/>
    </row>
    <row r="414" spans="1:9" x14ac:dyDescent="0.3">
      <c r="C414" s="79"/>
      <c r="D414" s="522" t="s">
        <v>32</v>
      </c>
      <c r="E414" s="522"/>
      <c r="F414" s="522"/>
      <c r="G414" s="522"/>
      <c r="H414" s="522"/>
      <c r="I414" s="52"/>
    </row>
    <row r="415" spans="1:9" x14ac:dyDescent="0.3">
      <c r="C415" s="79"/>
      <c r="D415" s="522" t="s">
        <v>33</v>
      </c>
      <c r="E415" s="522"/>
      <c r="F415" s="522"/>
      <c r="G415" s="522"/>
      <c r="H415" s="522"/>
      <c r="I415" s="87"/>
    </row>
    <row r="416" spans="1:9" x14ac:dyDescent="0.3">
      <c r="C416" s="79"/>
      <c r="D416" s="522"/>
      <c r="E416" s="522"/>
      <c r="F416" s="522"/>
      <c r="G416" s="522"/>
      <c r="H416" s="522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23" t="s">
        <v>34</v>
      </c>
      <c r="E419" s="523"/>
      <c r="F419" s="523"/>
      <c r="G419" s="523"/>
      <c r="H419" s="523"/>
      <c r="I419" s="88"/>
    </row>
    <row r="420" spans="3:9" x14ac:dyDescent="0.3">
      <c r="C420" s="79"/>
      <c r="D420" s="522" t="s">
        <v>35</v>
      </c>
      <c r="E420" s="522"/>
      <c r="F420" s="522"/>
      <c r="G420" s="522"/>
      <c r="H420" s="522"/>
      <c r="I420" s="52"/>
    </row>
    <row r="421" spans="3:9" x14ac:dyDescent="0.3">
      <c r="C421" s="79"/>
      <c r="D421" s="522" t="s">
        <v>36</v>
      </c>
      <c r="E421" s="522"/>
      <c r="F421" s="522"/>
      <c r="G421" s="522"/>
      <c r="H421" s="522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08" t="s">
        <v>0</v>
      </c>
      <c r="B464" s="508"/>
      <c r="C464" s="508"/>
      <c r="D464" s="508"/>
      <c r="E464" s="508"/>
      <c r="F464" s="508"/>
      <c r="G464" s="508"/>
      <c r="H464" s="508"/>
    </row>
    <row r="465" spans="1:8" x14ac:dyDescent="0.3">
      <c r="A465" s="522" t="s">
        <v>118</v>
      </c>
      <c r="B465" s="522"/>
      <c r="C465" s="522"/>
      <c r="D465" s="522"/>
      <c r="E465" s="522"/>
      <c r="F465" s="522"/>
      <c r="G465" s="522"/>
      <c r="H465" s="522"/>
    </row>
    <row r="466" spans="1:8" x14ac:dyDescent="0.3">
      <c r="A466" s="508" t="s">
        <v>376</v>
      </c>
      <c r="B466" s="508"/>
      <c r="C466" s="508"/>
      <c r="D466" s="508"/>
      <c r="E466" s="508"/>
      <c r="F466" s="508"/>
      <c r="G466" s="508"/>
      <c r="H466" s="508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28" t="s">
        <v>2</v>
      </c>
      <c r="B468" s="588" t="s">
        <v>3</v>
      </c>
      <c r="C468" s="514" t="s">
        <v>4</v>
      </c>
      <c r="D468" s="532" t="s">
        <v>5</v>
      </c>
      <c r="E468" s="532" t="s">
        <v>6</v>
      </c>
      <c r="F468" s="534" t="s">
        <v>7</v>
      </c>
      <c r="G468" s="55" t="s">
        <v>8</v>
      </c>
      <c r="H468" s="536" t="s">
        <v>9</v>
      </c>
    </row>
    <row r="469" spans="1:8" x14ac:dyDescent="0.3">
      <c r="A469" s="538"/>
      <c r="B469" s="590"/>
      <c r="C469" s="515"/>
      <c r="D469" s="539"/>
      <c r="E469" s="539"/>
      <c r="F469" s="540"/>
      <c r="G469" s="80" t="s">
        <v>10</v>
      </c>
      <c r="H469" s="537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591" t="s">
        <v>17</v>
      </c>
      <c r="B476" s="525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591" t="s">
        <v>17</v>
      </c>
      <c r="B488" s="525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41"/>
      <c r="B489" s="542"/>
      <c r="C489" s="15"/>
      <c r="D489" s="71"/>
      <c r="E489" s="17"/>
      <c r="F489" s="44"/>
      <c r="G489" s="19"/>
      <c r="H489" s="45"/>
    </row>
    <row r="490" spans="1:9" ht="19.5" thickBot="1" x14ac:dyDescent="0.35">
      <c r="A490" s="526" t="s">
        <v>31</v>
      </c>
      <c r="B490" s="527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22"/>
      <c r="E493" s="522"/>
      <c r="F493" s="522"/>
      <c r="G493" s="522"/>
      <c r="H493" s="522"/>
      <c r="I493" s="52"/>
    </row>
    <row r="494" spans="1:9" x14ac:dyDescent="0.3">
      <c r="D494" s="522" t="s">
        <v>32</v>
      </c>
      <c r="E494" s="522"/>
      <c r="F494" s="522"/>
      <c r="G494" s="522"/>
      <c r="H494" s="522"/>
      <c r="I494" s="52"/>
    </row>
    <row r="495" spans="1:9" x14ac:dyDescent="0.3">
      <c r="D495" s="522" t="s">
        <v>33</v>
      </c>
      <c r="E495" s="522"/>
      <c r="F495" s="522"/>
      <c r="G495" s="522"/>
      <c r="H495" s="522"/>
      <c r="I495" s="87"/>
    </row>
    <row r="496" spans="1:9" x14ac:dyDescent="0.3">
      <c r="D496" s="522"/>
      <c r="E496" s="522"/>
      <c r="F496" s="522"/>
      <c r="G496" s="522"/>
      <c r="H496" s="522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23" t="s">
        <v>34</v>
      </c>
      <c r="E499" s="523"/>
      <c r="F499" s="523"/>
      <c r="G499" s="523"/>
      <c r="H499" s="523"/>
      <c r="I499" s="88"/>
    </row>
    <row r="500" spans="4:9" x14ac:dyDescent="0.3">
      <c r="D500" s="522" t="s">
        <v>35</v>
      </c>
      <c r="E500" s="522"/>
      <c r="F500" s="522"/>
      <c r="G500" s="522"/>
      <c r="H500" s="522"/>
      <c r="I500" s="52"/>
    </row>
    <row r="501" spans="4:9" x14ac:dyDescent="0.3">
      <c r="D501" s="522" t="s">
        <v>36</v>
      </c>
      <c r="E501" s="522"/>
      <c r="F501" s="522"/>
      <c r="G501" s="522"/>
      <c r="H501" s="522"/>
      <c r="I501" s="52"/>
    </row>
    <row r="544" spans="1:8" x14ac:dyDescent="0.3">
      <c r="A544" s="508" t="s">
        <v>0</v>
      </c>
      <c r="B544" s="508"/>
      <c r="C544" s="508"/>
      <c r="D544" s="508"/>
      <c r="E544" s="508"/>
      <c r="F544" s="508"/>
      <c r="G544" s="508"/>
      <c r="H544" s="508"/>
    </row>
    <row r="545" spans="1:8" x14ac:dyDescent="0.3">
      <c r="A545" s="543" t="s">
        <v>128</v>
      </c>
      <c r="B545" s="543"/>
      <c r="C545" s="543"/>
      <c r="D545" s="543"/>
      <c r="E545" s="543"/>
      <c r="F545" s="543"/>
      <c r="G545" s="543"/>
      <c r="H545" s="543"/>
    </row>
    <row r="546" spans="1:8" x14ac:dyDescent="0.3">
      <c r="A546" s="508" t="s">
        <v>376</v>
      </c>
      <c r="B546" s="508"/>
      <c r="C546" s="508"/>
      <c r="D546" s="508"/>
      <c r="E546" s="508"/>
      <c r="F546" s="508"/>
      <c r="G546" s="508"/>
      <c r="H546" s="508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28" t="s">
        <v>2</v>
      </c>
      <c r="B548" s="588" t="s">
        <v>3</v>
      </c>
      <c r="C548" s="514" t="s">
        <v>4</v>
      </c>
      <c r="D548" s="532" t="s">
        <v>5</v>
      </c>
      <c r="E548" s="532" t="s">
        <v>6</v>
      </c>
      <c r="F548" s="534" t="s">
        <v>7</v>
      </c>
      <c r="G548" s="55" t="s">
        <v>8</v>
      </c>
      <c r="H548" s="536" t="s">
        <v>9</v>
      </c>
    </row>
    <row r="549" spans="1:8" x14ac:dyDescent="0.3">
      <c r="A549" s="538"/>
      <c r="B549" s="590"/>
      <c r="C549" s="515"/>
      <c r="D549" s="539"/>
      <c r="E549" s="539"/>
      <c r="F549" s="540"/>
      <c r="G549" s="80" t="s">
        <v>10</v>
      </c>
      <c r="H549" s="537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591" t="s">
        <v>17</v>
      </c>
      <c r="B555" s="525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591" t="s">
        <v>17</v>
      </c>
      <c r="B567" s="525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41"/>
      <c r="B568" s="542"/>
      <c r="C568" s="15"/>
      <c r="D568" s="71"/>
      <c r="E568" s="17"/>
      <c r="F568" s="44"/>
      <c r="G568" s="19"/>
      <c r="H568" s="45"/>
    </row>
    <row r="569" spans="1:9" ht="19.5" thickBot="1" x14ac:dyDescent="0.35">
      <c r="A569" s="526" t="s">
        <v>31</v>
      </c>
      <c r="B569" s="527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22"/>
      <c r="E571" s="522"/>
      <c r="F571" s="522"/>
      <c r="G571" s="522"/>
      <c r="H571" s="522"/>
      <c r="I571" s="52"/>
    </row>
    <row r="572" spans="1:9" x14ac:dyDescent="0.3">
      <c r="D572" s="522" t="s">
        <v>142</v>
      </c>
      <c r="E572" s="522"/>
      <c r="F572" s="522"/>
      <c r="G572" s="522"/>
      <c r="H572" s="522"/>
      <c r="I572" s="52"/>
    </row>
    <row r="573" spans="1:9" x14ac:dyDescent="0.3">
      <c r="D573" s="522" t="s">
        <v>33</v>
      </c>
      <c r="E573" s="522"/>
      <c r="F573" s="522"/>
      <c r="G573" s="522"/>
      <c r="H573" s="522"/>
      <c r="I573" s="87"/>
    </row>
    <row r="574" spans="1:9" x14ac:dyDescent="0.3">
      <c r="D574" s="522"/>
      <c r="E574" s="522"/>
      <c r="F574" s="522"/>
      <c r="G574" s="522"/>
      <c r="H574" s="522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23" t="s">
        <v>34</v>
      </c>
      <c r="E577" s="523"/>
      <c r="F577" s="523"/>
      <c r="G577" s="523"/>
      <c r="H577" s="523"/>
      <c r="I577" s="88"/>
    </row>
    <row r="578" spans="4:9" x14ac:dyDescent="0.3">
      <c r="D578" s="522" t="s">
        <v>35</v>
      </c>
      <c r="E578" s="522"/>
      <c r="F578" s="522"/>
      <c r="G578" s="522"/>
      <c r="H578" s="522"/>
      <c r="I578" s="52"/>
    </row>
    <row r="579" spans="4:9" x14ac:dyDescent="0.3">
      <c r="D579" s="522" t="s">
        <v>36</v>
      </c>
      <c r="E579" s="522"/>
      <c r="F579" s="522"/>
      <c r="G579" s="522"/>
      <c r="H579" s="522"/>
      <c r="I579" s="52"/>
    </row>
    <row r="622" spans="1:8" x14ac:dyDescent="0.3">
      <c r="A622" s="508" t="s">
        <v>0</v>
      </c>
      <c r="B622" s="508"/>
      <c r="C622" s="508"/>
      <c r="D622" s="508"/>
      <c r="E622" s="508"/>
      <c r="F622" s="508"/>
      <c r="G622" s="508"/>
      <c r="H622" s="508"/>
    </row>
    <row r="623" spans="1:8" x14ac:dyDescent="0.3">
      <c r="A623" s="544" t="s">
        <v>143</v>
      </c>
      <c r="B623" s="544"/>
      <c r="C623" s="544"/>
      <c r="D623" s="544"/>
      <c r="E623" s="544"/>
      <c r="F623" s="544"/>
      <c r="G623" s="544"/>
      <c r="H623" s="544"/>
    </row>
    <row r="624" spans="1:8" x14ac:dyDescent="0.3">
      <c r="A624" s="508" t="s">
        <v>376</v>
      </c>
      <c r="B624" s="508"/>
      <c r="C624" s="508"/>
      <c r="D624" s="508"/>
      <c r="E624" s="508"/>
      <c r="F624" s="508"/>
      <c r="G624" s="508"/>
      <c r="H624" s="508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28" t="s">
        <v>2</v>
      </c>
      <c r="B626" s="588" t="s">
        <v>3</v>
      </c>
      <c r="C626" s="514" t="s">
        <v>4</v>
      </c>
      <c r="D626" s="532" t="s">
        <v>5</v>
      </c>
      <c r="E626" s="532" t="s">
        <v>6</v>
      </c>
      <c r="F626" s="534" t="s">
        <v>7</v>
      </c>
      <c r="G626" s="55" t="s">
        <v>8</v>
      </c>
      <c r="H626" s="536" t="s">
        <v>9</v>
      </c>
    </row>
    <row r="627" spans="1:8" x14ac:dyDescent="0.3">
      <c r="A627" s="538"/>
      <c r="B627" s="590"/>
      <c r="C627" s="515"/>
      <c r="D627" s="539"/>
      <c r="E627" s="539"/>
      <c r="F627" s="540"/>
      <c r="G627" s="80" t="s">
        <v>10</v>
      </c>
      <c r="H627" s="537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26" t="s">
        <v>31</v>
      </c>
      <c r="B643" s="527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22"/>
      <c r="E646" s="522"/>
      <c r="F646" s="522"/>
      <c r="G646" s="522"/>
      <c r="H646" s="522"/>
      <c r="I646" s="52"/>
    </row>
    <row r="647" spans="1:9" x14ac:dyDescent="0.3">
      <c r="D647" s="522" t="s">
        <v>32</v>
      </c>
      <c r="E647" s="522"/>
      <c r="F647" s="522"/>
      <c r="G647" s="522"/>
      <c r="H647" s="522"/>
      <c r="I647" s="52"/>
    </row>
    <row r="648" spans="1:9" x14ac:dyDescent="0.3">
      <c r="D648" s="522" t="s">
        <v>33</v>
      </c>
      <c r="E648" s="522"/>
      <c r="F648" s="522"/>
      <c r="G648" s="522"/>
      <c r="H648" s="522"/>
      <c r="I648" s="87"/>
    </row>
    <row r="649" spans="1:9" x14ac:dyDescent="0.3">
      <c r="D649" s="522"/>
      <c r="E649" s="522"/>
      <c r="F649" s="522"/>
      <c r="G649" s="522"/>
      <c r="H649" s="522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23" t="s">
        <v>34</v>
      </c>
      <c r="E652" s="523"/>
      <c r="F652" s="523"/>
      <c r="G652" s="523"/>
      <c r="H652" s="523"/>
      <c r="I652" s="88"/>
    </row>
    <row r="653" spans="1:9" x14ac:dyDescent="0.3">
      <c r="D653" s="522" t="s">
        <v>35</v>
      </c>
      <c r="E653" s="522"/>
      <c r="F653" s="522"/>
      <c r="G653" s="522"/>
      <c r="H653" s="522"/>
      <c r="I653" s="52"/>
    </row>
    <row r="654" spans="1:9" x14ac:dyDescent="0.3">
      <c r="D654" s="522" t="s">
        <v>36</v>
      </c>
      <c r="E654" s="522"/>
      <c r="F654" s="522"/>
      <c r="G654" s="522"/>
      <c r="H654" s="522"/>
      <c r="I654" s="52"/>
    </row>
    <row r="702" spans="1:8" x14ac:dyDescent="0.3">
      <c r="A702" s="508" t="s">
        <v>0</v>
      </c>
      <c r="B702" s="508"/>
      <c r="C702" s="508"/>
      <c r="D702" s="508"/>
      <c r="E702" s="508"/>
      <c r="F702" s="508"/>
      <c r="G702" s="508"/>
      <c r="H702" s="508"/>
    </row>
    <row r="703" spans="1:8" x14ac:dyDescent="0.3">
      <c r="A703" s="522" t="s">
        <v>152</v>
      </c>
      <c r="B703" s="522"/>
      <c r="C703" s="522"/>
      <c r="D703" s="522"/>
      <c r="E703" s="522"/>
      <c r="F703" s="522"/>
      <c r="G703" s="522"/>
      <c r="H703" s="522"/>
    </row>
    <row r="704" spans="1:8" x14ac:dyDescent="0.3">
      <c r="A704" s="508" t="s">
        <v>376</v>
      </c>
      <c r="B704" s="508"/>
      <c r="C704" s="508"/>
      <c r="D704" s="508"/>
      <c r="E704" s="508"/>
      <c r="F704" s="508"/>
      <c r="G704" s="508"/>
      <c r="H704" s="508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28" t="s">
        <v>2</v>
      </c>
      <c r="B706" s="588" t="s">
        <v>3</v>
      </c>
      <c r="C706" s="514" t="s">
        <v>4</v>
      </c>
      <c r="D706" s="532" t="s">
        <v>5</v>
      </c>
      <c r="E706" s="532" t="s">
        <v>6</v>
      </c>
      <c r="F706" s="534" t="s">
        <v>7</v>
      </c>
      <c r="G706" s="55" t="s">
        <v>8</v>
      </c>
      <c r="H706" s="536" t="s">
        <v>9</v>
      </c>
    </row>
    <row r="707" spans="1:8" x14ac:dyDescent="0.3">
      <c r="A707" s="538"/>
      <c r="B707" s="590"/>
      <c r="C707" s="515"/>
      <c r="D707" s="539"/>
      <c r="E707" s="539"/>
      <c r="F707" s="540"/>
      <c r="G707" s="80" t="s">
        <v>10</v>
      </c>
      <c r="H707" s="537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591" t="s">
        <v>17</v>
      </c>
      <c r="B718" s="525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591" t="s">
        <v>17</v>
      </c>
      <c r="B730" s="525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41"/>
      <c r="B731" s="542"/>
      <c r="C731" s="15"/>
      <c r="D731" s="71"/>
      <c r="E731" s="17"/>
      <c r="F731" s="81"/>
      <c r="G731" s="19"/>
      <c r="H731" s="45"/>
    </row>
    <row r="732" spans="1:9" ht="19.5" thickBot="1" x14ac:dyDescent="0.35">
      <c r="A732" s="526" t="s">
        <v>31</v>
      </c>
      <c r="B732" s="527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22"/>
      <c r="E735" s="522"/>
      <c r="F735" s="522"/>
      <c r="G735" s="522"/>
      <c r="H735" s="522"/>
      <c r="I735" s="52"/>
    </row>
    <row r="736" spans="1:9" x14ac:dyDescent="0.3">
      <c r="D736" s="522" t="s">
        <v>142</v>
      </c>
      <c r="E736" s="522"/>
      <c r="F736" s="522"/>
      <c r="G736" s="522"/>
      <c r="H736" s="522"/>
      <c r="I736" s="52"/>
    </row>
    <row r="737" spans="4:9" x14ac:dyDescent="0.3">
      <c r="D737" s="522" t="s">
        <v>33</v>
      </c>
      <c r="E737" s="522"/>
      <c r="F737" s="522"/>
      <c r="G737" s="522"/>
      <c r="H737" s="522"/>
      <c r="I737" s="87"/>
    </row>
    <row r="738" spans="4:9" x14ac:dyDescent="0.3">
      <c r="D738" s="522"/>
      <c r="E738" s="522"/>
      <c r="F738" s="522"/>
      <c r="G738" s="522"/>
      <c r="H738" s="522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23" t="s">
        <v>34</v>
      </c>
      <c r="E741" s="523"/>
      <c r="F741" s="523"/>
      <c r="G741" s="523"/>
      <c r="H741" s="523"/>
      <c r="I741" s="88"/>
    </row>
    <row r="742" spans="4:9" x14ac:dyDescent="0.3">
      <c r="D742" s="522" t="s">
        <v>35</v>
      </c>
      <c r="E742" s="522"/>
      <c r="F742" s="522"/>
      <c r="G742" s="522"/>
      <c r="H742" s="522"/>
      <c r="I742" s="52"/>
    </row>
    <row r="743" spans="4:9" x14ac:dyDescent="0.3">
      <c r="D743" s="522" t="s">
        <v>36</v>
      </c>
      <c r="E743" s="522"/>
      <c r="F743" s="522"/>
      <c r="G743" s="522"/>
      <c r="H743" s="522"/>
      <c r="I743" s="52"/>
    </row>
    <row r="780" spans="1:8" x14ac:dyDescent="0.3">
      <c r="A780" s="508" t="s">
        <v>0</v>
      </c>
      <c r="B780" s="508"/>
      <c r="C780" s="508"/>
      <c r="D780" s="508"/>
      <c r="E780" s="508"/>
      <c r="F780" s="508"/>
      <c r="G780" s="508"/>
      <c r="H780" s="508"/>
    </row>
    <row r="781" spans="1:8" x14ac:dyDescent="0.3">
      <c r="A781" s="522" t="s">
        <v>167</v>
      </c>
      <c r="B781" s="522"/>
      <c r="C781" s="522"/>
      <c r="D781" s="522"/>
      <c r="E781" s="522"/>
      <c r="F781" s="522"/>
      <c r="G781" s="522"/>
      <c r="H781" s="522"/>
    </row>
    <row r="782" spans="1:8" x14ac:dyDescent="0.3">
      <c r="A782" s="508" t="s">
        <v>376</v>
      </c>
      <c r="B782" s="508"/>
      <c r="C782" s="508"/>
      <c r="D782" s="508"/>
      <c r="E782" s="508"/>
      <c r="F782" s="508"/>
      <c r="G782" s="508"/>
      <c r="H782" s="508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28" t="s">
        <v>2</v>
      </c>
      <c r="B784" s="588" t="s">
        <v>3</v>
      </c>
      <c r="C784" s="514" t="s">
        <v>4</v>
      </c>
      <c r="D784" s="532" t="s">
        <v>5</v>
      </c>
      <c r="E784" s="532" t="s">
        <v>6</v>
      </c>
      <c r="F784" s="534" t="s">
        <v>7</v>
      </c>
      <c r="G784" s="55" t="s">
        <v>8</v>
      </c>
      <c r="H784" s="536" t="s">
        <v>9</v>
      </c>
    </row>
    <row r="785" spans="1:8" x14ac:dyDescent="0.3">
      <c r="A785" s="538"/>
      <c r="B785" s="590"/>
      <c r="C785" s="515"/>
      <c r="D785" s="539"/>
      <c r="E785" s="539"/>
      <c r="F785" s="540"/>
      <c r="G785" s="80" t="s">
        <v>10</v>
      </c>
      <c r="H785" s="537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591" t="s">
        <v>17</v>
      </c>
      <c r="B791" s="525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591" t="s">
        <v>17</v>
      </c>
      <c r="B808" s="525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41"/>
      <c r="B809" s="542"/>
      <c r="C809" s="15"/>
      <c r="D809" s="71"/>
      <c r="E809" s="17"/>
      <c r="F809" s="83"/>
      <c r="G809" s="19"/>
      <c r="H809" s="125"/>
    </row>
    <row r="810" spans="1:9" ht="19.5" thickBot="1" x14ac:dyDescent="0.35">
      <c r="A810" s="526" t="s">
        <v>31</v>
      </c>
      <c r="B810" s="527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22"/>
      <c r="E813" s="522"/>
      <c r="F813" s="522"/>
      <c r="G813" s="522"/>
      <c r="H813" s="522"/>
      <c r="I813" s="52"/>
    </row>
    <row r="814" spans="1:9" x14ac:dyDescent="0.3">
      <c r="D814" s="522" t="s">
        <v>32</v>
      </c>
      <c r="E814" s="522"/>
      <c r="F814" s="522"/>
      <c r="G814" s="522"/>
      <c r="H814" s="522"/>
      <c r="I814" s="52"/>
    </row>
    <row r="815" spans="1:9" x14ac:dyDescent="0.3">
      <c r="D815" s="522" t="s">
        <v>33</v>
      </c>
      <c r="E815" s="522"/>
      <c r="F815" s="522"/>
      <c r="G815" s="522"/>
      <c r="H815" s="522"/>
      <c r="I815" s="87"/>
    </row>
    <row r="816" spans="1:9" x14ac:dyDescent="0.3">
      <c r="D816" s="522"/>
      <c r="E816" s="522"/>
      <c r="F816" s="522"/>
      <c r="G816" s="522"/>
      <c r="H816" s="522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23" t="s">
        <v>34</v>
      </c>
      <c r="E819" s="523"/>
      <c r="F819" s="523"/>
      <c r="G819" s="523"/>
      <c r="H819" s="523"/>
      <c r="I819" s="88"/>
    </row>
    <row r="820" spans="4:9" x14ac:dyDescent="0.3">
      <c r="D820" s="522" t="s">
        <v>35</v>
      </c>
      <c r="E820" s="522"/>
      <c r="F820" s="522"/>
      <c r="G820" s="522"/>
      <c r="H820" s="522"/>
      <c r="I820" s="52"/>
    </row>
    <row r="821" spans="4:9" x14ac:dyDescent="0.3">
      <c r="D821" s="522" t="s">
        <v>36</v>
      </c>
      <c r="E821" s="522"/>
      <c r="F821" s="522"/>
      <c r="G821" s="522"/>
      <c r="H821" s="522"/>
      <c r="I821" s="52"/>
    </row>
    <row r="858" spans="1:8" x14ac:dyDescent="0.3">
      <c r="A858" s="508" t="s">
        <v>0</v>
      </c>
      <c r="B858" s="508"/>
      <c r="C858" s="508"/>
      <c r="D858" s="508"/>
      <c r="E858" s="508"/>
      <c r="F858" s="508"/>
      <c r="G858" s="508"/>
      <c r="H858" s="508"/>
    </row>
    <row r="859" spans="1:8" x14ac:dyDescent="0.3">
      <c r="A859" s="522" t="s">
        <v>181</v>
      </c>
      <c r="B859" s="522"/>
      <c r="C859" s="522"/>
      <c r="D859" s="522"/>
      <c r="E859" s="522"/>
      <c r="F859" s="522"/>
      <c r="G859" s="522"/>
      <c r="H859" s="522"/>
    </row>
    <row r="860" spans="1:8" x14ac:dyDescent="0.3">
      <c r="A860" s="508" t="s">
        <v>376</v>
      </c>
      <c r="B860" s="508"/>
      <c r="C860" s="508"/>
      <c r="D860" s="508"/>
      <c r="E860" s="508"/>
      <c r="F860" s="508"/>
      <c r="G860" s="508"/>
      <c r="H860" s="508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28" t="s">
        <v>2</v>
      </c>
      <c r="B862" s="588" t="s">
        <v>3</v>
      </c>
      <c r="C862" s="514" t="s">
        <v>4</v>
      </c>
      <c r="D862" s="532" t="s">
        <v>5</v>
      </c>
      <c r="E862" s="532" t="s">
        <v>6</v>
      </c>
      <c r="F862" s="534" t="s">
        <v>7</v>
      </c>
      <c r="G862" s="55" t="s">
        <v>8</v>
      </c>
      <c r="H862" s="536" t="s">
        <v>9</v>
      </c>
    </row>
    <row r="863" spans="1:8" x14ac:dyDescent="0.3">
      <c r="A863" s="538"/>
      <c r="B863" s="590"/>
      <c r="C863" s="515"/>
      <c r="D863" s="539"/>
      <c r="E863" s="539"/>
      <c r="F863" s="540"/>
      <c r="G863" s="80" t="s">
        <v>10</v>
      </c>
      <c r="H863" s="537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591" t="s">
        <v>17</v>
      </c>
      <c r="B871" s="525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591" t="s">
        <v>17</v>
      </c>
      <c r="B882" s="525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41"/>
      <c r="B883" s="542"/>
      <c r="C883" s="15"/>
      <c r="D883" s="71"/>
      <c r="E883" s="17"/>
      <c r="F883" s="81"/>
      <c r="G883" s="19"/>
      <c r="H883" s="116"/>
    </row>
    <row r="884" spans="1:9" ht="19.5" thickBot="1" x14ac:dyDescent="0.35">
      <c r="A884" s="526" t="s">
        <v>31</v>
      </c>
      <c r="B884" s="527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22"/>
      <c r="E886" s="522"/>
      <c r="F886" s="522"/>
      <c r="G886" s="522"/>
      <c r="H886" s="522"/>
      <c r="I886" s="52"/>
    </row>
    <row r="887" spans="1:9" x14ac:dyDescent="0.3">
      <c r="D887" s="522" t="s">
        <v>32</v>
      </c>
      <c r="E887" s="522"/>
      <c r="F887" s="522"/>
      <c r="G887" s="522"/>
      <c r="H887" s="522"/>
      <c r="I887" s="52"/>
    </row>
    <row r="888" spans="1:9" x14ac:dyDescent="0.3">
      <c r="D888" s="522" t="s">
        <v>33</v>
      </c>
      <c r="E888" s="522"/>
      <c r="F888" s="522"/>
      <c r="G888" s="522"/>
      <c r="H888" s="522"/>
      <c r="I888" s="87"/>
    </row>
    <row r="889" spans="1:9" x14ac:dyDescent="0.3">
      <c r="D889" s="522"/>
      <c r="E889" s="522"/>
      <c r="F889" s="522"/>
      <c r="G889" s="522"/>
      <c r="H889" s="522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23" t="s">
        <v>34</v>
      </c>
      <c r="E892" s="523"/>
      <c r="F892" s="523"/>
      <c r="G892" s="523"/>
      <c r="H892" s="523"/>
      <c r="I892" s="88"/>
    </row>
    <row r="893" spans="1:9" x14ac:dyDescent="0.3">
      <c r="D893" s="522" t="s">
        <v>35</v>
      </c>
      <c r="E893" s="522"/>
      <c r="F893" s="522"/>
      <c r="G893" s="522"/>
      <c r="H893" s="522"/>
      <c r="I893" s="52"/>
    </row>
    <row r="894" spans="1:9" x14ac:dyDescent="0.3">
      <c r="D894" s="522" t="s">
        <v>36</v>
      </c>
      <c r="E894" s="522"/>
      <c r="F894" s="522"/>
      <c r="G894" s="522"/>
      <c r="H894" s="522"/>
      <c r="I894" s="52"/>
    </row>
    <row r="936" spans="1:8" x14ac:dyDescent="0.3">
      <c r="A936" s="508" t="s">
        <v>0</v>
      </c>
      <c r="B936" s="508"/>
      <c r="C936" s="508"/>
      <c r="D936" s="508"/>
      <c r="E936" s="508"/>
      <c r="F936" s="508"/>
      <c r="G936" s="508"/>
      <c r="H936" s="508"/>
    </row>
    <row r="937" spans="1:8" x14ac:dyDescent="0.3">
      <c r="A937" s="522" t="s">
        <v>192</v>
      </c>
      <c r="B937" s="522"/>
      <c r="C937" s="522"/>
      <c r="D937" s="522"/>
      <c r="E937" s="522"/>
      <c r="F937" s="522"/>
      <c r="G937" s="522"/>
      <c r="H937" s="522"/>
    </row>
    <row r="938" spans="1:8" x14ac:dyDescent="0.3">
      <c r="A938" s="508" t="s">
        <v>376</v>
      </c>
      <c r="B938" s="508"/>
      <c r="C938" s="508"/>
      <c r="D938" s="508"/>
      <c r="E938" s="508"/>
      <c r="F938" s="508"/>
      <c r="G938" s="508"/>
      <c r="H938" s="508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28" t="s">
        <v>2</v>
      </c>
      <c r="B940" s="588" t="s">
        <v>3</v>
      </c>
      <c r="C940" s="514" t="s">
        <v>4</v>
      </c>
      <c r="D940" s="532" t="s">
        <v>5</v>
      </c>
      <c r="E940" s="532" t="s">
        <v>6</v>
      </c>
      <c r="F940" s="534" t="s">
        <v>7</v>
      </c>
      <c r="G940" s="55" t="s">
        <v>8</v>
      </c>
      <c r="H940" s="536" t="s">
        <v>9</v>
      </c>
    </row>
    <row r="941" spans="1:8" x14ac:dyDescent="0.3">
      <c r="A941" s="538"/>
      <c r="B941" s="590"/>
      <c r="C941" s="515"/>
      <c r="D941" s="539"/>
      <c r="E941" s="539"/>
      <c r="F941" s="540"/>
      <c r="G941" s="80" t="s">
        <v>10</v>
      </c>
      <c r="H941" s="537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591" t="s">
        <v>17</v>
      </c>
      <c r="B949" s="525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591" t="s">
        <v>17</v>
      </c>
      <c r="B956" s="525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41"/>
      <c r="B957" s="542"/>
      <c r="C957" s="15"/>
      <c r="D957" s="71"/>
      <c r="E957" s="17"/>
      <c r="F957" s="44"/>
      <c r="G957" s="19"/>
      <c r="H957" s="13"/>
    </row>
    <row r="958" spans="1:8" ht="19.5" thickBot="1" x14ac:dyDescent="0.35">
      <c r="A958" s="526" t="s">
        <v>31</v>
      </c>
      <c r="B958" s="527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22"/>
      <c r="E961" s="522"/>
      <c r="F961" s="522"/>
      <c r="G961" s="522"/>
      <c r="H961" s="522"/>
      <c r="I961" s="52"/>
    </row>
    <row r="962" spans="4:9" x14ac:dyDescent="0.3">
      <c r="D962" s="522" t="s">
        <v>142</v>
      </c>
      <c r="E962" s="522"/>
      <c r="F962" s="522"/>
      <c r="G962" s="522"/>
      <c r="H962" s="522"/>
      <c r="I962" s="52"/>
    </row>
    <row r="963" spans="4:9" x14ac:dyDescent="0.3">
      <c r="D963" s="522" t="s">
        <v>33</v>
      </c>
      <c r="E963" s="522"/>
      <c r="F963" s="522"/>
      <c r="G963" s="522"/>
      <c r="H963" s="522"/>
      <c r="I963" s="87"/>
    </row>
    <row r="964" spans="4:9" x14ac:dyDescent="0.3">
      <c r="D964" s="522"/>
      <c r="E964" s="522"/>
      <c r="F964" s="522"/>
      <c r="G964" s="522"/>
      <c r="H964" s="522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23" t="s">
        <v>34</v>
      </c>
      <c r="E967" s="523"/>
      <c r="F967" s="523"/>
      <c r="G967" s="523"/>
      <c r="H967" s="523"/>
      <c r="I967" s="88"/>
    </row>
    <row r="968" spans="4:9" x14ac:dyDescent="0.3">
      <c r="D968" s="522" t="s">
        <v>35</v>
      </c>
      <c r="E968" s="522"/>
      <c r="F968" s="522"/>
      <c r="G968" s="522"/>
      <c r="H968" s="522"/>
      <c r="I968" s="52"/>
    </row>
    <row r="969" spans="4:9" x14ac:dyDescent="0.3">
      <c r="D969" s="522" t="s">
        <v>36</v>
      </c>
      <c r="E969" s="522"/>
      <c r="F969" s="522"/>
      <c r="G969" s="522"/>
      <c r="H969" s="522"/>
      <c r="I969" s="52"/>
    </row>
    <row r="1016" spans="1:8" x14ac:dyDescent="0.3">
      <c r="A1016" s="508" t="s">
        <v>0</v>
      </c>
      <c r="B1016" s="508"/>
      <c r="C1016" s="508"/>
      <c r="D1016" s="508"/>
      <c r="E1016" s="508"/>
      <c r="F1016" s="508"/>
      <c r="G1016" s="508"/>
      <c r="H1016" s="508"/>
    </row>
    <row r="1017" spans="1:8" x14ac:dyDescent="0.3">
      <c r="A1017" s="522" t="s">
        <v>201</v>
      </c>
      <c r="B1017" s="522"/>
      <c r="C1017" s="522"/>
      <c r="D1017" s="522"/>
      <c r="E1017" s="522"/>
      <c r="F1017" s="522"/>
      <c r="G1017" s="522"/>
      <c r="H1017" s="522"/>
    </row>
    <row r="1018" spans="1:8" x14ac:dyDescent="0.3">
      <c r="A1018" s="508" t="s">
        <v>376</v>
      </c>
      <c r="B1018" s="508"/>
      <c r="C1018" s="508"/>
      <c r="D1018" s="508"/>
      <c r="E1018" s="508"/>
      <c r="F1018" s="508"/>
      <c r="G1018" s="508"/>
      <c r="H1018" s="508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28" t="s">
        <v>2</v>
      </c>
      <c r="B1020" s="588" t="s">
        <v>3</v>
      </c>
      <c r="C1020" s="514" t="s">
        <v>4</v>
      </c>
      <c r="D1020" s="532" t="s">
        <v>5</v>
      </c>
      <c r="E1020" s="532" t="s">
        <v>6</v>
      </c>
      <c r="F1020" s="534" t="s">
        <v>7</v>
      </c>
      <c r="G1020" s="55" t="s">
        <v>8</v>
      </c>
      <c r="H1020" s="536" t="s">
        <v>9</v>
      </c>
    </row>
    <row r="1021" spans="1:8" x14ac:dyDescent="0.3">
      <c r="A1021" s="538"/>
      <c r="B1021" s="590"/>
      <c r="C1021" s="515"/>
      <c r="D1021" s="539"/>
      <c r="E1021" s="539"/>
      <c r="F1021" s="540"/>
      <c r="G1021" s="80" t="s">
        <v>10</v>
      </c>
      <c r="H1021" s="537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591" t="s">
        <v>17</v>
      </c>
      <c r="B1029" s="525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591" t="s">
        <v>17</v>
      </c>
      <c r="B1041" s="525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22"/>
      <c r="E1046" s="522"/>
      <c r="F1046" s="522"/>
      <c r="G1046" s="522"/>
      <c r="H1046" s="522"/>
      <c r="I1046" s="52"/>
    </row>
    <row r="1047" spans="1:9" x14ac:dyDescent="0.3">
      <c r="D1047" s="522" t="s">
        <v>142</v>
      </c>
      <c r="E1047" s="522"/>
      <c r="F1047" s="522"/>
      <c r="G1047" s="522"/>
      <c r="H1047" s="522"/>
      <c r="I1047" s="52"/>
    </row>
    <row r="1048" spans="1:9" x14ac:dyDescent="0.3">
      <c r="D1048" s="522" t="s">
        <v>33</v>
      </c>
      <c r="E1048" s="522"/>
      <c r="F1048" s="522"/>
      <c r="G1048" s="522"/>
      <c r="H1048" s="522"/>
      <c r="I1048" s="87"/>
    </row>
    <row r="1049" spans="1:9" x14ac:dyDescent="0.3">
      <c r="D1049" s="522"/>
      <c r="E1049" s="522"/>
      <c r="F1049" s="522"/>
      <c r="G1049" s="522"/>
      <c r="H1049" s="522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23" t="s">
        <v>34</v>
      </c>
      <c r="E1052" s="523"/>
      <c r="F1052" s="523"/>
      <c r="G1052" s="523"/>
      <c r="H1052" s="523"/>
      <c r="I1052" s="88"/>
    </row>
    <row r="1053" spans="1:9" x14ac:dyDescent="0.3">
      <c r="D1053" s="522" t="s">
        <v>35</v>
      </c>
      <c r="E1053" s="522"/>
      <c r="F1053" s="522"/>
      <c r="G1053" s="522"/>
      <c r="H1053" s="522"/>
      <c r="I1053" s="52"/>
    </row>
    <row r="1054" spans="1:9" x14ac:dyDescent="0.3">
      <c r="D1054" s="522" t="s">
        <v>36</v>
      </c>
      <c r="E1054" s="522"/>
      <c r="F1054" s="522"/>
      <c r="G1054" s="522"/>
      <c r="H1054" s="522"/>
      <c r="I1054" s="52"/>
    </row>
    <row r="1095" spans="1:9" x14ac:dyDescent="0.3">
      <c r="A1095" s="508" t="s">
        <v>0</v>
      </c>
      <c r="B1095" s="508"/>
      <c r="C1095" s="508"/>
      <c r="D1095" s="508"/>
      <c r="E1095" s="508"/>
      <c r="F1095" s="508"/>
      <c r="G1095" s="508"/>
      <c r="H1095" s="508"/>
    </row>
    <row r="1096" spans="1:9" x14ac:dyDescent="0.3">
      <c r="A1096" s="522" t="s">
        <v>214</v>
      </c>
      <c r="B1096" s="522"/>
      <c r="C1096" s="522"/>
      <c r="D1096" s="522"/>
      <c r="E1096" s="522"/>
      <c r="F1096" s="522"/>
      <c r="G1096" s="522"/>
      <c r="H1096" s="522"/>
    </row>
    <row r="1097" spans="1:9" x14ac:dyDescent="0.3">
      <c r="A1097" s="508" t="s">
        <v>376</v>
      </c>
      <c r="B1097" s="508"/>
      <c r="C1097" s="508"/>
      <c r="D1097" s="508"/>
      <c r="E1097" s="508"/>
      <c r="F1097" s="508"/>
      <c r="G1097" s="508"/>
      <c r="H1097" s="508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28" t="s">
        <v>2</v>
      </c>
      <c r="B1099" s="588" t="s">
        <v>3</v>
      </c>
      <c r="C1099" s="514" t="s">
        <v>4</v>
      </c>
      <c r="D1099" s="532" t="s">
        <v>5</v>
      </c>
      <c r="E1099" s="532" t="s">
        <v>6</v>
      </c>
      <c r="F1099" s="534" t="s">
        <v>7</v>
      </c>
      <c r="G1099" s="55" t="s">
        <v>8</v>
      </c>
      <c r="H1099" s="548" t="s">
        <v>9</v>
      </c>
    </row>
    <row r="1100" spans="1:9" x14ac:dyDescent="0.3">
      <c r="A1100" s="538"/>
      <c r="B1100" s="590"/>
      <c r="C1100" s="515"/>
      <c r="D1100" s="539"/>
      <c r="E1100" s="539"/>
      <c r="F1100" s="540"/>
      <c r="G1100" s="80" t="s">
        <v>10</v>
      </c>
      <c r="H1100" s="549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591" t="s">
        <v>17</v>
      </c>
      <c r="B1112" s="525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591" t="s">
        <v>17</v>
      </c>
      <c r="B1125" s="525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41"/>
      <c r="B1126" s="542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26" t="s">
        <v>31</v>
      </c>
      <c r="B1127" s="527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22"/>
      <c r="E1130" s="522"/>
      <c r="F1130" s="522"/>
      <c r="G1130" s="522"/>
      <c r="H1130" s="522"/>
    </row>
    <row r="1131" spans="1:9" x14ac:dyDescent="0.3">
      <c r="A1131" s="142"/>
      <c r="B1131" s="143"/>
      <c r="C1131" s="144"/>
      <c r="D1131" s="522" t="s">
        <v>142</v>
      </c>
      <c r="E1131" s="522"/>
      <c r="F1131" s="522"/>
      <c r="G1131" s="522"/>
      <c r="H1131" s="522"/>
      <c r="I1131" s="52"/>
    </row>
    <row r="1132" spans="1:9" x14ac:dyDescent="0.3">
      <c r="A1132" s="142"/>
      <c r="B1132" s="143"/>
      <c r="C1132" s="144"/>
      <c r="D1132" s="522" t="s">
        <v>33</v>
      </c>
      <c r="E1132" s="522"/>
      <c r="F1132" s="522"/>
      <c r="G1132" s="522"/>
      <c r="H1132" s="522"/>
      <c r="I1132" s="52"/>
    </row>
    <row r="1133" spans="1:9" x14ac:dyDescent="0.3">
      <c r="A1133" s="142"/>
      <c r="B1133" s="143"/>
      <c r="C1133" s="144"/>
      <c r="D1133" s="522"/>
      <c r="E1133" s="522"/>
      <c r="F1133" s="522"/>
      <c r="G1133" s="522"/>
      <c r="H1133" s="522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23" t="s">
        <v>34</v>
      </c>
      <c r="E1136" s="523"/>
      <c r="F1136" s="523"/>
      <c r="G1136" s="523"/>
      <c r="H1136" s="523"/>
      <c r="I1136" s="3"/>
    </row>
    <row r="1137" spans="1:9" x14ac:dyDescent="0.3">
      <c r="A1137" s="142"/>
      <c r="B1137" s="143"/>
      <c r="C1137" s="144"/>
      <c r="D1137" s="522" t="s">
        <v>35</v>
      </c>
      <c r="E1137" s="522"/>
      <c r="F1137" s="522"/>
      <c r="G1137" s="522"/>
      <c r="H1137" s="522"/>
      <c r="I1137" s="88"/>
    </row>
    <row r="1138" spans="1:9" x14ac:dyDescent="0.3">
      <c r="A1138" s="142"/>
      <c r="B1138" s="143"/>
      <c r="C1138" s="144"/>
      <c r="D1138" s="522" t="s">
        <v>36</v>
      </c>
      <c r="E1138" s="522"/>
      <c r="F1138" s="522"/>
      <c r="G1138" s="522"/>
      <c r="H1138" s="522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08" t="s">
        <v>0</v>
      </c>
      <c r="B1172" s="508"/>
      <c r="C1172" s="508"/>
      <c r="D1172" s="508"/>
      <c r="E1172" s="508"/>
      <c r="F1172" s="508"/>
      <c r="G1172" s="508"/>
      <c r="H1172" s="508"/>
    </row>
    <row r="1173" spans="1:8" x14ac:dyDescent="0.3">
      <c r="A1173" s="522" t="s">
        <v>230</v>
      </c>
      <c r="B1173" s="522"/>
      <c r="C1173" s="522"/>
      <c r="D1173" s="522"/>
      <c r="E1173" s="522"/>
      <c r="F1173" s="522"/>
      <c r="G1173" s="522"/>
      <c r="H1173" s="522"/>
    </row>
    <row r="1174" spans="1:8" x14ac:dyDescent="0.3">
      <c r="A1174" s="508" t="s">
        <v>376</v>
      </c>
      <c r="B1174" s="508"/>
      <c r="C1174" s="508"/>
      <c r="D1174" s="508"/>
      <c r="E1174" s="508"/>
      <c r="F1174" s="508"/>
      <c r="G1174" s="508"/>
      <c r="H1174" s="508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28" t="s">
        <v>2</v>
      </c>
      <c r="B1176" s="588" t="s">
        <v>3</v>
      </c>
      <c r="C1176" s="514" t="s">
        <v>4</v>
      </c>
      <c r="D1176" s="532" t="s">
        <v>5</v>
      </c>
      <c r="E1176" s="532" t="s">
        <v>6</v>
      </c>
      <c r="F1176" s="534" t="s">
        <v>7</v>
      </c>
      <c r="G1176" s="146" t="s">
        <v>8</v>
      </c>
      <c r="H1176" s="548" t="s">
        <v>9</v>
      </c>
    </row>
    <row r="1177" spans="1:8" x14ac:dyDescent="0.3">
      <c r="A1177" s="538"/>
      <c r="B1177" s="590"/>
      <c r="C1177" s="515"/>
      <c r="D1177" s="539"/>
      <c r="E1177" s="539"/>
      <c r="F1177" s="540"/>
      <c r="G1177" s="147" t="s">
        <v>10</v>
      </c>
      <c r="H1177" s="549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591" t="s">
        <v>17</v>
      </c>
      <c r="B1185" s="525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591" t="s">
        <v>17</v>
      </c>
      <c r="B1196" s="525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41"/>
      <c r="B1197" s="542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26" t="s">
        <v>31</v>
      </c>
      <c r="B1198" s="527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22"/>
      <c r="E1201" s="522"/>
      <c r="F1201" s="522"/>
      <c r="G1201" s="522"/>
      <c r="H1201" s="522"/>
      <c r="I1201" s="52"/>
    </row>
    <row r="1202" spans="1:9" x14ac:dyDescent="0.3">
      <c r="A1202" s="142"/>
      <c r="B1202" s="143"/>
      <c r="C1202" s="144"/>
      <c r="D1202" s="522" t="s">
        <v>32</v>
      </c>
      <c r="E1202" s="522"/>
      <c r="F1202" s="522"/>
      <c r="G1202" s="522"/>
      <c r="H1202" s="522"/>
      <c r="I1202" s="52"/>
    </row>
    <row r="1203" spans="1:9" x14ac:dyDescent="0.3">
      <c r="A1203" s="142"/>
      <c r="B1203" s="143"/>
      <c r="C1203" s="144"/>
      <c r="D1203" s="522" t="s">
        <v>33</v>
      </c>
      <c r="E1203" s="522"/>
      <c r="F1203" s="522"/>
      <c r="G1203" s="522"/>
      <c r="H1203" s="522"/>
      <c r="I1203" s="87"/>
    </row>
    <row r="1204" spans="1:9" x14ac:dyDescent="0.3">
      <c r="A1204" s="142"/>
      <c r="B1204" s="143"/>
      <c r="C1204" s="144"/>
      <c r="D1204" s="522"/>
      <c r="E1204" s="522"/>
      <c r="F1204" s="522"/>
      <c r="G1204" s="522"/>
      <c r="H1204" s="522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23" t="s">
        <v>34</v>
      </c>
      <c r="E1207" s="523"/>
      <c r="F1207" s="523"/>
      <c r="G1207" s="523"/>
      <c r="H1207" s="523"/>
      <c r="I1207" s="88"/>
    </row>
    <row r="1208" spans="1:9" x14ac:dyDescent="0.3">
      <c r="A1208" s="142"/>
      <c r="B1208" s="143"/>
      <c r="C1208" s="144"/>
      <c r="D1208" s="522" t="s">
        <v>35</v>
      </c>
      <c r="E1208" s="522"/>
      <c r="F1208" s="522"/>
      <c r="G1208" s="522"/>
      <c r="H1208" s="522"/>
      <c r="I1208" s="52"/>
    </row>
    <row r="1209" spans="1:9" x14ac:dyDescent="0.3">
      <c r="A1209" s="142"/>
      <c r="B1209" s="143"/>
      <c r="C1209" s="144"/>
      <c r="D1209" s="522" t="s">
        <v>36</v>
      </c>
      <c r="E1209" s="522"/>
      <c r="F1209" s="522"/>
      <c r="G1209" s="522"/>
      <c r="H1209" s="522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08" t="s">
        <v>0</v>
      </c>
      <c r="B1249" s="508"/>
      <c r="C1249" s="508"/>
      <c r="D1249" s="508"/>
      <c r="E1249" s="508"/>
      <c r="F1249" s="508"/>
      <c r="G1249" s="508"/>
      <c r="H1249" s="508"/>
    </row>
    <row r="1250" spans="1:8" x14ac:dyDescent="0.3">
      <c r="A1250" s="522" t="s">
        <v>239</v>
      </c>
      <c r="B1250" s="522"/>
      <c r="C1250" s="522"/>
      <c r="D1250" s="522"/>
      <c r="E1250" s="522"/>
      <c r="F1250" s="522"/>
      <c r="G1250" s="522"/>
      <c r="H1250" s="522"/>
    </row>
    <row r="1251" spans="1:8" x14ac:dyDescent="0.3">
      <c r="A1251" s="508" t="s">
        <v>376</v>
      </c>
      <c r="B1251" s="508"/>
      <c r="C1251" s="508"/>
      <c r="D1251" s="508"/>
      <c r="E1251" s="508"/>
      <c r="F1251" s="508"/>
      <c r="G1251" s="508"/>
      <c r="H1251" s="508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28" t="s">
        <v>2</v>
      </c>
      <c r="B1253" s="588" t="s">
        <v>3</v>
      </c>
      <c r="C1253" s="514" t="s">
        <v>4</v>
      </c>
      <c r="D1253" s="532" t="s">
        <v>5</v>
      </c>
      <c r="E1253" s="532" t="s">
        <v>6</v>
      </c>
      <c r="F1253" s="534" t="s">
        <v>7</v>
      </c>
      <c r="G1253" s="146" t="s">
        <v>8</v>
      </c>
      <c r="H1253" s="548" t="s">
        <v>9</v>
      </c>
    </row>
    <row r="1254" spans="1:8" x14ac:dyDescent="0.3">
      <c r="A1254" s="538"/>
      <c r="B1254" s="590"/>
      <c r="C1254" s="515"/>
      <c r="D1254" s="539"/>
      <c r="E1254" s="539"/>
      <c r="F1254" s="540"/>
      <c r="G1254" s="147" t="s">
        <v>10</v>
      </c>
      <c r="H1254" s="549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591" t="s">
        <v>17</v>
      </c>
      <c r="B1261" s="525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592" t="s">
        <v>42</v>
      </c>
      <c r="B1271" s="542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41"/>
      <c r="B1272" s="542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26" t="s">
        <v>31</v>
      </c>
      <c r="B1273" s="527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22"/>
      <c r="E1276" s="522"/>
      <c r="F1276" s="522"/>
      <c r="G1276" s="522"/>
      <c r="H1276" s="522"/>
      <c r="I1276" s="52"/>
    </row>
    <row r="1277" spans="1:9" x14ac:dyDescent="0.3">
      <c r="D1277" s="522" t="s">
        <v>32</v>
      </c>
      <c r="E1277" s="522"/>
      <c r="F1277" s="522"/>
      <c r="G1277" s="522"/>
      <c r="H1277" s="522"/>
      <c r="I1277" s="52"/>
    </row>
    <row r="1278" spans="1:9" x14ac:dyDescent="0.3">
      <c r="D1278" s="522" t="s">
        <v>33</v>
      </c>
      <c r="E1278" s="522"/>
      <c r="F1278" s="522"/>
      <c r="G1278" s="522"/>
      <c r="H1278" s="522"/>
      <c r="I1278" s="87"/>
    </row>
    <row r="1279" spans="1:9" x14ac:dyDescent="0.3">
      <c r="D1279" s="522"/>
      <c r="E1279" s="522"/>
      <c r="F1279" s="522"/>
      <c r="G1279" s="522"/>
      <c r="H1279" s="522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23" t="s">
        <v>34</v>
      </c>
      <c r="E1282" s="523"/>
      <c r="F1282" s="523"/>
      <c r="G1282" s="523"/>
      <c r="H1282" s="523"/>
      <c r="I1282" s="88"/>
    </row>
    <row r="1283" spans="4:9" x14ac:dyDescent="0.3">
      <c r="D1283" s="522" t="s">
        <v>35</v>
      </c>
      <c r="E1283" s="522"/>
      <c r="F1283" s="522"/>
      <c r="G1283" s="522"/>
      <c r="H1283" s="522"/>
      <c r="I1283" s="52"/>
    </row>
    <row r="1284" spans="4:9" x14ac:dyDescent="0.3">
      <c r="D1284" s="522" t="s">
        <v>36</v>
      </c>
      <c r="E1284" s="522"/>
      <c r="F1284" s="522"/>
      <c r="G1284" s="522"/>
      <c r="H1284" s="522"/>
      <c r="I1284" s="52"/>
    </row>
    <row r="1328" spans="1:8" x14ac:dyDescent="0.3">
      <c r="A1328" s="508" t="s">
        <v>0</v>
      </c>
      <c r="B1328" s="508"/>
      <c r="C1328" s="508"/>
      <c r="D1328" s="508"/>
      <c r="E1328" s="508"/>
      <c r="F1328" s="508"/>
      <c r="G1328" s="508"/>
      <c r="H1328" s="508"/>
    </row>
    <row r="1329" spans="1:9" x14ac:dyDescent="0.3">
      <c r="A1329" s="522" t="s">
        <v>249</v>
      </c>
      <c r="B1329" s="522"/>
      <c r="C1329" s="522"/>
      <c r="D1329" s="522"/>
      <c r="E1329" s="522"/>
      <c r="F1329" s="522"/>
      <c r="G1329" s="522"/>
      <c r="H1329" s="522"/>
    </row>
    <row r="1330" spans="1:9" x14ac:dyDescent="0.3">
      <c r="A1330" s="508" t="s">
        <v>376</v>
      </c>
      <c r="B1330" s="508"/>
      <c r="C1330" s="508"/>
      <c r="D1330" s="508"/>
      <c r="E1330" s="508"/>
      <c r="F1330" s="508"/>
      <c r="G1330" s="508"/>
      <c r="H1330" s="508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28" t="s">
        <v>2</v>
      </c>
      <c r="B1332" s="588" t="s">
        <v>3</v>
      </c>
      <c r="C1332" s="514" t="s">
        <v>4</v>
      </c>
      <c r="D1332" s="532" t="s">
        <v>5</v>
      </c>
      <c r="E1332" s="532" t="s">
        <v>6</v>
      </c>
      <c r="F1332" s="534" t="s">
        <v>7</v>
      </c>
      <c r="G1332" s="146" t="s">
        <v>8</v>
      </c>
      <c r="H1332" s="548" t="s">
        <v>9</v>
      </c>
    </row>
    <row r="1333" spans="1:9" x14ac:dyDescent="0.3">
      <c r="A1333" s="538"/>
      <c r="B1333" s="590"/>
      <c r="C1333" s="515"/>
      <c r="D1333" s="539"/>
      <c r="E1333" s="539"/>
      <c r="F1333" s="540"/>
      <c r="G1333" s="147" t="s">
        <v>10</v>
      </c>
      <c r="H1333" s="549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591" t="s">
        <v>17</v>
      </c>
      <c r="B1344" s="525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591" t="s">
        <v>17</v>
      </c>
      <c r="B1356" s="525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26" t="s">
        <v>31</v>
      </c>
      <c r="B1358" s="527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22"/>
      <c r="E1361" s="522"/>
      <c r="F1361" s="522"/>
      <c r="G1361" s="522"/>
      <c r="H1361" s="522"/>
      <c r="I1361" s="52"/>
    </row>
    <row r="1362" spans="4:9" x14ac:dyDescent="0.3">
      <c r="D1362" s="522" t="s">
        <v>264</v>
      </c>
      <c r="E1362" s="522"/>
      <c r="F1362" s="522"/>
      <c r="G1362" s="522"/>
      <c r="H1362" s="522"/>
      <c r="I1362" s="52"/>
    </row>
    <row r="1363" spans="4:9" x14ac:dyDescent="0.3">
      <c r="D1363" s="522" t="s">
        <v>33</v>
      </c>
      <c r="E1363" s="522"/>
      <c r="F1363" s="522"/>
      <c r="G1363" s="522"/>
      <c r="H1363" s="522"/>
      <c r="I1363" s="87"/>
    </row>
    <row r="1364" spans="4:9" x14ac:dyDescent="0.3">
      <c r="D1364" s="522"/>
      <c r="E1364" s="522"/>
      <c r="F1364" s="522"/>
      <c r="G1364" s="522"/>
      <c r="H1364" s="522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23" t="s">
        <v>34</v>
      </c>
      <c r="E1367" s="523"/>
      <c r="F1367" s="523"/>
      <c r="G1367" s="523"/>
      <c r="H1367" s="523"/>
      <c r="I1367" s="88"/>
    </row>
    <row r="1368" spans="4:9" x14ac:dyDescent="0.3">
      <c r="D1368" s="522" t="s">
        <v>35</v>
      </c>
      <c r="E1368" s="522"/>
      <c r="F1368" s="522"/>
      <c r="G1368" s="522"/>
      <c r="H1368" s="522"/>
      <c r="I1368" s="52"/>
    </row>
    <row r="1369" spans="4:9" x14ac:dyDescent="0.3">
      <c r="D1369" s="522" t="s">
        <v>36</v>
      </c>
      <c r="E1369" s="522"/>
      <c r="F1369" s="522"/>
      <c r="G1369" s="522"/>
      <c r="H1369" s="522"/>
      <c r="I1369" s="52"/>
    </row>
    <row r="1407" spans="1:8" x14ac:dyDescent="0.3">
      <c r="A1407" s="508" t="s">
        <v>0</v>
      </c>
      <c r="B1407" s="508"/>
      <c r="C1407" s="508"/>
      <c r="D1407" s="508"/>
      <c r="E1407" s="508"/>
      <c r="F1407" s="508"/>
      <c r="G1407" s="508"/>
      <c r="H1407" s="508"/>
    </row>
    <row r="1408" spans="1:8" x14ac:dyDescent="0.3">
      <c r="A1408" s="522" t="s">
        <v>265</v>
      </c>
      <c r="B1408" s="522"/>
      <c r="C1408" s="522"/>
      <c r="D1408" s="522"/>
      <c r="E1408" s="522"/>
      <c r="F1408" s="522"/>
      <c r="G1408" s="522"/>
      <c r="H1408" s="522"/>
    </row>
    <row r="1409" spans="1:8" x14ac:dyDescent="0.3">
      <c r="A1409" s="508" t="s">
        <v>376</v>
      </c>
      <c r="B1409" s="508"/>
      <c r="C1409" s="508"/>
      <c r="D1409" s="508"/>
      <c r="E1409" s="508"/>
      <c r="F1409" s="508"/>
      <c r="G1409" s="508"/>
      <c r="H1409" s="508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28" t="s">
        <v>2</v>
      </c>
      <c r="B1411" s="588" t="s">
        <v>3</v>
      </c>
      <c r="C1411" s="514" t="s">
        <v>4</v>
      </c>
      <c r="D1411" s="532" t="s">
        <v>5</v>
      </c>
      <c r="E1411" s="532" t="s">
        <v>6</v>
      </c>
      <c r="F1411" s="534" t="s">
        <v>7</v>
      </c>
      <c r="G1411" s="146" t="s">
        <v>8</v>
      </c>
      <c r="H1411" s="548" t="s">
        <v>9</v>
      </c>
    </row>
    <row r="1412" spans="1:8" x14ac:dyDescent="0.3">
      <c r="A1412" s="538"/>
      <c r="B1412" s="590"/>
      <c r="C1412" s="515"/>
      <c r="D1412" s="539"/>
      <c r="E1412" s="539"/>
      <c r="F1412" s="540"/>
      <c r="G1412" s="147" t="s">
        <v>10</v>
      </c>
      <c r="H1412" s="549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591" t="s">
        <v>17</v>
      </c>
      <c r="B1422" s="525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24" t="s">
        <v>17</v>
      </c>
      <c r="B1436" s="525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26" t="s">
        <v>31</v>
      </c>
      <c r="B1438" s="527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22"/>
      <c r="E1441" s="522"/>
      <c r="F1441" s="522"/>
      <c r="G1441" s="522"/>
      <c r="H1441" s="522"/>
      <c r="I1441" s="52"/>
    </row>
    <row r="1442" spans="4:9" x14ac:dyDescent="0.3">
      <c r="D1442" s="522" t="s">
        <v>142</v>
      </c>
      <c r="E1442" s="522"/>
      <c r="F1442" s="522"/>
      <c r="G1442" s="522"/>
      <c r="H1442" s="522"/>
      <c r="I1442" s="52"/>
    </row>
    <row r="1443" spans="4:9" x14ac:dyDescent="0.3">
      <c r="D1443" s="522" t="s">
        <v>33</v>
      </c>
      <c r="E1443" s="522"/>
      <c r="F1443" s="522"/>
      <c r="G1443" s="522"/>
      <c r="H1443" s="522"/>
      <c r="I1443" s="87"/>
    </row>
    <row r="1444" spans="4:9" x14ac:dyDescent="0.3">
      <c r="D1444" s="522"/>
      <c r="E1444" s="522"/>
      <c r="F1444" s="522"/>
      <c r="G1444" s="522"/>
      <c r="H1444" s="522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23" t="s">
        <v>34</v>
      </c>
      <c r="E1447" s="523"/>
      <c r="F1447" s="523"/>
      <c r="G1447" s="523"/>
      <c r="H1447" s="523"/>
      <c r="I1447" s="88"/>
    </row>
    <row r="1448" spans="4:9" x14ac:dyDescent="0.3">
      <c r="D1448" s="522" t="s">
        <v>35</v>
      </c>
      <c r="E1448" s="522"/>
      <c r="F1448" s="522"/>
      <c r="G1448" s="522"/>
      <c r="H1448" s="522"/>
      <c r="I1448" s="52"/>
    </row>
    <row r="1449" spans="4:9" x14ac:dyDescent="0.3">
      <c r="D1449" s="522" t="s">
        <v>36</v>
      </c>
      <c r="E1449" s="522"/>
      <c r="F1449" s="522"/>
      <c r="G1449" s="522"/>
      <c r="H1449" s="522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08" t="s">
        <v>0</v>
      </c>
      <c r="B1486" s="508"/>
      <c r="C1486" s="508"/>
      <c r="D1486" s="508"/>
      <c r="E1486" s="508"/>
      <c r="F1486" s="508"/>
      <c r="G1486" s="508"/>
      <c r="H1486" s="508"/>
    </row>
    <row r="1487" spans="1:8" x14ac:dyDescent="0.3">
      <c r="A1487" s="522" t="s">
        <v>282</v>
      </c>
      <c r="B1487" s="522"/>
      <c r="C1487" s="522"/>
      <c r="D1487" s="522"/>
      <c r="E1487" s="522"/>
      <c r="F1487" s="522"/>
      <c r="G1487" s="522"/>
      <c r="H1487" s="522"/>
    </row>
    <row r="1488" spans="1:8" x14ac:dyDescent="0.3">
      <c r="A1488" s="508" t="s">
        <v>376</v>
      </c>
      <c r="B1488" s="508"/>
      <c r="C1488" s="508"/>
      <c r="D1488" s="508"/>
      <c r="E1488" s="508"/>
      <c r="F1488" s="508"/>
      <c r="G1488" s="508"/>
      <c r="H1488" s="508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28" t="s">
        <v>2</v>
      </c>
      <c r="B1490" s="588" t="s">
        <v>3</v>
      </c>
      <c r="C1490" s="514" t="s">
        <v>4</v>
      </c>
      <c r="D1490" s="532" t="s">
        <v>5</v>
      </c>
      <c r="E1490" s="532" t="s">
        <v>6</v>
      </c>
      <c r="F1490" s="534" t="s">
        <v>7</v>
      </c>
      <c r="G1490" s="146" t="s">
        <v>8</v>
      </c>
      <c r="H1490" s="548" t="s">
        <v>9</v>
      </c>
    </row>
    <row r="1491" spans="1:8" x14ac:dyDescent="0.3">
      <c r="A1491" s="538"/>
      <c r="B1491" s="590"/>
      <c r="C1491" s="515"/>
      <c r="D1491" s="539"/>
      <c r="E1491" s="539"/>
      <c r="F1491" s="540"/>
      <c r="G1491" s="147" t="s">
        <v>10</v>
      </c>
      <c r="H1491" s="549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591" t="s">
        <v>17</v>
      </c>
      <c r="B1496" s="525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24" t="s">
        <v>17</v>
      </c>
      <c r="B1517" s="525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26" t="s">
        <v>31</v>
      </c>
      <c r="B1519" s="527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22"/>
      <c r="E1522" s="522"/>
      <c r="F1522" s="522"/>
      <c r="G1522" s="522"/>
      <c r="H1522" s="522"/>
      <c r="I1522" s="52"/>
    </row>
    <row r="1523" spans="4:9" x14ac:dyDescent="0.3">
      <c r="D1523" s="522" t="s">
        <v>32</v>
      </c>
      <c r="E1523" s="522"/>
      <c r="F1523" s="522"/>
      <c r="G1523" s="522"/>
      <c r="H1523" s="522"/>
      <c r="I1523" s="52"/>
    </row>
    <row r="1524" spans="4:9" x14ac:dyDescent="0.3">
      <c r="D1524" s="522" t="s">
        <v>33</v>
      </c>
      <c r="E1524" s="522"/>
      <c r="F1524" s="522"/>
      <c r="G1524" s="522"/>
      <c r="H1524" s="522"/>
      <c r="I1524" s="87"/>
    </row>
    <row r="1525" spans="4:9" x14ac:dyDescent="0.3">
      <c r="D1525" s="522"/>
      <c r="E1525" s="522"/>
      <c r="F1525" s="522"/>
      <c r="G1525" s="522"/>
      <c r="H1525" s="522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23" t="s">
        <v>34</v>
      </c>
      <c r="E1528" s="523"/>
      <c r="F1528" s="523"/>
      <c r="G1528" s="523"/>
      <c r="H1528" s="523"/>
      <c r="I1528" s="88"/>
    </row>
    <row r="1529" spans="4:9" x14ac:dyDescent="0.3">
      <c r="D1529" s="522" t="s">
        <v>35</v>
      </c>
      <c r="E1529" s="522"/>
      <c r="F1529" s="522"/>
      <c r="G1529" s="522"/>
      <c r="H1529" s="522"/>
      <c r="I1529" s="52"/>
    </row>
    <row r="1530" spans="4:9" x14ac:dyDescent="0.3">
      <c r="D1530" s="522" t="s">
        <v>36</v>
      </c>
      <c r="E1530" s="522"/>
      <c r="F1530" s="522"/>
      <c r="G1530" s="522"/>
      <c r="H1530" s="522"/>
      <c r="I1530" s="52"/>
    </row>
    <row r="1563" spans="1:8" x14ac:dyDescent="0.3">
      <c r="A1563" s="508" t="s">
        <v>0</v>
      </c>
      <c r="B1563" s="508"/>
      <c r="C1563" s="508"/>
      <c r="D1563" s="508"/>
      <c r="E1563" s="508"/>
      <c r="F1563" s="508"/>
      <c r="G1563" s="508"/>
      <c r="H1563" s="508"/>
    </row>
    <row r="1564" spans="1:8" x14ac:dyDescent="0.3">
      <c r="A1564" s="522" t="s">
        <v>299</v>
      </c>
      <c r="B1564" s="522"/>
      <c r="C1564" s="522"/>
      <c r="D1564" s="522"/>
      <c r="E1564" s="522"/>
      <c r="F1564" s="522"/>
      <c r="G1564" s="522"/>
      <c r="H1564" s="522"/>
    </row>
    <row r="1565" spans="1:8" x14ac:dyDescent="0.3">
      <c r="A1565" s="508" t="s">
        <v>376</v>
      </c>
      <c r="B1565" s="508"/>
      <c r="C1565" s="508"/>
      <c r="D1565" s="508"/>
      <c r="E1565" s="508"/>
      <c r="F1565" s="508"/>
      <c r="G1565" s="508"/>
      <c r="H1565" s="508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28" t="s">
        <v>2</v>
      </c>
      <c r="B1567" s="588" t="s">
        <v>3</v>
      </c>
      <c r="C1567" s="514" t="s">
        <v>4</v>
      </c>
      <c r="D1567" s="532" t="s">
        <v>5</v>
      </c>
      <c r="E1567" s="532" t="s">
        <v>6</v>
      </c>
      <c r="F1567" s="534" t="s">
        <v>7</v>
      </c>
      <c r="G1567" s="146" t="s">
        <v>8</v>
      </c>
      <c r="H1567" s="548" t="s">
        <v>9</v>
      </c>
    </row>
    <row r="1568" spans="1:8" x14ac:dyDescent="0.3">
      <c r="A1568" s="538"/>
      <c r="B1568" s="590"/>
      <c r="C1568" s="515"/>
      <c r="D1568" s="539"/>
      <c r="E1568" s="539"/>
      <c r="F1568" s="540"/>
      <c r="G1568" s="147" t="s">
        <v>10</v>
      </c>
      <c r="H1568" s="549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24" t="s">
        <v>17</v>
      </c>
      <c r="B1593" s="525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26" t="s">
        <v>31</v>
      </c>
      <c r="B1595" s="527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22"/>
      <c r="E1598" s="522"/>
      <c r="F1598" s="522"/>
      <c r="G1598" s="522"/>
      <c r="H1598" s="522"/>
      <c r="I1598" s="52"/>
    </row>
    <row r="1599" spans="1:9" x14ac:dyDescent="0.3">
      <c r="D1599" s="522" t="s">
        <v>32</v>
      </c>
      <c r="E1599" s="522"/>
      <c r="F1599" s="522"/>
      <c r="G1599" s="522"/>
      <c r="H1599" s="522"/>
      <c r="I1599" s="52"/>
    </row>
    <row r="1600" spans="1:9" x14ac:dyDescent="0.3">
      <c r="D1600" s="522" t="s">
        <v>33</v>
      </c>
      <c r="E1600" s="522"/>
      <c r="F1600" s="522"/>
      <c r="G1600" s="522"/>
      <c r="H1600" s="522"/>
      <c r="I1600" s="87"/>
    </row>
    <row r="1601" spans="4:9" x14ac:dyDescent="0.3">
      <c r="D1601" s="522"/>
      <c r="E1601" s="522"/>
      <c r="F1601" s="522"/>
      <c r="G1601" s="522"/>
      <c r="H1601" s="522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23" t="s">
        <v>34</v>
      </c>
      <c r="E1604" s="523"/>
      <c r="F1604" s="523"/>
      <c r="G1604" s="523"/>
      <c r="H1604" s="523"/>
      <c r="I1604" s="88"/>
    </row>
    <row r="1605" spans="4:9" x14ac:dyDescent="0.3">
      <c r="D1605" s="522" t="s">
        <v>35</v>
      </c>
      <c r="E1605" s="522"/>
      <c r="F1605" s="522"/>
      <c r="G1605" s="522"/>
      <c r="H1605" s="522"/>
      <c r="I1605" s="52"/>
    </row>
    <row r="1606" spans="4:9" x14ac:dyDescent="0.3">
      <c r="D1606" s="522" t="s">
        <v>36</v>
      </c>
      <c r="E1606" s="522"/>
      <c r="F1606" s="522"/>
      <c r="G1606" s="522"/>
      <c r="H1606" s="522"/>
      <c r="I1606" s="52"/>
    </row>
    <row r="1640" spans="1:8" x14ac:dyDescent="0.3">
      <c r="A1640" s="508" t="s">
        <v>0</v>
      </c>
      <c r="B1640" s="508"/>
      <c r="C1640" s="508"/>
      <c r="D1640" s="508"/>
      <c r="E1640" s="508"/>
      <c r="F1640" s="508"/>
      <c r="G1640" s="508"/>
      <c r="H1640" s="508"/>
    </row>
    <row r="1641" spans="1:8" x14ac:dyDescent="0.3">
      <c r="A1641" s="522" t="s">
        <v>316</v>
      </c>
      <c r="B1641" s="522"/>
      <c r="C1641" s="522"/>
      <c r="D1641" s="522"/>
      <c r="E1641" s="522"/>
      <c r="F1641" s="522"/>
      <c r="G1641" s="522"/>
      <c r="H1641" s="522"/>
    </row>
    <row r="1642" spans="1:8" x14ac:dyDescent="0.3">
      <c r="A1642" s="508" t="s">
        <v>376</v>
      </c>
      <c r="B1642" s="508"/>
      <c r="C1642" s="508"/>
      <c r="D1642" s="508"/>
      <c r="E1642" s="508"/>
      <c r="F1642" s="508"/>
      <c r="G1642" s="508"/>
      <c r="H1642" s="508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10" t="s">
        <v>2</v>
      </c>
      <c r="B1644" s="512" t="s">
        <v>3</v>
      </c>
      <c r="C1644" s="512" t="s">
        <v>4</v>
      </c>
      <c r="D1644" s="516" t="s">
        <v>5</v>
      </c>
      <c r="E1644" s="516" t="s">
        <v>6</v>
      </c>
      <c r="F1644" s="518" t="s">
        <v>7</v>
      </c>
      <c r="G1644" s="213" t="s">
        <v>8</v>
      </c>
      <c r="H1644" s="551" t="s">
        <v>9</v>
      </c>
    </row>
    <row r="1645" spans="1:8" ht="19.5" thickBot="1" x14ac:dyDescent="0.35">
      <c r="A1645" s="553"/>
      <c r="B1645" s="554"/>
      <c r="C1645" s="593"/>
      <c r="D1645" s="555"/>
      <c r="E1645" s="555"/>
      <c r="F1645" s="556"/>
      <c r="G1645" s="214" t="s">
        <v>10</v>
      </c>
      <c r="H1645" s="552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26" t="s">
        <v>31</v>
      </c>
      <c r="B1653" s="527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22"/>
      <c r="E1656" s="522"/>
      <c r="F1656" s="522"/>
      <c r="G1656" s="522"/>
      <c r="H1656" s="522"/>
      <c r="I1656" s="52"/>
    </row>
    <row r="1657" spans="1:9" x14ac:dyDescent="0.3">
      <c r="D1657" s="522" t="s">
        <v>142</v>
      </c>
      <c r="E1657" s="522"/>
      <c r="F1657" s="522"/>
      <c r="G1657" s="522"/>
      <c r="H1657" s="522"/>
      <c r="I1657" s="52"/>
    </row>
    <row r="1658" spans="1:9" x14ac:dyDescent="0.3">
      <c r="D1658" s="522" t="s">
        <v>33</v>
      </c>
      <c r="E1658" s="522"/>
      <c r="F1658" s="522"/>
      <c r="G1658" s="522"/>
      <c r="H1658" s="522"/>
      <c r="I1658" s="87"/>
    </row>
    <row r="1659" spans="1:9" x14ac:dyDescent="0.3">
      <c r="D1659" s="522"/>
      <c r="E1659" s="522"/>
      <c r="F1659" s="522"/>
      <c r="G1659" s="522"/>
      <c r="H1659" s="522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23" t="s">
        <v>34</v>
      </c>
      <c r="E1662" s="523"/>
      <c r="F1662" s="523"/>
      <c r="G1662" s="523"/>
      <c r="H1662" s="523"/>
      <c r="I1662" s="88"/>
    </row>
    <row r="1663" spans="1:9" x14ac:dyDescent="0.3">
      <c r="D1663" s="522" t="s">
        <v>35</v>
      </c>
      <c r="E1663" s="522"/>
      <c r="F1663" s="522"/>
      <c r="G1663" s="522"/>
      <c r="H1663" s="522"/>
      <c r="I1663" s="52"/>
    </row>
    <row r="1664" spans="1:9" x14ac:dyDescent="0.3">
      <c r="D1664" s="522" t="s">
        <v>36</v>
      </c>
      <c r="E1664" s="522"/>
      <c r="F1664" s="522"/>
      <c r="G1664" s="522"/>
      <c r="H1664" s="522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50"/>
      <c r="B1670" s="550"/>
      <c r="C1670" s="550"/>
      <c r="D1670" s="550"/>
    </row>
    <row r="1671" spans="1:4" x14ac:dyDescent="0.3">
      <c r="A1671" s="550"/>
      <c r="B1671" s="550"/>
      <c r="C1671" s="550"/>
      <c r="D1671" s="550"/>
    </row>
    <row r="1722" spans="1:8" x14ac:dyDescent="0.3">
      <c r="A1722" s="508" t="s">
        <v>0</v>
      </c>
      <c r="B1722" s="508"/>
      <c r="C1722" s="508"/>
      <c r="D1722" s="508"/>
      <c r="E1722" s="508"/>
      <c r="F1722" s="508"/>
      <c r="G1722" s="508"/>
      <c r="H1722" s="508"/>
    </row>
    <row r="1723" spans="1:8" x14ac:dyDescent="0.3">
      <c r="A1723" s="522" t="s">
        <v>322</v>
      </c>
      <c r="B1723" s="522"/>
      <c r="C1723" s="522"/>
      <c r="D1723" s="522"/>
      <c r="E1723" s="522"/>
      <c r="F1723" s="522"/>
      <c r="G1723" s="522"/>
      <c r="H1723" s="522"/>
    </row>
    <row r="1724" spans="1:8" x14ac:dyDescent="0.3">
      <c r="A1724" s="508" t="s">
        <v>376</v>
      </c>
      <c r="B1724" s="508"/>
      <c r="C1724" s="508"/>
      <c r="D1724" s="508"/>
      <c r="E1724" s="508"/>
      <c r="F1724" s="508"/>
      <c r="G1724" s="508"/>
      <c r="H1724" s="508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10" t="s">
        <v>2</v>
      </c>
      <c r="B1726" s="512" t="s">
        <v>3</v>
      </c>
      <c r="C1726" s="514" t="s">
        <v>4</v>
      </c>
      <c r="D1726" s="516" t="s">
        <v>5</v>
      </c>
      <c r="E1726" s="516" t="s">
        <v>6</v>
      </c>
      <c r="F1726" s="518" t="s">
        <v>7</v>
      </c>
      <c r="G1726" s="213" t="s">
        <v>8</v>
      </c>
      <c r="H1726" s="551" t="s">
        <v>9</v>
      </c>
    </row>
    <row r="1727" spans="1:8" x14ac:dyDescent="0.3">
      <c r="A1727" s="511"/>
      <c r="B1727" s="513"/>
      <c r="C1727" s="557"/>
      <c r="D1727" s="517"/>
      <c r="E1727" s="517"/>
      <c r="F1727" s="519"/>
      <c r="G1727" s="214" t="s">
        <v>10</v>
      </c>
      <c r="H1727" s="558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26" t="s">
        <v>31</v>
      </c>
      <c r="B1735" s="527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22"/>
      <c r="E1738" s="522"/>
      <c r="F1738" s="522"/>
      <c r="G1738" s="522"/>
      <c r="H1738" s="522"/>
      <c r="I1738" s="52"/>
    </row>
    <row r="1739" spans="1:9" x14ac:dyDescent="0.3">
      <c r="D1739" s="522" t="s">
        <v>142</v>
      </c>
      <c r="E1739" s="522"/>
      <c r="F1739" s="522"/>
      <c r="G1739" s="522"/>
      <c r="H1739" s="522"/>
      <c r="I1739" s="52"/>
    </row>
    <row r="1740" spans="1:9" x14ac:dyDescent="0.3">
      <c r="D1740" s="522" t="s">
        <v>33</v>
      </c>
      <c r="E1740" s="522"/>
      <c r="F1740" s="522"/>
      <c r="G1740" s="522"/>
      <c r="H1740" s="522"/>
      <c r="I1740" s="87"/>
    </row>
    <row r="1741" spans="1:9" x14ac:dyDescent="0.3">
      <c r="D1741" s="522"/>
      <c r="E1741" s="522"/>
      <c r="F1741" s="522"/>
      <c r="G1741" s="522"/>
      <c r="H1741" s="522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23" t="s">
        <v>34</v>
      </c>
      <c r="E1744" s="523"/>
      <c r="F1744" s="523"/>
      <c r="G1744" s="523"/>
      <c r="H1744" s="523"/>
      <c r="I1744" s="88"/>
    </row>
    <row r="1745" spans="1:9" x14ac:dyDescent="0.3">
      <c r="D1745" s="522" t="s">
        <v>35</v>
      </c>
      <c r="E1745" s="522"/>
      <c r="F1745" s="522"/>
      <c r="G1745" s="522"/>
      <c r="H1745" s="522"/>
      <c r="I1745" s="52"/>
    </row>
    <row r="1746" spans="1:9" x14ac:dyDescent="0.3">
      <c r="D1746" s="522" t="s">
        <v>36</v>
      </c>
      <c r="E1746" s="522"/>
      <c r="F1746" s="522"/>
      <c r="G1746" s="522"/>
      <c r="H1746" s="522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50"/>
      <c r="B1750" s="550"/>
      <c r="C1750" s="550"/>
      <c r="D1750" s="3"/>
    </row>
    <row r="1751" spans="1:9" x14ac:dyDescent="0.3">
      <c r="A1751" s="550"/>
      <c r="B1751" s="550"/>
      <c r="C1751" s="550"/>
      <c r="D1751" s="550"/>
      <c r="I1751" s="2" t="s">
        <v>328</v>
      </c>
    </row>
    <row r="1752" spans="1:9" x14ac:dyDescent="0.3">
      <c r="A1752" s="550"/>
      <c r="B1752" s="550"/>
      <c r="C1752" s="550"/>
      <c r="D1752" s="550"/>
    </row>
    <row r="1803" spans="1:8" x14ac:dyDescent="0.3">
      <c r="A1803" s="508" t="s">
        <v>0</v>
      </c>
      <c r="B1803" s="508"/>
      <c r="C1803" s="508"/>
      <c r="D1803" s="508"/>
      <c r="E1803" s="508"/>
      <c r="F1803" s="508"/>
      <c r="G1803" s="508"/>
      <c r="H1803" s="508"/>
    </row>
    <row r="1804" spans="1:8" x14ac:dyDescent="0.3">
      <c r="A1804" s="522" t="s">
        <v>329</v>
      </c>
      <c r="B1804" s="522"/>
      <c r="C1804" s="522"/>
      <c r="D1804" s="522"/>
      <c r="E1804" s="522"/>
      <c r="F1804" s="522"/>
      <c r="G1804" s="522"/>
      <c r="H1804" s="522"/>
    </row>
    <row r="1805" spans="1:8" x14ac:dyDescent="0.3">
      <c r="A1805" s="508" t="s">
        <v>376</v>
      </c>
      <c r="B1805" s="508"/>
      <c r="C1805" s="508"/>
      <c r="D1805" s="508"/>
      <c r="E1805" s="508"/>
      <c r="F1805" s="508"/>
      <c r="G1805" s="508"/>
      <c r="H1805" s="508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28" t="s">
        <v>2</v>
      </c>
      <c r="B1807" s="588" t="s">
        <v>3</v>
      </c>
      <c r="C1807" s="514" t="s">
        <v>4</v>
      </c>
      <c r="D1807" s="532" t="s">
        <v>5</v>
      </c>
      <c r="E1807" s="532" t="s">
        <v>6</v>
      </c>
      <c r="F1807" s="534" t="s">
        <v>7</v>
      </c>
      <c r="G1807" s="146" t="s">
        <v>8</v>
      </c>
      <c r="H1807" s="548" t="s">
        <v>9</v>
      </c>
    </row>
    <row r="1808" spans="1:8" ht="19.5" thickBot="1" x14ac:dyDescent="0.35">
      <c r="A1808" s="529"/>
      <c r="B1808" s="589"/>
      <c r="C1808" s="559"/>
      <c r="D1808" s="533"/>
      <c r="E1808" s="533"/>
      <c r="F1808" s="535"/>
      <c r="G1808" s="239" t="s">
        <v>10</v>
      </c>
      <c r="H1808" s="560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62" t="s">
        <v>31</v>
      </c>
      <c r="B1816" s="563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22"/>
      <c r="E1819" s="522"/>
      <c r="F1819" s="522"/>
      <c r="G1819" s="522"/>
      <c r="H1819" s="522"/>
      <c r="I1819" s="52"/>
    </row>
    <row r="1820" spans="1:9" x14ac:dyDescent="0.3">
      <c r="D1820" s="522" t="s">
        <v>142</v>
      </c>
      <c r="E1820" s="522"/>
      <c r="F1820" s="522"/>
      <c r="G1820" s="522"/>
      <c r="H1820" s="522"/>
      <c r="I1820" s="52"/>
    </row>
    <row r="1821" spans="1:9" x14ac:dyDescent="0.3">
      <c r="D1821" s="522" t="s">
        <v>33</v>
      </c>
      <c r="E1821" s="522"/>
      <c r="F1821" s="522"/>
      <c r="G1821" s="522"/>
      <c r="H1821" s="522"/>
      <c r="I1821" s="87"/>
    </row>
    <row r="1822" spans="1:9" x14ac:dyDescent="0.3">
      <c r="D1822" s="522"/>
      <c r="E1822" s="522"/>
      <c r="F1822" s="522"/>
      <c r="G1822" s="522"/>
      <c r="H1822" s="522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23" t="s">
        <v>34</v>
      </c>
      <c r="E1825" s="523"/>
      <c r="F1825" s="523"/>
      <c r="G1825" s="523"/>
      <c r="H1825" s="523"/>
      <c r="I1825" s="88"/>
    </row>
    <row r="1826" spans="1:9" x14ac:dyDescent="0.3">
      <c r="D1826" s="522" t="s">
        <v>35</v>
      </c>
      <c r="E1826" s="522"/>
      <c r="F1826" s="522"/>
      <c r="G1826" s="522"/>
      <c r="H1826" s="522"/>
      <c r="I1826" s="52"/>
    </row>
    <row r="1827" spans="1:9" x14ac:dyDescent="0.3">
      <c r="D1827" s="522" t="s">
        <v>36</v>
      </c>
      <c r="E1827" s="522"/>
      <c r="F1827" s="522"/>
      <c r="G1827" s="522"/>
      <c r="H1827" s="522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50"/>
      <c r="B1833" s="550"/>
      <c r="C1833" s="550"/>
      <c r="D1833" s="3"/>
    </row>
    <row r="1834" spans="1:9" x14ac:dyDescent="0.3">
      <c r="A1834" s="550"/>
      <c r="B1834" s="550"/>
      <c r="C1834" s="550"/>
      <c r="D1834" s="550"/>
    </row>
    <row r="1835" spans="1:9" x14ac:dyDescent="0.3">
      <c r="A1835" s="550"/>
      <c r="B1835" s="550"/>
      <c r="C1835" s="550"/>
      <c r="D1835" s="550"/>
    </row>
    <row r="1884" spans="1:8" x14ac:dyDescent="0.3">
      <c r="A1884" s="522" t="s">
        <v>335</v>
      </c>
      <c r="B1884" s="522"/>
      <c r="C1884" s="522"/>
      <c r="D1884" s="522"/>
      <c r="E1884" s="522"/>
      <c r="F1884" s="522"/>
      <c r="G1884" s="522"/>
      <c r="H1884" s="522"/>
    </row>
    <row r="1885" spans="1:8" x14ac:dyDescent="0.3">
      <c r="A1885" s="522" t="s">
        <v>336</v>
      </c>
      <c r="B1885" s="522"/>
      <c r="C1885" s="522"/>
      <c r="D1885" s="522"/>
      <c r="E1885" s="522"/>
      <c r="F1885" s="522"/>
      <c r="G1885" s="522"/>
      <c r="H1885" s="522"/>
    </row>
    <row r="1886" spans="1:8" x14ac:dyDescent="0.3">
      <c r="A1886" s="508" t="s">
        <v>376</v>
      </c>
      <c r="B1886" s="508"/>
      <c r="C1886" s="508"/>
      <c r="D1886" s="508"/>
      <c r="E1886" s="508"/>
      <c r="F1886" s="508"/>
      <c r="G1886" s="508"/>
      <c r="H1886" s="508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64" t="s">
        <v>2</v>
      </c>
      <c r="B1888" s="566" t="s">
        <v>3</v>
      </c>
      <c r="C1888" s="576" t="s">
        <v>4</v>
      </c>
      <c r="D1888" s="566" t="s">
        <v>5</v>
      </c>
      <c r="E1888" s="566" t="s">
        <v>6</v>
      </c>
      <c r="F1888" s="566" t="s">
        <v>7</v>
      </c>
      <c r="G1888" s="261" t="s">
        <v>8</v>
      </c>
      <c r="H1888" s="568" t="s">
        <v>9</v>
      </c>
    </row>
    <row r="1889" spans="1:9" ht="19.5" thickBot="1" x14ac:dyDescent="0.35">
      <c r="A1889" s="565"/>
      <c r="B1889" s="567"/>
      <c r="C1889" s="577"/>
      <c r="D1889" s="567"/>
      <c r="E1889" s="567"/>
      <c r="F1889" s="567"/>
      <c r="G1889" s="262" t="s">
        <v>10</v>
      </c>
      <c r="H1889" s="569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22"/>
      <c r="E1905" s="522"/>
      <c r="F1905" s="522"/>
      <c r="G1905" s="522"/>
      <c r="H1905" s="522"/>
      <c r="I1905" s="52"/>
    </row>
    <row r="1906" spans="3:9" x14ac:dyDescent="0.3">
      <c r="D1906" s="522" t="s">
        <v>142</v>
      </c>
      <c r="E1906" s="522"/>
      <c r="F1906" s="522"/>
      <c r="G1906" s="522"/>
      <c r="H1906" s="522"/>
      <c r="I1906" s="52"/>
    </row>
    <row r="1907" spans="3:9" x14ac:dyDescent="0.3">
      <c r="C1907" s="287"/>
      <c r="D1907" s="522" t="s">
        <v>33</v>
      </c>
      <c r="E1907" s="522"/>
      <c r="F1907" s="522"/>
      <c r="G1907" s="522"/>
      <c r="H1907" s="522"/>
      <c r="I1907" s="87"/>
    </row>
    <row r="1908" spans="3:9" x14ac:dyDescent="0.3">
      <c r="C1908" s="287"/>
      <c r="D1908" s="522"/>
      <c r="E1908" s="522"/>
      <c r="F1908" s="522"/>
      <c r="G1908" s="522"/>
      <c r="H1908" s="522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23" t="s">
        <v>34</v>
      </c>
      <c r="E1911" s="523"/>
      <c r="F1911" s="523"/>
      <c r="G1911" s="523"/>
      <c r="H1911" s="523"/>
      <c r="I1911" s="88"/>
    </row>
    <row r="1912" spans="3:9" x14ac:dyDescent="0.3">
      <c r="D1912" s="522" t="s">
        <v>35</v>
      </c>
      <c r="E1912" s="522"/>
      <c r="F1912" s="522"/>
      <c r="G1912" s="522"/>
      <c r="H1912" s="522"/>
      <c r="I1912" s="52"/>
    </row>
    <row r="1913" spans="3:9" x14ac:dyDescent="0.3">
      <c r="D1913" s="522" t="s">
        <v>36</v>
      </c>
      <c r="E1913" s="522"/>
      <c r="F1913" s="522"/>
      <c r="G1913" s="522"/>
      <c r="H1913" s="522"/>
      <c r="I1913" s="52"/>
    </row>
    <row r="1923" spans="1:8" x14ac:dyDescent="0.3">
      <c r="A1923" s="522" t="s">
        <v>335</v>
      </c>
      <c r="B1923" s="522"/>
      <c r="C1923" s="522"/>
      <c r="D1923" s="522"/>
      <c r="E1923" s="522"/>
      <c r="F1923" s="522"/>
      <c r="G1923" s="522"/>
      <c r="H1923" s="522"/>
    </row>
    <row r="1924" spans="1:8" x14ac:dyDescent="0.3">
      <c r="A1924" s="522" t="s">
        <v>348</v>
      </c>
      <c r="B1924" s="522"/>
      <c r="C1924" s="522"/>
      <c r="D1924" s="522"/>
      <c r="E1924" s="522"/>
      <c r="F1924" s="522"/>
      <c r="G1924" s="522"/>
      <c r="H1924" s="522"/>
    </row>
    <row r="1925" spans="1:8" x14ac:dyDescent="0.3">
      <c r="A1925" s="508" t="s">
        <v>376</v>
      </c>
      <c r="B1925" s="508"/>
      <c r="C1925" s="508"/>
      <c r="D1925" s="508"/>
      <c r="E1925" s="508"/>
      <c r="F1925" s="508"/>
      <c r="G1925" s="508"/>
      <c r="H1925" s="508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596" t="s">
        <v>2</v>
      </c>
      <c r="B1927" s="598" t="s">
        <v>3</v>
      </c>
      <c r="C1927" s="600" t="s">
        <v>4</v>
      </c>
      <c r="D1927" s="602" t="s">
        <v>5</v>
      </c>
      <c r="E1927" s="602" t="s">
        <v>6</v>
      </c>
      <c r="F1927" s="603" t="s">
        <v>7</v>
      </c>
      <c r="G1927" s="289" t="s">
        <v>8</v>
      </c>
      <c r="H1927" s="594" t="s">
        <v>9</v>
      </c>
    </row>
    <row r="1928" spans="1:8" x14ac:dyDescent="0.3">
      <c r="A1928" s="597"/>
      <c r="B1928" s="599"/>
      <c r="C1928" s="601"/>
      <c r="D1928" s="581"/>
      <c r="E1928" s="581"/>
      <c r="F1928" s="604"/>
      <c r="G1928" s="290" t="s">
        <v>10</v>
      </c>
      <c r="H1928" s="595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86" t="s">
        <v>142</v>
      </c>
      <c r="E1937" s="586"/>
      <c r="F1937" s="586"/>
      <c r="G1937" s="586"/>
      <c r="H1937" s="586"/>
    </row>
    <row r="1938" spans="1:8" x14ac:dyDescent="0.3">
      <c r="A1938"/>
      <c r="B1938"/>
      <c r="C1938"/>
      <c r="D1938" s="586" t="s">
        <v>33</v>
      </c>
      <c r="E1938" s="586"/>
      <c r="F1938" s="586"/>
      <c r="G1938" s="586"/>
      <c r="H1938" s="586"/>
    </row>
    <row r="1939" spans="1:8" x14ac:dyDescent="0.3">
      <c r="A1939"/>
      <c r="B1939"/>
      <c r="C1939"/>
      <c r="D1939" s="586"/>
      <c r="E1939" s="586"/>
      <c r="F1939" s="586"/>
      <c r="G1939" s="586"/>
      <c r="H1939" s="586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87" t="s">
        <v>34</v>
      </c>
      <c r="E1942" s="587"/>
      <c r="F1942" s="587"/>
      <c r="G1942" s="587"/>
      <c r="H1942" s="587"/>
    </row>
    <row r="1943" spans="1:8" x14ac:dyDescent="0.3">
      <c r="A1943"/>
      <c r="B1943"/>
      <c r="C1943"/>
      <c r="D1943" s="586" t="s">
        <v>35</v>
      </c>
      <c r="E1943" s="586"/>
      <c r="F1943" s="586"/>
      <c r="G1943" s="586"/>
      <c r="H1943" s="586"/>
    </row>
    <row r="1944" spans="1:8" x14ac:dyDescent="0.3">
      <c r="A1944"/>
      <c r="B1944"/>
      <c r="C1944"/>
      <c r="D1944" s="586" t="s">
        <v>36</v>
      </c>
      <c r="E1944" s="586"/>
      <c r="F1944" s="586"/>
      <c r="G1944" s="586"/>
      <c r="H1944" s="586"/>
    </row>
    <row r="1986" spans="1:8" x14ac:dyDescent="0.3">
      <c r="A1986" s="522" t="s">
        <v>335</v>
      </c>
      <c r="B1986" s="522"/>
      <c r="C1986" s="522"/>
      <c r="D1986" s="522"/>
      <c r="E1986" s="522"/>
      <c r="F1986" s="522"/>
      <c r="G1986" s="522"/>
      <c r="H1986" s="522"/>
    </row>
    <row r="1987" spans="1:8" x14ac:dyDescent="0.3">
      <c r="A1987" s="522" t="s">
        <v>351</v>
      </c>
      <c r="B1987" s="522"/>
      <c r="C1987" s="522"/>
      <c r="D1987" s="522"/>
      <c r="E1987" s="522"/>
      <c r="F1987" s="522"/>
      <c r="G1987" s="522"/>
      <c r="H1987" s="522"/>
    </row>
    <row r="1988" spans="1:8" x14ac:dyDescent="0.3">
      <c r="A1988" s="508" t="s">
        <v>376</v>
      </c>
      <c r="B1988" s="508"/>
      <c r="C1988" s="508"/>
      <c r="D1988" s="508"/>
      <c r="E1988" s="508"/>
      <c r="F1988" s="508"/>
      <c r="G1988" s="508"/>
      <c r="H1988" s="508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64" t="s">
        <v>2</v>
      </c>
      <c r="B1990" s="566" t="s">
        <v>3</v>
      </c>
      <c r="C1990" s="576" t="s">
        <v>4</v>
      </c>
      <c r="D1990" s="566" t="s">
        <v>5</v>
      </c>
      <c r="E1990" s="566" t="s">
        <v>6</v>
      </c>
      <c r="F1990" s="566" t="s">
        <v>7</v>
      </c>
      <c r="G1990" s="261" t="s">
        <v>8</v>
      </c>
      <c r="H1990" s="568" t="s">
        <v>9</v>
      </c>
    </row>
    <row r="1991" spans="1:8" ht="19.5" thickBot="1" x14ac:dyDescent="0.35">
      <c r="A1991" s="565"/>
      <c r="B1991" s="567"/>
      <c r="C1991" s="577"/>
      <c r="D1991" s="567"/>
      <c r="E1991" s="567"/>
      <c r="F1991" s="567"/>
      <c r="G1991" s="262" t="s">
        <v>10</v>
      </c>
      <c r="H1991" s="569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22"/>
      <c r="E1997" s="522"/>
      <c r="F1997" s="522"/>
      <c r="G1997" s="522"/>
      <c r="H1997" s="522"/>
    </row>
    <row r="1998" spans="1:8" x14ac:dyDescent="0.3">
      <c r="D1998" s="522" t="s">
        <v>142</v>
      </c>
      <c r="E1998" s="522"/>
      <c r="F1998" s="522"/>
      <c r="G1998" s="522"/>
      <c r="H1998" s="522"/>
    </row>
    <row r="1999" spans="1:8" x14ac:dyDescent="0.3">
      <c r="C1999" s="287"/>
      <c r="D1999" s="522" t="s">
        <v>33</v>
      </c>
      <c r="E1999" s="522"/>
      <c r="F1999" s="522"/>
      <c r="G1999" s="522"/>
      <c r="H1999" s="522"/>
    </row>
    <row r="2000" spans="1:8" x14ac:dyDescent="0.3">
      <c r="C2000" s="287"/>
      <c r="D2000" s="522"/>
      <c r="E2000" s="522"/>
      <c r="F2000" s="522"/>
      <c r="G2000" s="522"/>
      <c r="H2000" s="522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23" t="s">
        <v>34</v>
      </c>
      <c r="E2003" s="523"/>
      <c r="F2003" s="523"/>
      <c r="G2003" s="523"/>
      <c r="H2003" s="523"/>
    </row>
    <row r="2004" spans="3:8" x14ac:dyDescent="0.3">
      <c r="D2004" s="522" t="s">
        <v>35</v>
      </c>
      <c r="E2004" s="522"/>
      <c r="F2004" s="522"/>
      <c r="G2004" s="522"/>
      <c r="H2004" s="522"/>
    </row>
    <row r="2005" spans="3:8" x14ac:dyDescent="0.3">
      <c r="D2005" s="522" t="s">
        <v>36</v>
      </c>
      <c r="E2005" s="522"/>
      <c r="F2005" s="522"/>
      <c r="G2005" s="522"/>
      <c r="H2005" s="522"/>
    </row>
  </sheetData>
  <mergeCells count="535"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22" t="s">
        <v>353</v>
      </c>
      <c r="B3" s="522"/>
      <c r="C3" s="522"/>
      <c r="D3" s="522"/>
      <c r="E3" s="522"/>
      <c r="F3" s="522"/>
      <c r="G3" s="522"/>
      <c r="H3" s="522"/>
      <c r="I3" s="522"/>
    </row>
    <row r="4" spans="1:9" ht="18" x14ac:dyDescent="0.25">
      <c r="A4" s="522" t="s">
        <v>379</v>
      </c>
      <c r="B4" s="522"/>
      <c r="C4" s="522"/>
      <c r="D4" s="522"/>
      <c r="E4" s="522"/>
      <c r="F4" s="522"/>
      <c r="G4" s="522"/>
      <c r="H4" s="522"/>
      <c r="I4" s="522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05" t="s">
        <v>2</v>
      </c>
      <c r="B6" s="605" t="s">
        <v>354</v>
      </c>
      <c r="C6" s="312" t="s">
        <v>355</v>
      </c>
      <c r="D6" s="605" t="s">
        <v>5</v>
      </c>
      <c r="E6" s="605" t="s">
        <v>6</v>
      </c>
      <c r="F6" s="605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06"/>
      <c r="B7" s="606"/>
      <c r="C7" s="314" t="s">
        <v>4</v>
      </c>
      <c r="D7" s="606"/>
      <c r="E7" s="606"/>
      <c r="F7" s="606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07" t="s">
        <v>359</v>
      </c>
      <c r="C8" s="608"/>
      <c r="D8" s="609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10" t="s">
        <v>42</v>
      </c>
      <c r="B32" s="611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07" t="s">
        <v>366</v>
      </c>
      <c r="C33" s="608"/>
      <c r="D33" s="609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10" t="s">
        <v>42</v>
      </c>
      <c r="B39" s="611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12" t="s">
        <v>371</v>
      </c>
      <c r="C40" s="613"/>
      <c r="D40" s="614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78" t="s">
        <v>375</v>
      </c>
      <c r="B46" s="579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86" t="s">
        <v>32</v>
      </c>
      <c r="F49" s="586"/>
      <c r="G49" s="586"/>
      <c r="H49" s="586"/>
      <c r="I49" s="586"/>
    </row>
    <row r="50" spans="1:9" ht="15.75" x14ac:dyDescent="0.25">
      <c r="A50" s="301"/>
      <c r="B50" s="301"/>
      <c r="C50" s="301"/>
      <c r="D50" s="301"/>
      <c r="E50" s="586" t="s">
        <v>33</v>
      </c>
      <c r="F50" s="586"/>
      <c r="G50" s="586"/>
      <c r="H50" s="586"/>
      <c r="I50" s="586"/>
    </row>
    <row r="51" spans="1:9" ht="15.75" x14ac:dyDescent="0.25">
      <c r="A51" s="301"/>
      <c r="B51" s="301"/>
      <c r="C51" s="301"/>
      <c r="D51" s="301"/>
      <c r="E51" s="586"/>
      <c r="F51" s="586"/>
      <c r="G51" s="586"/>
      <c r="H51" s="586"/>
      <c r="I51" s="586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87" t="s">
        <v>34</v>
      </c>
      <c r="F54" s="587"/>
      <c r="G54" s="587"/>
      <c r="H54" s="587"/>
      <c r="I54" s="587"/>
    </row>
    <row r="55" spans="1:9" ht="16.5" customHeight="1" x14ac:dyDescent="0.25">
      <c r="A55" s="301"/>
      <c r="B55" s="301"/>
      <c r="C55" s="301"/>
      <c r="D55" s="301"/>
      <c r="E55" s="586" t="s">
        <v>35</v>
      </c>
      <c r="F55" s="586"/>
      <c r="G55" s="586"/>
      <c r="H55" s="586"/>
      <c r="I55" s="586"/>
    </row>
    <row r="56" spans="1:9" ht="15.75" x14ac:dyDescent="0.25">
      <c r="A56" s="301"/>
      <c r="B56" s="301"/>
      <c r="C56" s="301"/>
      <c r="D56" s="301"/>
      <c r="E56" s="586" t="s">
        <v>36</v>
      </c>
      <c r="F56" s="586"/>
      <c r="G56" s="586"/>
      <c r="H56" s="586"/>
      <c r="I56" s="586"/>
    </row>
    <row r="57" spans="1:9" ht="15.75" x14ac:dyDescent="0.25">
      <c r="A57" s="301"/>
      <c r="B57" s="301"/>
      <c r="C57" s="301"/>
      <c r="D57" s="301"/>
      <c r="E57" s="586"/>
      <c r="F57" s="586"/>
      <c r="G57" s="586"/>
      <c r="H57" s="586"/>
      <c r="I57" s="586"/>
    </row>
    <row r="58" spans="1:9" ht="15.75" x14ac:dyDescent="0.25">
      <c r="A58" s="301"/>
      <c r="B58" s="301"/>
      <c r="C58" s="301"/>
      <c r="D58" s="301"/>
      <c r="E58" s="586"/>
      <c r="F58" s="586"/>
      <c r="G58" s="586"/>
      <c r="H58" s="586"/>
      <c r="I58" s="586"/>
    </row>
  </sheetData>
  <mergeCells count="21">
    <mergeCell ref="E57:I57"/>
    <mergeCell ref="E58:I58"/>
    <mergeCell ref="E49:I49"/>
    <mergeCell ref="E50:I50"/>
    <mergeCell ref="E51:I51"/>
    <mergeCell ref="E54:I54"/>
    <mergeCell ref="E55:I55"/>
    <mergeCell ref="E56:I56"/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29"/>
  <sheetViews>
    <sheetView tabSelected="1" topLeftCell="A10" workbookViewId="0">
      <selection activeCell="O23" sqref="O23"/>
    </sheetView>
  </sheetViews>
  <sheetFormatPr defaultRowHeight="15" x14ac:dyDescent="0.25"/>
  <cols>
    <col min="6" max="6" width="29.42578125" customWidth="1"/>
    <col min="7" max="7" width="13.42578125" customWidth="1"/>
  </cols>
  <sheetData>
    <row r="3" spans="5:7" ht="15.75" x14ac:dyDescent="0.25">
      <c r="E3">
        <v>1</v>
      </c>
      <c r="F3" s="324" t="s">
        <v>363</v>
      </c>
      <c r="G3" s="506">
        <v>100</v>
      </c>
    </row>
    <row r="4" spans="5:7" ht="15.75" x14ac:dyDescent="0.25">
      <c r="E4">
        <v>2</v>
      </c>
      <c r="F4" s="324" t="s">
        <v>130</v>
      </c>
      <c r="G4" s="506">
        <v>100</v>
      </c>
    </row>
    <row r="5" spans="5:7" ht="15.75" x14ac:dyDescent="0.25">
      <c r="E5">
        <v>3</v>
      </c>
      <c r="F5" s="323" t="s">
        <v>361</v>
      </c>
      <c r="G5" s="506">
        <v>100</v>
      </c>
    </row>
    <row r="6" spans="5:7" ht="15.75" x14ac:dyDescent="0.25">
      <c r="E6">
        <v>4</v>
      </c>
      <c r="F6" s="331" t="s">
        <v>168</v>
      </c>
      <c r="G6" s="506">
        <v>100</v>
      </c>
    </row>
    <row r="7" spans="5:7" ht="15.75" x14ac:dyDescent="0.25">
      <c r="E7">
        <v>5</v>
      </c>
      <c r="F7" s="331" t="s">
        <v>193</v>
      </c>
      <c r="G7" s="506">
        <v>100</v>
      </c>
    </row>
    <row r="8" spans="5:7" ht="15.75" x14ac:dyDescent="0.25">
      <c r="E8">
        <v>6</v>
      </c>
      <c r="F8" s="331" t="s">
        <v>197</v>
      </c>
      <c r="G8" s="506">
        <v>100</v>
      </c>
    </row>
    <row r="9" spans="5:7" ht="15.75" x14ac:dyDescent="0.25">
      <c r="E9">
        <v>7</v>
      </c>
      <c r="F9" s="331" t="s">
        <v>267</v>
      </c>
      <c r="G9" s="506">
        <v>100</v>
      </c>
    </row>
    <row r="10" spans="5:7" ht="15.75" x14ac:dyDescent="0.25">
      <c r="E10">
        <v>8</v>
      </c>
      <c r="F10" s="331" t="s">
        <v>304</v>
      </c>
      <c r="G10" s="506">
        <v>100</v>
      </c>
    </row>
    <row r="11" spans="5:7" ht="15.75" x14ac:dyDescent="0.25">
      <c r="E11">
        <v>9</v>
      </c>
      <c r="F11" s="331" t="s">
        <v>182</v>
      </c>
      <c r="G11" s="506">
        <v>100</v>
      </c>
    </row>
    <row r="12" spans="5:7" ht="15.75" x14ac:dyDescent="0.25">
      <c r="E12">
        <v>10</v>
      </c>
      <c r="F12" s="331" t="s">
        <v>364</v>
      </c>
      <c r="G12" s="506">
        <v>100</v>
      </c>
    </row>
    <row r="13" spans="5:7" ht="15.75" x14ac:dyDescent="0.25">
      <c r="E13">
        <v>11</v>
      </c>
      <c r="F13" s="331" t="s">
        <v>13</v>
      </c>
      <c r="G13" s="506">
        <v>100</v>
      </c>
    </row>
    <row r="14" spans="5:7" ht="15.75" x14ac:dyDescent="0.25">
      <c r="E14">
        <v>12</v>
      </c>
      <c r="F14" s="331" t="s">
        <v>144</v>
      </c>
      <c r="G14" s="506">
        <v>100</v>
      </c>
    </row>
    <row r="15" spans="5:7" ht="15.75" x14ac:dyDescent="0.25">
      <c r="E15">
        <v>13</v>
      </c>
      <c r="F15" s="324" t="s">
        <v>365</v>
      </c>
      <c r="G15" s="506">
        <v>100</v>
      </c>
    </row>
    <row r="16" spans="5:7" ht="15.75" x14ac:dyDescent="0.25">
      <c r="E16">
        <v>14</v>
      </c>
      <c r="F16" s="324" t="s">
        <v>119</v>
      </c>
      <c r="G16" s="506">
        <v>100</v>
      </c>
    </row>
    <row r="17" spans="5:7" ht="15.75" x14ac:dyDescent="0.25">
      <c r="E17">
        <v>15</v>
      </c>
      <c r="F17" s="331" t="s">
        <v>153</v>
      </c>
      <c r="G17" s="506">
        <v>100</v>
      </c>
    </row>
    <row r="18" spans="5:7" ht="15.75" x14ac:dyDescent="0.25">
      <c r="E18">
        <v>16</v>
      </c>
      <c r="F18" s="331" t="s">
        <v>218</v>
      </c>
      <c r="G18" s="506">
        <v>100</v>
      </c>
    </row>
    <row r="19" spans="5:7" ht="15.75" x14ac:dyDescent="0.25">
      <c r="E19">
        <v>17</v>
      </c>
      <c r="F19" s="452" t="s">
        <v>362</v>
      </c>
      <c r="G19" s="506">
        <v>100</v>
      </c>
    </row>
    <row r="20" spans="5:7" ht="15.75" x14ac:dyDescent="0.25">
      <c r="E20">
        <v>18</v>
      </c>
      <c r="F20" s="331" t="s">
        <v>92</v>
      </c>
      <c r="G20" s="506">
        <v>100</v>
      </c>
    </row>
    <row r="21" spans="5:7" ht="15.75" x14ac:dyDescent="0.25">
      <c r="E21">
        <v>19</v>
      </c>
      <c r="F21" s="324" t="s">
        <v>250</v>
      </c>
      <c r="G21" s="506">
        <v>100</v>
      </c>
    </row>
    <row r="22" spans="5:7" ht="15.75" x14ac:dyDescent="0.25">
      <c r="E22">
        <v>20</v>
      </c>
      <c r="F22" s="452" t="s">
        <v>241</v>
      </c>
      <c r="G22" s="506">
        <v>100</v>
      </c>
    </row>
    <row r="23" spans="5:7" ht="15.75" x14ac:dyDescent="0.25">
      <c r="E23">
        <v>21</v>
      </c>
      <c r="F23" s="324" t="s">
        <v>360</v>
      </c>
      <c r="G23" s="506">
        <v>97.977032024444455</v>
      </c>
    </row>
    <row r="24" spans="5:7" ht="15.75" x14ac:dyDescent="0.25">
      <c r="E24">
        <v>22</v>
      </c>
      <c r="F24" s="331" t="s">
        <v>369</v>
      </c>
      <c r="G24" s="506">
        <v>95.365569248331653</v>
      </c>
    </row>
    <row r="25" spans="5:7" ht="15.75" x14ac:dyDescent="0.25">
      <c r="E25">
        <v>23</v>
      </c>
      <c r="F25" s="324" t="s">
        <v>367</v>
      </c>
      <c r="G25" s="506">
        <v>89.524451511747031</v>
      </c>
    </row>
    <row r="26" spans="5:7" ht="15.75" x14ac:dyDescent="0.25">
      <c r="E26">
        <v>24</v>
      </c>
      <c r="F26" s="324" t="s">
        <v>368</v>
      </c>
      <c r="G26" s="506">
        <v>88.617310960118701</v>
      </c>
    </row>
    <row r="27" spans="5:7" ht="15.75" x14ac:dyDescent="0.25">
      <c r="E27">
        <v>25</v>
      </c>
      <c r="F27" s="452" t="s">
        <v>374</v>
      </c>
      <c r="G27" s="506">
        <v>100</v>
      </c>
    </row>
    <row r="28" spans="5:7" ht="15.75" x14ac:dyDescent="0.25">
      <c r="E28">
        <v>26</v>
      </c>
      <c r="F28" s="452" t="s">
        <v>373</v>
      </c>
      <c r="G28" s="506">
        <v>97.630613181763309</v>
      </c>
    </row>
    <row r="29" spans="5:7" ht="15.75" x14ac:dyDescent="0.25">
      <c r="E29">
        <v>27</v>
      </c>
      <c r="F29" s="452" t="s">
        <v>372</v>
      </c>
      <c r="G29" s="506">
        <v>77.153499874016489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SEPTEMBER</vt:lpstr>
      <vt:lpstr>REKAP</vt:lpstr>
      <vt:lpstr>MARET 2021</vt:lpstr>
      <vt:lpstr>REKAP MARET 2021</vt:lpstr>
      <vt:lpstr>Sheet1</vt:lpstr>
      <vt:lpstr>REKAP!Print_Area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2022-12-02T02:06:11Z</cp:lastPrinted>
  <dcterms:created xsi:type="dcterms:W3CDTF">2021-03-06T07:02:37Z</dcterms:created>
  <dcterms:modified xsi:type="dcterms:W3CDTF">2022-12-02T03:44:00Z</dcterms:modified>
</cp:coreProperties>
</file>