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ENCANAAN\RENJA\2020\RANCANGAN AWAL RENJA\RANCANGAN AWAL\"/>
    </mc:Choice>
  </mc:AlternateContent>
  <bookViews>
    <workbookView xWindow="720" yWindow="465" windowWidth="22755" windowHeight="9690" activeTab="4"/>
  </bookViews>
  <sheets>
    <sheet name="Sheet1" sheetId="1" r:id="rId1"/>
    <sheet name="2.1" sheetId="2" r:id="rId2"/>
    <sheet name="2.2" sheetId="3" r:id="rId3"/>
    <sheet name="2.3" sheetId="4" r:id="rId4"/>
    <sheet name="2.4" sheetId="5" r:id="rId5"/>
    <sheet name="4.1" sheetId="6" r:id="rId6"/>
  </sheets>
  <definedNames>
    <definedName name="_xlnm.Print_Area" localSheetId="1">'2.1'!$E$4:$P$385</definedName>
    <definedName name="_xlnm.Print_Area" localSheetId="2">'2.2'!$D$3:$P$18</definedName>
    <definedName name="_xlnm.Print_Area" localSheetId="3">'2.3'!$D$4:$N$294</definedName>
    <definedName name="_xlnm.Print_Area" localSheetId="4">'2.4'!$D$3:$I$448</definedName>
    <definedName name="_xlnm.Print_Area" localSheetId="5">'4.1'!$B$3:$N$83</definedName>
  </definedNames>
  <calcPr calcId="162913"/>
</workbook>
</file>

<file path=xl/calcChain.xml><?xml version="1.0" encoding="utf-8"?>
<calcChain xmlns="http://schemas.openxmlformats.org/spreadsheetml/2006/main">
  <c r="G81" i="6" l="1"/>
  <c r="G50" i="6"/>
  <c r="G40" i="6"/>
  <c r="G14" i="6"/>
  <c r="G39" i="6" l="1"/>
  <c r="M292" i="4"/>
  <c r="M291" i="4" s="1"/>
  <c r="M290" i="4" s="1"/>
  <c r="M277" i="4"/>
  <c r="M276" i="4" s="1"/>
  <c r="M274" i="4"/>
  <c r="M269" i="4"/>
  <c r="M266" i="4"/>
  <c r="H265" i="4"/>
  <c r="M263" i="4"/>
  <c r="M261" i="4"/>
  <c r="M259" i="4"/>
  <c r="M256" i="4"/>
  <c r="M253" i="4"/>
  <c r="H252" i="4"/>
  <c r="M248" i="4"/>
  <c r="M202" i="4"/>
  <c r="M198" i="4"/>
  <c r="M194" i="4"/>
  <c r="M193" i="4" s="1"/>
  <c r="H167" i="4"/>
  <c r="H136" i="4"/>
  <c r="M110" i="4"/>
  <c r="M109" i="4" s="1"/>
  <c r="M56" i="4"/>
  <c r="M55" i="4" s="1"/>
  <c r="M53" i="4"/>
  <c r="M52" i="4" s="1"/>
  <c r="M51" i="4"/>
  <c r="M50" i="4" s="1"/>
  <c r="M49" i="4" s="1"/>
  <c r="M46" i="4"/>
  <c r="M43" i="4"/>
  <c r="M41" i="4"/>
  <c r="H40" i="4"/>
  <c r="M39" i="4"/>
  <c r="H38" i="4"/>
  <c r="M37" i="4"/>
  <c r="H36" i="4"/>
  <c r="M33" i="4"/>
  <c r="M31" i="4" s="1"/>
  <c r="M30" i="4" s="1"/>
  <c r="M28" i="4"/>
  <c r="M26" i="4"/>
  <c r="M24" i="4"/>
  <c r="H23" i="4"/>
  <c r="M22" i="4"/>
  <c r="M20" i="4"/>
  <c r="M18" i="4"/>
  <c r="M16" i="4"/>
  <c r="M15" i="4" s="1"/>
  <c r="H15" i="4"/>
  <c r="M12" i="4" l="1"/>
  <c r="M294" i="4" s="1"/>
</calcChain>
</file>

<file path=xl/comments1.xml><?xml version="1.0" encoding="utf-8"?>
<comments xmlns="http://schemas.openxmlformats.org/spreadsheetml/2006/main">
  <authors>
    <author>USER</author>
  </authors>
  <commentList>
    <comment ref="M5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BBWS</t>
        </r>
      </text>
    </comment>
    <comment ref="M6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bukan kewenangan Kabupaten</t>
        </r>
      </text>
    </comment>
    <comment ref="M6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sesuaikan SK</t>
        </r>
      </text>
    </comment>
    <comment ref="M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bukan kewenangan kab</t>
        </r>
      </text>
    </comment>
    <comment ref="M7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bukan kewenangan kab</t>
        </r>
      </text>
    </comment>
    <comment ref="I21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Kalau tidak ada By name (breakdown) DELETE</t>
        </r>
      </text>
    </comment>
    <comment ref="I22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Rehabilitasi Saluran Primer DI. Cigintung Desa Cilibang Kec. Jeruklegi (423) </t>
        </r>
      </text>
    </comment>
    <comment ref="I23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Peningkatan D.I Panepen Kec. Kesugihan</t>
        </r>
      </text>
    </comment>
    <comment ref="I25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Bukan Kewenangan Kabupaten</t>
        </r>
      </text>
    </comment>
    <comment ref="I25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bukan kewenangan Kabupaten</t>
        </r>
      </text>
    </comment>
  </commentList>
</comments>
</file>

<file path=xl/sharedStrings.xml><?xml version="1.0" encoding="utf-8"?>
<sst xmlns="http://schemas.openxmlformats.org/spreadsheetml/2006/main" count="6186" uniqueCount="2467">
  <si>
    <t>TABEL - TABEL RENCANA KERJA</t>
  </si>
  <si>
    <t>DINAS PENGELOLAAN SUMBER DAYA AIR</t>
  </si>
  <si>
    <t>KABUPATEN CILACAP</t>
  </si>
  <si>
    <t>TAHUN 2019</t>
  </si>
  <si>
    <t>Tabel 2.1</t>
  </si>
  <si>
    <t>Rekapitulasi Hasil Evaluasi Pelaksanaan Renja Dinas Pengelolaan Sumber Daya Air  dan Pencapaian Renstra Dinas Pengelolaan Sumber Daya Air sampai dengan Tahun 2018</t>
  </si>
  <si>
    <t>Kabupaten Cilacap</t>
  </si>
  <si>
    <t>Kode</t>
  </si>
  <si>
    <t>Urusan/bidang urusan pemerintahan daerah dan program/kegiatan</t>
  </si>
  <si>
    <t>Indikator Kinerja Program (outcame)/Kegiatan (output)</t>
  </si>
  <si>
    <t>Target Kinerja Capaian Program (Renstra 2017 - 2022)</t>
  </si>
  <si>
    <t>Realisasi terget kinerja program dan keluaran kegiatan s/d tahun n-3</t>
  </si>
  <si>
    <t>NILAI KONTRAK</t>
  </si>
  <si>
    <t>Target dan realisasi kinerja program dan keluaran kegiatan DPSDA tahun 2017</t>
  </si>
  <si>
    <t>Target program/kegiatan  Renja DPSDA Tahun 2018 (tahun berjalan/tahun n-1)</t>
  </si>
  <si>
    <t>Perkiraan realisasi capaian target program/kegiatan Renstra s/d tahun 2018</t>
  </si>
  <si>
    <t>Catatan</t>
  </si>
  <si>
    <t>Rp.</t>
  </si>
  <si>
    <t>Target</t>
  </si>
  <si>
    <t>Realisasi</t>
  </si>
  <si>
    <t>Tingkat Realisasi</t>
  </si>
  <si>
    <t xml:space="preserve">Realisasi Capaian </t>
  </si>
  <si>
    <t>Tingkat Capaian (%)</t>
  </si>
  <si>
    <t>9</t>
  </si>
  <si>
    <t>8=(7/6)</t>
  </si>
  <si>
    <t>10=(5+7+9)</t>
  </si>
  <si>
    <t>1.03 . 1.03.02 . 01</t>
  </si>
  <si>
    <t>Program Pelayanan Administrasi Perkantoran</t>
  </si>
  <si>
    <t>Terpenuhinya Administrasi Perkantoran</t>
  </si>
  <si>
    <t>-</t>
  </si>
  <si>
    <t>1.03 . 1.03.02 . 01 . 01</t>
  </si>
  <si>
    <t>Penyediaan jasa surat menyurat</t>
  </si>
  <si>
    <t>Tersedianya surat menyurat</t>
  </si>
  <si>
    <t>12 bulan</t>
  </si>
  <si>
    <t>1.03 . 1.03.02 . 01 . 02</t>
  </si>
  <si>
    <t>Penyediaan jasa komunikasi, sumber daya air dan listrik</t>
  </si>
  <si>
    <t>Pemakaian telepon, air, dan listrik terpenuhi</t>
  </si>
  <si>
    <t>1.03 . 1.03.02 . 01 . 07</t>
  </si>
  <si>
    <t>Penyediaan jasa administrasi keuangan</t>
  </si>
  <si>
    <t>Terpenuhinya Jasa Administrasi Keuangan selama 1 tahun</t>
  </si>
  <si>
    <t>1.03 . 1.03.02 . 01 . 08</t>
  </si>
  <si>
    <t>Penyediaan jasa kebersihan kantor</t>
  </si>
  <si>
    <t>Tersedianya jasa kebersihan kantor</t>
  </si>
  <si>
    <t>1.03 . 1.03.02 . 01 . 09</t>
  </si>
  <si>
    <t>Penyediaan jasa perbaikan peralatan kerja</t>
  </si>
  <si>
    <t>Tersedianya jasa perbaikan peralatan kerja</t>
  </si>
  <si>
    <t>1.03 . 1.03.02 . 01 . 10</t>
  </si>
  <si>
    <t>Penyediaan alat tulis kantor</t>
  </si>
  <si>
    <t>Tersedianya Alat Tulis Kantor</t>
  </si>
  <si>
    <t>1.03 . 1.03.02 . 01 . 11</t>
  </si>
  <si>
    <t>Penyediaan barang cetakan dan penggandaan</t>
  </si>
  <si>
    <t>Tersedianya Blanko-blanko penggandaan dokumen</t>
  </si>
  <si>
    <t>1.03 . 1.03.02 . 01 . 13</t>
  </si>
  <si>
    <t>Penyediaan peralatan dan perlengkapan kantor</t>
  </si>
  <si>
    <t>Terpenuhinya Kebutuhan peralatan dan perlengkapan kantor</t>
  </si>
  <si>
    <t>1.03 . 1.03.02 . 01 . 17</t>
  </si>
  <si>
    <t>Penyediaan makanan dan minuman</t>
  </si>
  <si>
    <t>Tersedianya Makan dan Minum dalam Jumlah yang Cukup</t>
  </si>
  <si>
    <t>1.03 . 1.03.02 . 01 . 18</t>
  </si>
  <si>
    <t>Rapat-rapat koordinasi dan konsultasi ke luar daerah</t>
  </si>
  <si>
    <t>Terlaksananya Rapat-rapat koordinasi dan konsultasi keluar daerah</t>
  </si>
  <si>
    <t>1.03 . 1.03.02 . 01 . 19</t>
  </si>
  <si>
    <t>Penyusunan dan Pengumpulan Data Informasi Dokumen Pengadaan</t>
  </si>
  <si>
    <t>Tersedianya data informasi dokumen pengadaan</t>
  </si>
  <si>
    <t>1.03 . 1.03.02 . 02</t>
  </si>
  <si>
    <t>Program Peningkatan Sarana dan Prasarana Aparatur</t>
  </si>
  <si>
    <t>Terciptanya Pelayanan Yang Optimal</t>
  </si>
  <si>
    <t>1.03 . 1.03.02 . 02 . 07</t>
  </si>
  <si>
    <t>Pengadaan perlengkapan gedung kantor</t>
  </si>
  <si>
    <t>Tersediananya perlengkapan gedung kantor</t>
  </si>
  <si>
    <t>1.03 . 1.03.02 . 02 . 22</t>
  </si>
  <si>
    <t>Pemeliharaan rutin/ berkala gedung kantor</t>
  </si>
  <si>
    <t>Tersedianya pemeliharaan rutin/berkala gedung kantor</t>
  </si>
  <si>
    <t>1.03 . 1.03.02 . 02 . 24</t>
  </si>
  <si>
    <t>Pemeliharaan rutin/ berkala kendaraan dinas/ operasional</t>
  </si>
  <si>
    <t>tersedianya pemeliharaan rutin/berkala kendaraan dinas/operasional</t>
  </si>
  <si>
    <t>1.03 . 1.03.02 . 05</t>
  </si>
  <si>
    <t>Program Peningkatan Kapasitas Sumber Daya Aparatur</t>
  </si>
  <si>
    <t>Meningkatnya Sumber Daya Manusia Yang Cakap dan Berkualitas</t>
  </si>
  <si>
    <t>1.03 . 1.03.02 . 05 . 01</t>
  </si>
  <si>
    <t>Pendidikan dan pelatihan formal</t>
  </si>
  <si>
    <t>Meningkatnya Skill Knowledge &amp; Attitude ( SKA ) pegawai dalam pelaksanaan Tugas/Pekerjaan</t>
  </si>
  <si>
    <t>3.01 . 1.03.02 . 15</t>
  </si>
  <si>
    <t>Program Pembinaan Dan Pengawasan Bidang Pertambangan</t>
  </si>
  <si>
    <t>Terbinanya pelaku usaha yang memanfaatkan air tanah, serta terpeliharanya sumur bor dalam</t>
  </si>
  <si>
    <t>3.01 . 1.03.02 . 15 . 35</t>
  </si>
  <si>
    <t>Pembinaan dan Sosialisasi Pemanfaatan Air Tanah serta Pemeliharaan Sumur Bor Dalam di Kab. Cilacap</t>
  </si>
  <si>
    <t>Meningkatnya pemahaman pelaku usaha terhadap aturan pemanfaatan air tanah dan Tersedianya air bersih untuk masyarakat</t>
  </si>
  <si>
    <t>10 usaha dan 2 sumur bor</t>
  </si>
  <si>
    <t>1.03.1.03.01.16</t>
  </si>
  <si>
    <t>Program Pembangunan/ Rehabilitasi Saluran pembuang</t>
  </si>
  <si>
    <t>Persentase Saluran Pembuang Dalam Kondisi Baik</t>
  </si>
  <si>
    <t>Memperlancar aliran Saluran Pembuang</t>
  </si>
  <si>
    <t>1 paket</t>
  </si>
  <si>
    <t>Retender</t>
  </si>
  <si>
    <t>1.03. 1. 03. 02. 16. 226</t>
  </si>
  <si>
    <t>Pembangunan Gorong-gorong drainase jalan induk jalan kalimantan dan perbaikan dinding drainase kel. Gunung simping</t>
  </si>
  <si>
    <t>Dibatalkan</t>
  </si>
  <si>
    <t>1.03. 1. 03. 02. 16. 232</t>
  </si>
  <si>
    <t>Pembangunan saluran drainase induk RT. 04, 05, 06 RW. II Tegalreja</t>
  </si>
  <si>
    <t>3.01 . 1.03.02 . 16</t>
  </si>
  <si>
    <t>Program Pengawasan Dan Penertiban Kegiatan Rakyat Yang Berpotensi Merusak Lingkungan</t>
  </si>
  <si>
    <t>Tersusunnya Peta Kerentanan Air Tanah di Eks Kotip Cilacap</t>
  </si>
  <si>
    <t>Terpetakannya kerentanan air tanah di eks kotip cilacap</t>
  </si>
  <si>
    <t>Persentase Panjang Bangunan Penguat Tebing pada Saluran Pembuang</t>
  </si>
  <si>
    <t>Panjang Saluran yang ditingkatkan</t>
  </si>
  <si>
    <t>1.03.1.03.01.24</t>
  </si>
  <si>
    <t>Program Pengembangan dan Pengelolaan Jaringan Irigasi, Rawa dan Jaringan Pengairan Lainnya</t>
  </si>
  <si>
    <t>Persentase Saluran Irigasi Primer dan Sekunder Kabupaten Dalam Kondisi Baik</t>
  </si>
  <si>
    <t>Meningkatnya Perencanaan Pembangunan Jaringan Irigasi</t>
  </si>
  <si>
    <t>Meningkatkan Pelayanan Aliran Irigasi</t>
  </si>
  <si>
    <t>Tersusunnya PAHS</t>
  </si>
  <si>
    <t xml:space="preserve">Tercukupinya Data Dasar Perencaan Irigasi </t>
  </si>
  <si>
    <t>1.03.  1.03.02.  24.  245</t>
  </si>
  <si>
    <t>Inventarisasi dan Identifikasi Aset di Kecamatan  Karangpucung</t>
  </si>
  <si>
    <t>Inventarisasi dan Identifikasi Aset di Kecamatan  Karangpucung dan Kecamatan Cimanggu</t>
  </si>
  <si>
    <t>Inventarisasi dan Identifikasi Aset di Kecamatan  Cimanggu dan Kecamatan Majenang</t>
  </si>
  <si>
    <t>Inventarisasi dan Identifikasi Aset di Kecamatan Majenang dan Kecamatan Wanareja</t>
  </si>
  <si>
    <t>Inventarisasi dan Identifikasi Aset di Kecamatan  Wanareja</t>
  </si>
  <si>
    <t>Inventarisasi dan Identifikasi Aset di Kecamatan Wanareja dan Kecamatan Dayeuhluhur</t>
  </si>
  <si>
    <t>Inventarisasi dan Identifikasi Aset di Kecamatan  Dayeuhluhur 1</t>
  </si>
  <si>
    <t>Inventarisasi dan Identifikasi Aset di Kecamatan  Dayeuhluhur 2</t>
  </si>
  <si>
    <t>Inventarisasi dan Identifikasi Aset di Kecamatan  Dayeuhluhur 3</t>
  </si>
  <si>
    <t>Inventarisasi dan Identifikasi Aset di Kecamatan  Dayeuhluhur dan Kecamatan Cimanggu</t>
  </si>
  <si>
    <t xml:space="preserve">Inventarisasi dan Identifikasi Aset di Kecamatan  </t>
  </si>
  <si>
    <t xml:space="preserve">Inventarisasi dan Identifikasi Aset di Kecamatan </t>
  </si>
  <si>
    <t>Tersediannya patok HM</t>
  </si>
  <si>
    <t>Tersedianya Dokumen Perencanaan Sebagai Pedoman dan Arahan Pelaksanaan Kegiatan Rehabilitasi dan Peningkatan Jaringan Irigasi</t>
  </si>
  <si>
    <t>1.03 . 1.03.02 . 24 . 264</t>
  </si>
  <si>
    <t>Rehabilitasi DI.Cimanceng IV 35 Ha (DAK 2017)</t>
  </si>
  <si>
    <t>1.03 . 1.03.02 . 24 . 265</t>
  </si>
  <si>
    <t>Rehabilitasi DI.Cikalong 80 Ha (DAK 2017)</t>
  </si>
  <si>
    <t>1.03 . 1.03.02 . 24 . 266</t>
  </si>
  <si>
    <t>Rehabilitasi DI.Bojong 40 Ha (DAK 2017)</t>
  </si>
  <si>
    <t>1.03 . 1.03.02 . 24 . 267</t>
  </si>
  <si>
    <t>Rehabilitasi DI.Cibunut 62 Ha (DAK 2017)</t>
  </si>
  <si>
    <t>1.03 . 1.03.02 . 24 . 268</t>
  </si>
  <si>
    <t>Rehabilitasi Gedog I 35 Ha (DAK 2017)</t>
  </si>
  <si>
    <t>1.03 . 1.03.02 . 24 . 269</t>
  </si>
  <si>
    <t>Rehabilitasi DI.Cibeet 164 Ha (DAK 2017)</t>
  </si>
  <si>
    <t>1.03 . 1.03.02 . 24 . 270</t>
  </si>
  <si>
    <t>Rehabilitasi DI.Cigarugak 28 Ha (DAK 2017)</t>
  </si>
  <si>
    <t>1.03 . 1.03.02 . 24 . 271</t>
  </si>
  <si>
    <t>Rehabilitasi DI.Ciebeg 80 Ha (DAK 2017)</t>
  </si>
  <si>
    <t>1.03 . 1.03.02 . 24 . 272</t>
  </si>
  <si>
    <t>Rehabilitasi DI.Babakan 140 Ha (DAK 2017)</t>
  </si>
  <si>
    <t>1.03 . 1.03.02 . 24 . 273</t>
  </si>
  <si>
    <t>Rehabilitasi DI.Cigarut 40 Ha (DAK 2017)</t>
  </si>
  <si>
    <t>1.03 . 1.03.02 . 24 . 274</t>
  </si>
  <si>
    <t>Rehabilitasi DI.Bojongsari/CiebegIII 60 Ha (DAK 2017)</t>
  </si>
  <si>
    <t>1.03 . 1.03.02 . 24 . 275</t>
  </si>
  <si>
    <t>Rehabilitasi Ciebeg Hilir/ Leuwi Urug 35 Ha (DAK 2017)</t>
  </si>
  <si>
    <t>1.03 . 1.03.02 . 24 . 276</t>
  </si>
  <si>
    <t>Rehabilitasi DI.Citalaga Tengah 30 Ha (DAK 2017)</t>
  </si>
  <si>
    <t>1.03 . 1.03.02 . 24 . 277</t>
  </si>
  <si>
    <t>Rehabilitasi DI.Sesepan  30 Ha (DAK 2017)</t>
  </si>
  <si>
    <t>1.03 . 1.03.02 . 24 . 278</t>
  </si>
  <si>
    <t>Rehabilitasi DI.Cikuya 60 Ha (DAK 2017)</t>
  </si>
  <si>
    <t>1.03 . 1.03.02 . 24 . 279</t>
  </si>
  <si>
    <t>Rehabilitasi DI.Citengah I-II 30 Ha (DAK 2017)</t>
  </si>
  <si>
    <t>1.03 . 1.03.02 . 24 . 280</t>
  </si>
  <si>
    <t>Rehabilitasi DI.Ciketug 30 Ha (DAK 2017)</t>
  </si>
  <si>
    <t>1.03 . 1.03.02 . 24 . 281</t>
  </si>
  <si>
    <t>Peningkatan DI.Cilumbu 72 Ha (DAK 2017)</t>
  </si>
  <si>
    <t>1.03 . 1.03.02 . 24 . 282</t>
  </si>
  <si>
    <t>Peningkatan Cikondang 26 Ha (DAK 2017)</t>
  </si>
  <si>
    <t>1.03 . 1.03.02 . 24 . 283</t>
  </si>
  <si>
    <t>Peningkatan DI.Singaraja/Cilulumpang 16 Ha (DAK 2017)</t>
  </si>
  <si>
    <t>1.03 . 1.03.02 . 24 . 284</t>
  </si>
  <si>
    <t>Peningkatan DI.Larangan 20 Ha (DAK 2017)</t>
  </si>
  <si>
    <t>1.03 . 1.03.02 . 24 . 285</t>
  </si>
  <si>
    <t>Peningkatan DI.Cicapar III 25 Ha (DAK 2017)</t>
  </si>
  <si>
    <t>1.03 . 1.03.02 . 24 . 286</t>
  </si>
  <si>
    <t>Peningkatan DI.Muara Cimindi 25 Ha (DAK 2017)</t>
  </si>
  <si>
    <t>1.03 . 1.03.02 . 24 . 287</t>
  </si>
  <si>
    <t>Peningkatan DI.Cadas Gantung 35 Ha (DAK 2017)</t>
  </si>
  <si>
    <t>1.03 . 1.03.02 . 24 . 288</t>
  </si>
  <si>
    <t>Peningkatan DI.Putanglalay 42 Ha (DAK 2017)</t>
  </si>
  <si>
    <t>1.03 . 1.03.02 . 24 . 290</t>
  </si>
  <si>
    <t>Peningkatan Drain Afur Buntu Kemantren Kamulyan Kec. Bantarsari</t>
  </si>
  <si>
    <t>1.03 . 1.03.02 . 24 . 291</t>
  </si>
  <si>
    <t>Peningkatan Jaringan Irigasi Tersier Desa Banjarwaru Dsn Sidamulya Kec. Nusawungu</t>
  </si>
  <si>
    <t>1.03 . 1.03.02 . 24 . 292</t>
  </si>
  <si>
    <t>Peningkatan Jaringan Irigasi Tersier Karang Reja Danasri Kidul Kec. Nusawungu</t>
  </si>
  <si>
    <t>1.03 . 1.03.02 . 24 . 293</t>
  </si>
  <si>
    <t>Pengawasan Infrastruktur Irigasi (DAK 2017)</t>
  </si>
  <si>
    <t>1.03 . 1.03.02 . 24 . 294</t>
  </si>
  <si>
    <t>Pengendalian Infrastruktur Irigasi (DAK 2017)</t>
  </si>
  <si>
    <t>1.03 . 1.03.02 . 24 . 295</t>
  </si>
  <si>
    <t>DED Daerah Irigasi Kabupaten Cilacap</t>
  </si>
  <si>
    <t>1.03 . 1.03.02 . 24 . 296</t>
  </si>
  <si>
    <t xml:space="preserve">Rehabilitasi DI Serang dan Di Dehem Kec. Dayeuhluhur </t>
  </si>
  <si>
    <t>1.03 . 1.03.02 . 25</t>
  </si>
  <si>
    <t>Program Penyediaan Dan Pengelolaan Air Baku</t>
  </si>
  <si>
    <t>Rasio Ketersediaan Air Baku Untuk Kebutuhan Sehari-hari Terhadap Kebutuhan Air Baku Pada Daerah Rawan Kekeringan</t>
  </si>
  <si>
    <t>Terlaksananya Pembangunan Sumur Bor</t>
  </si>
  <si>
    <t>DIBATALKAN</t>
  </si>
  <si>
    <t>1.03. 1.03.02. 25. 22</t>
  </si>
  <si>
    <t>Pembangunan Sarana Prasarana Air Bersih Pedesaan Dusun Sindangraja Karangginting Kec. Gandrungmangu</t>
  </si>
  <si>
    <t>1.03 . 1.03.02 . 28</t>
  </si>
  <si>
    <t>Program Pengendalian Banjir</t>
  </si>
  <si>
    <t>Panjang tanggul pantai yang diperbaiki</t>
  </si>
  <si>
    <t>Mengurangi resiko banjir</t>
  </si>
  <si>
    <t>1.03 . 1.03.02 . 21</t>
  </si>
  <si>
    <t>Program Perencanaan Pembangunan Daerah</t>
  </si>
  <si>
    <t>Tercapainya Perencanaan Yang Matang dan Pelaporan Kinerja Yang Baik</t>
  </si>
  <si>
    <t>10 buku</t>
  </si>
  <si>
    <t>Penyusunan Renja dan Renstra</t>
  </si>
  <si>
    <t>Meningkatnya Perencanaan Bidang Sumber Daya Air</t>
  </si>
  <si>
    <t>1.03 . 1.03.02 . 24 . 25</t>
  </si>
  <si>
    <t>1.03 . 1.03.02 . 24 . 26</t>
  </si>
  <si>
    <t>1.03 . 1.03.02 . 24 . 27</t>
  </si>
  <si>
    <t>1.03 . 1.03.02 . 24 . 28</t>
  </si>
  <si>
    <t>1.03 . 1.03.02 . 24 . 31</t>
  </si>
  <si>
    <t>1.03 . 1.03.02 . 24 . 32</t>
  </si>
  <si>
    <t>1.03 . 1.03.02 . 24 . 33</t>
  </si>
  <si>
    <t>1.03 . 1.03.02 . 24 . 34</t>
  </si>
  <si>
    <t>1.03 . 1.03.02 . 24 . 35</t>
  </si>
  <si>
    <t>1.03 . 1.03.02 . 24 . 36</t>
  </si>
  <si>
    <t>1.03 . 1.03.02 . 24 . 37</t>
  </si>
  <si>
    <t>1.03 . 1.03.02 . 24 . 38</t>
  </si>
  <si>
    <t>1.03 . 1.03.02 . 24 . 39</t>
  </si>
  <si>
    <t>1.03 . 1.03.02 . 24 . 40</t>
  </si>
  <si>
    <t>1.03 . 1.03.02 . 24 . 41</t>
  </si>
  <si>
    <t>1.03 . 1.03.02 . 24 . 42</t>
  </si>
  <si>
    <t>1.03 . 1.03.02 . 24 . 43</t>
  </si>
  <si>
    <t>1.03 . 1.03.02 . 24 . 44</t>
  </si>
  <si>
    <t>1.03 . 1.03.02 . 24 . 45</t>
  </si>
  <si>
    <t>1.03 . 1.03.02 . 24 . 46</t>
  </si>
  <si>
    <t>1.03 . 1.03.02 . 24 . 48</t>
  </si>
  <si>
    <t>1.03 . 1.03.02 . 24 . 49</t>
  </si>
  <si>
    <t>1.03 . 1.03.02 . 24 . 50</t>
  </si>
  <si>
    <t>1.03 . 1.03.02 . 24 . 51</t>
  </si>
  <si>
    <t>1.03 . 1.03.02 . 24 . 52</t>
  </si>
  <si>
    <t>1.03 . 1.03.02 . 24 . 54</t>
  </si>
  <si>
    <t>1.03 . 1.03.02 . 24 . 55</t>
  </si>
  <si>
    <t>1.03 . 1.03.02 . 24 . 56</t>
  </si>
  <si>
    <t>1.03 . 1.03.02 . 24 . 57</t>
  </si>
  <si>
    <t>1.03 . 1.03.02 . 24 . 58</t>
  </si>
  <si>
    <t>1.03 . 1.03.02 . 24 . 59</t>
  </si>
  <si>
    <t>1.03 . 1.03.02 . 24 . 60</t>
  </si>
  <si>
    <t>1.03 . 1.03.02 . 24 . 61</t>
  </si>
  <si>
    <t>1.03 . 1.03.02 . 24 . 62</t>
  </si>
  <si>
    <t>1.03 . 1.03.02 . 24 . 63</t>
  </si>
  <si>
    <t>1.03 . 1.03.02 . 24 . 64</t>
  </si>
  <si>
    <t>1.03 . 1.03.02 . 24 . 65</t>
  </si>
  <si>
    <t>1.03 . 1.03.02 . 24 . 66</t>
  </si>
  <si>
    <t>1.03 . 1.03.02 . 24 . 67</t>
  </si>
  <si>
    <t>1.03 . 1.03.02 . 24 . 68</t>
  </si>
  <si>
    <t>1.03 . 1.03.02 . 24 . 69</t>
  </si>
  <si>
    <t>1.03 . 1.03.02 . 24 . 70</t>
  </si>
  <si>
    <t>1.03 . 1.03.02 . 24 . 71</t>
  </si>
  <si>
    <t>1.03 . 1.03.02 . 24 . 72</t>
  </si>
  <si>
    <t>1.03 . 1.03.02 . 24 . 73</t>
  </si>
  <si>
    <t>1.03 . 1.03.02 . 24 . 74</t>
  </si>
  <si>
    <t>1.03 . 1.03.02 . 24 . 75</t>
  </si>
  <si>
    <t>1.03 . 1.03.02 . 24 . 76</t>
  </si>
  <si>
    <t>1.03 . 1.03.02 . 24 . 77</t>
  </si>
  <si>
    <t>1.03 . 1.03.02 . 24 . 78</t>
  </si>
  <si>
    <t>1.03 . 1.03.02 . 24 . 79</t>
  </si>
  <si>
    <t>1.03 . 1.03.02 . 24 . 80</t>
  </si>
  <si>
    <t>1.03 . 1.03.02 . 24 . 81</t>
  </si>
  <si>
    <t>1.03 . 1.03.02 . 24 . 82</t>
  </si>
  <si>
    <t>1.03 . 1.03.02 . 24 . 83</t>
  </si>
  <si>
    <t>1.03 . 1.03.02 . 24 . 84</t>
  </si>
  <si>
    <t>1.03 . 1.03.02 . 24 . 85</t>
  </si>
  <si>
    <t>1.03 . 1.03.02 . 24 . 86</t>
  </si>
  <si>
    <t>1.03 . 1.03.02 . 24 . 87</t>
  </si>
  <si>
    <t>1.03 . 1.03.02 . 24 . 88</t>
  </si>
  <si>
    <t>1.03 . 1.03.02 . 24 . 89</t>
  </si>
  <si>
    <t>1.03 . 1.03.02 . 24 . 90</t>
  </si>
  <si>
    <t>1.03 . 1.03.02 . 24 . 91</t>
  </si>
  <si>
    <t>1.03 . 1.03.02 . 24 . 92</t>
  </si>
  <si>
    <t>1.03 . 1.03.02 . 24 . 93</t>
  </si>
  <si>
    <t>1.03 . 1.03.02 . 24 . 94</t>
  </si>
  <si>
    <t>1.03 . 1.03.02 . 24 . 95</t>
  </si>
  <si>
    <t>1.03 . 1.03.02 . 24 . 96</t>
  </si>
  <si>
    <t>1.03 . 1.03.02 . 24 . 97</t>
  </si>
  <si>
    <t>1.03 . 1.03.02 . 24 . 98</t>
  </si>
  <si>
    <t>1.03 . 1.03.02 . 24 . 99</t>
  </si>
  <si>
    <t>1.03 . 1.03.02 . 24 . 100</t>
  </si>
  <si>
    <t>1.03 . 1.03.02 . 24 . 101</t>
  </si>
  <si>
    <t>1.03 . 1.03.02 . 24 . 102</t>
  </si>
  <si>
    <t>1.03 . 1.03.02 . 24 . 103</t>
  </si>
  <si>
    <t>1.03 . 1.03.02 . 24 . 104</t>
  </si>
  <si>
    <t>1.03 . 1.03.02 . 24 . 105</t>
  </si>
  <si>
    <t>1.03 . 1.03.02 . 24 . 106</t>
  </si>
  <si>
    <t>1.03 . 1.03.02 . 24 . 107</t>
  </si>
  <si>
    <t>1.03 . 1.03.02 . 24 . 108</t>
  </si>
  <si>
    <t>1.03 . 1.03.02 . 24 . 109</t>
  </si>
  <si>
    <t>1.03 . 1.03.02 . 24 . 110</t>
  </si>
  <si>
    <t>1.03 . 1.03.02 . 24 . 111</t>
  </si>
  <si>
    <t>1.03 . 1.03.02 . 24 . 112</t>
  </si>
  <si>
    <t>1.03 . 1.03.02 . 24 . 113</t>
  </si>
  <si>
    <t>1.03 . 1.03.02 . 24 . 114</t>
  </si>
  <si>
    <t>1.03 . 1.03.02 . 24 . 115</t>
  </si>
  <si>
    <t>1.03 . 1.03.02 . 24 . 116</t>
  </si>
  <si>
    <t>1.03 . 1.03.02 . 24 . 117</t>
  </si>
  <si>
    <t>1.03 . 1.03.02 . 24 . 118</t>
  </si>
  <si>
    <t>1.03 . 1.03.02 . 24 . 119</t>
  </si>
  <si>
    <t>1.03 . 1.03.02 . 24 . 120</t>
  </si>
  <si>
    <t>1.03 . 1.03.02 . 24 . 121</t>
  </si>
  <si>
    <t>1.03 . 1.03.02 . 24 . 122</t>
  </si>
  <si>
    <t>1.03 . 1.03.02 . 24 . 123</t>
  </si>
  <si>
    <t>1.03 . 1.03.02 . 24 . 124</t>
  </si>
  <si>
    <t>1.03 . 1.03.02 . 24 . 125</t>
  </si>
  <si>
    <t>1.03 . 1.03.02 . 24 . 126</t>
  </si>
  <si>
    <t>1.03 . 1.03.02 . 24 . 127</t>
  </si>
  <si>
    <t>1.03 . 1.03.02 . 24 . 129</t>
  </si>
  <si>
    <t>1.03 . 1.03.02 . 24 . 130</t>
  </si>
  <si>
    <t>1.03 . 1.03.02 . 24 . 131</t>
  </si>
  <si>
    <t>1.03 . 1.03.02 . 24 . 132</t>
  </si>
  <si>
    <t>1.03 . 1.03.02 . 24 . 133</t>
  </si>
  <si>
    <t>1.03 . 1.03.02 . 24 . 134</t>
  </si>
  <si>
    <t>1.03 . 1.03.02 . 24 . 135</t>
  </si>
  <si>
    <t>1.03 . 1.03.02 . 24 . 136</t>
  </si>
  <si>
    <t>1.03 . 1.03.02 . 24 . 137</t>
  </si>
  <si>
    <t>1.03 . 1.03.02 . 24 . 138</t>
  </si>
  <si>
    <t>1.03 . 1.03.02 . 24 . 139</t>
  </si>
  <si>
    <t>1.03 . 1.03.02 . 24 . 140</t>
  </si>
  <si>
    <t>1.03 . 1.03.02 . 24 . 141</t>
  </si>
  <si>
    <t>1.03 . 1.03.02 . 24 . 142</t>
  </si>
  <si>
    <t>1.03 . 1.03.02 . 24 . 143</t>
  </si>
  <si>
    <t>1.03 . 1.03.02 . 24 . 144</t>
  </si>
  <si>
    <t>1.03 . 1.03.02 . 24 . 145</t>
  </si>
  <si>
    <t>1.03 . 1.03.02 . 24 . 146</t>
  </si>
  <si>
    <t>1.03 . 1.03.02 . 24 . 147</t>
  </si>
  <si>
    <t>1.03 . 1.03.02 . 24 . 148</t>
  </si>
  <si>
    <t>1.03 . 1.03.02 . 24 . 149</t>
  </si>
  <si>
    <t>1.03 . 1.03.02 . 24 . 150</t>
  </si>
  <si>
    <t>1.03 . 1.03.02 . 24 . 151</t>
  </si>
  <si>
    <t>1.03 . 1.03.02 . 24 . 152</t>
  </si>
  <si>
    <t>1.03 . 1.03.02 . 24 . 153</t>
  </si>
  <si>
    <t>1.03 . 1.03.02 . 24 . 154</t>
  </si>
  <si>
    <t>1.03 . 1.03.02 . 24 . 155</t>
  </si>
  <si>
    <t>1.03 . 1.03.02 . 24 . 156</t>
  </si>
  <si>
    <t>1.03 . 1.03.02 . 24 . 157</t>
  </si>
  <si>
    <t>1.03 . 1.03.02 . 24 . 158</t>
  </si>
  <si>
    <t>1.03 . 1.03.02 . 24 . 159</t>
  </si>
  <si>
    <t>1.03 . 1.03.02 . 24 . 160</t>
  </si>
  <si>
    <t>1.03 . 1.03.02 . 24 . 162</t>
  </si>
  <si>
    <t>1.03 . 1.03.02 . 24 . 163</t>
  </si>
  <si>
    <t>1.03 . 1.03.02 . 24 . 164</t>
  </si>
  <si>
    <t>1.03 . 1.03.02 . 24 . 165</t>
  </si>
  <si>
    <t>1.03 . 1.03.02 . 24 . 166</t>
  </si>
  <si>
    <t>1.03 . 1.03.02 . 24 . 168</t>
  </si>
  <si>
    <t>1.03 . 1.03.02 . 24 . 169</t>
  </si>
  <si>
    <t>1.03 . 1.03.02 . 24 . 170</t>
  </si>
  <si>
    <t>1.03 . 1.03.02 . 24 . 171</t>
  </si>
  <si>
    <t>1.03 . 1.03.02 . 24 . 172</t>
  </si>
  <si>
    <t>1.03 . 1.03.02 . 24 . 173</t>
  </si>
  <si>
    <t>1.03 . 1.03.02 . 24 . 174</t>
  </si>
  <si>
    <t>1.03 . 1.03.02 . 24 . 175</t>
  </si>
  <si>
    <t>1.03 . 1.03.02 . 24 . 176</t>
  </si>
  <si>
    <t>1.03 . 1.03.02 . 24 . 177</t>
  </si>
  <si>
    <t>1.03 . 1.03.02 . 24 . 178</t>
  </si>
  <si>
    <t>1.03 . 1.03.02 . 24 . 179</t>
  </si>
  <si>
    <t>1.03 . 1.03.02 . 24 . 180</t>
  </si>
  <si>
    <t>1.03 . 1.03.02 . 24 . 181</t>
  </si>
  <si>
    <t>1.03 . 1.03.02 . 24 . 182</t>
  </si>
  <si>
    <t>1.03 . 1.03.02 . 24 . 183</t>
  </si>
  <si>
    <t>1.03 . 1.03.02 . 24 . 184</t>
  </si>
  <si>
    <t>1.03 . 1.03.02 . 24 . 185</t>
  </si>
  <si>
    <t>1.03 . 1.03.02 . 24 . 186</t>
  </si>
  <si>
    <t>1.03 . 1.03.02 . 24 . 187</t>
  </si>
  <si>
    <t>1.03 . 1.03.02 . 24 . 188</t>
  </si>
  <si>
    <t>1.03 . 1.03.02 . 24 . 189</t>
  </si>
  <si>
    <t>1.03 . 1.03.02 . 24 . 190</t>
  </si>
  <si>
    <t>1.03 . 1.03.02 . 24 . 191</t>
  </si>
  <si>
    <t>1.03 . 1.03.02 . 24 . 192</t>
  </si>
  <si>
    <t>1.03 . 1.03.02 . 24 . 193</t>
  </si>
  <si>
    <t>1.03 . 1.03.02 . 24 . 194</t>
  </si>
  <si>
    <t>1.03 . 1.03.02 . 24 . 195</t>
  </si>
  <si>
    <t>1.03 . 1.03.02 . 24 . 196</t>
  </si>
  <si>
    <t>1.03 . 1.03.02 . 24 . 197</t>
  </si>
  <si>
    <t>1.03 . 1.03.02 . 24 . 198</t>
  </si>
  <si>
    <t>1.03 . 1.03.02 . 24 . 199</t>
  </si>
  <si>
    <t>1.03 . 1.03.02 . 24 . 200</t>
  </si>
  <si>
    <t>1.03 . 1.03.02 . 24 . 201</t>
  </si>
  <si>
    <t>1.03 . 1.03.02 . 24 . 202</t>
  </si>
  <si>
    <t>1.03 . 1.03.02 . 24 . 203</t>
  </si>
  <si>
    <t>1.03 . 1.03.02 . 24 . 204</t>
  </si>
  <si>
    <t>1.03 . 1.03.02 . 24 . 205</t>
  </si>
  <si>
    <t>1.03 . 1.03.02 . 24 . 206</t>
  </si>
  <si>
    <t>1.03 . 1.03.02 . 24 . 212</t>
  </si>
  <si>
    <t>1.03 . 1.03.02 . 24 . 213</t>
  </si>
  <si>
    <t>1.03 . 1.03.02 . 24 . 214</t>
  </si>
  <si>
    <t>1.03 . 1.03.02 . 24 . 215</t>
  </si>
  <si>
    <t>1.03 . 1.03.02 . 24 . 216</t>
  </si>
  <si>
    <t>1.03 . 1.03.02 . 24 . 217</t>
  </si>
  <si>
    <t>1.03 . 1.03.02 . 24 . 219</t>
  </si>
  <si>
    <t>1.03 . 1.03.02 . 24 . 220</t>
  </si>
  <si>
    <t>1.03 . 1.03.02 . 24 . 221</t>
  </si>
  <si>
    <t>1.03 . 1.03.02 . 24 . 222</t>
  </si>
  <si>
    <t>1.03 . 1.03.02 . 24 . 223</t>
  </si>
  <si>
    <t>1.03 . 1.03.02 . 24 . 224</t>
  </si>
  <si>
    <t>1.03 . 1.03.02 . 24 . 225</t>
  </si>
  <si>
    <t>1.03 . 1.03.02 . 24 . 226</t>
  </si>
  <si>
    <t>1.03 . 1.03.02 . 24 . 227</t>
  </si>
  <si>
    <t>1.03 . 1.03.02 . 24 . 228</t>
  </si>
  <si>
    <t>1.03 . 1.03.02 . 24 . 229</t>
  </si>
  <si>
    <t>1.03 . 1.03.02 . 24 . 230</t>
  </si>
  <si>
    <t>1.03 . 1.03.02 . 24 . 231</t>
  </si>
  <si>
    <t>1.03 . 1.03.02 . 24 . 232</t>
  </si>
  <si>
    <t>1.03 . 1.03.02 . 24 . 233</t>
  </si>
  <si>
    <t>1.03 . 1.03.02 . 24 . 234</t>
  </si>
  <si>
    <t>1.03 . 1.03.02 . 24 . 235</t>
  </si>
  <si>
    <t>1.03 . 1.03.02 . 24 . 236</t>
  </si>
  <si>
    <t>1.03 . 1.03.02 . 24 . 237</t>
  </si>
  <si>
    <t>1.03 . 1.03.02 . 24 . 238</t>
  </si>
  <si>
    <t>1.03 . 1.03.02 . 24 . 239</t>
  </si>
  <si>
    <t>1.03 . 1.03.02 . 24 . 240</t>
  </si>
  <si>
    <t>1.03 . 1.03.02 . 24 . 241</t>
  </si>
  <si>
    <t>1.03 . 1.03.02 . 24 . 242</t>
  </si>
  <si>
    <t>1.03 . 1.03.02 . 24 . 243</t>
  </si>
  <si>
    <t>1.03 . 1.03.02 . 24 . 244</t>
  </si>
  <si>
    <t>1.03 . 1.03.02 . 24 . 245</t>
  </si>
  <si>
    <t>1.03 . 1.03.02 . 24 . 246</t>
  </si>
  <si>
    <t>1.03 . 1.03.02 . 24 . 247</t>
  </si>
  <si>
    <t>1.03 . 1.03.02 . 24 . 248</t>
  </si>
  <si>
    <t>1.03 . 1.03.02 . 24 . 249</t>
  </si>
  <si>
    <t>1.03 . 1.03.02 . 24 . 250</t>
  </si>
  <si>
    <t>1.03 . 1.03.02 . 24 . 253</t>
  </si>
  <si>
    <t>1.03 . 1.03.02 . 24 . 254</t>
  </si>
  <si>
    <t>1.03 . 1.03.02 . 24 . 255</t>
  </si>
  <si>
    <t>1.03 . 1.03.02 . 24 . 256</t>
  </si>
  <si>
    <t>1.03 . 1.03.02 . 24 . 257</t>
  </si>
  <si>
    <t>1.03 . 1.03.02 . 24 . 258</t>
  </si>
  <si>
    <t>1.03 . 1.03.02 . 24 . 259</t>
  </si>
  <si>
    <t>1.03 . 1.03.02 . 24 . 260</t>
  </si>
  <si>
    <t>1.03 . 1.03.02 . 24 . 261</t>
  </si>
  <si>
    <t>1.03 . 1.03.02 . 24 . 262</t>
  </si>
  <si>
    <t>1.03 . 1.03.02 . 24 . 263</t>
  </si>
  <si>
    <t>Penyusunan Angka Kebutuhan Nyata Pengelolaan Irigasi (AKNPI)</t>
  </si>
  <si>
    <t>Rehabilitasi D.I Curug Goong Desa Bener Kecamatan Majenang</t>
  </si>
  <si>
    <t>Rehabilitasi D.I Cigintung Desa Sadabumi Kecamatan Majenang</t>
  </si>
  <si>
    <t>Penataan Drainase Pasang Surut Kali Cipete, Kali Ciperet, dan Kali Kutawaru Kel. Kutawaru Kec. Cilacap Tengah</t>
  </si>
  <si>
    <t>Normalisasi Kali Beji Kel.Gumilir Kec. Cilacap Utara</t>
  </si>
  <si>
    <t>peningkatan kali pelem gading kel.mertasinga kec.cilacap utara</t>
  </si>
  <si>
    <t>Pavingisasi dan Pagar Pos Kemantren Cilacap Kota Kel. Mertasinga Kec.Cilacap Utara</t>
  </si>
  <si>
    <t>Normalisasi kali luwak desa karangjengkol kec.kesugihan</t>
  </si>
  <si>
    <t>Peningkatan tebing kali jagang desa karangjengkol kec.kesugihan</t>
  </si>
  <si>
    <t>Normalisasi kali cibeto desa bulupayung kec.kesugihan</t>
  </si>
  <si>
    <t>Pekerjaan lanjutan pengaman tebing kali boreg desa karangjengkol kec.kesugihan</t>
  </si>
  <si>
    <t>Pengaman tebing kali keleng desa pesanggrahan kec.kesughan</t>
  </si>
  <si>
    <t>Perkuatan tebing kali dondong desa kesugihan kidul kec.kesugihan</t>
  </si>
  <si>
    <t>Perkuatan tebing kali pranji desa karangjengkol kec.kesugihan</t>
  </si>
  <si>
    <t>Pekerjaan lanjutan pengaman tebing kali dondong dusun karangsari desa planjan kec.kesugihan</t>
  </si>
  <si>
    <t>Peningkatan Saluran Pembuang Desa Jambusari Kec. Jeruklegi</t>
  </si>
  <si>
    <t>Peningkatan Tebing Kali Depok Desa Jambusari Kec. Jeruklegi</t>
  </si>
  <si>
    <t>Normalisasi SS Bulaksari</t>
  </si>
  <si>
    <t>Normalisasi Affor Buntu Dusun Cikuya Desa Kamulyan Kec. Bantarsari</t>
  </si>
  <si>
    <t>Normalisasi Saluran Bendungan Cikalong I</t>
  </si>
  <si>
    <t>Peningkatan D.I Ciloning</t>
  </si>
  <si>
    <t>Peningkatan Saluran D.I Karang Gedang I</t>
  </si>
  <si>
    <t>Penambahan Pintu Klep Cilasun</t>
  </si>
  <si>
    <t>Normalisasi Sungai Ciangir -Mangunjaya-Ciopat-Karangsari-Margasari, Madura</t>
  </si>
  <si>
    <t>Pembangunan Irigasi DI. Cipicunghilir Madura, Kec. Wanareja</t>
  </si>
  <si>
    <t>Pembangunan Bendung D.I. Sungai Kali Lancar</t>
  </si>
  <si>
    <t>Rehabilitasi Daerah Irigasi Tajursereh</t>
  </si>
  <si>
    <t>Rehabilitasi Daerah Irigasi Sadabumi</t>
  </si>
  <si>
    <t>Rehabilitasi Daerah Irigasi Pendeuy</t>
  </si>
  <si>
    <t>Perkuatan Tebing dan Groundsild Sungai Cipelah RT. 04 RW. 02 Desa Negarajati Kecamatan Cimanggu</t>
  </si>
  <si>
    <t>Perkuatan Tebing dan Groundsild Sungai Cipicung Dayeuh RT. 06 RW. 02 Desa Negarajati Kecamatan Cimanggu</t>
  </si>
  <si>
    <t>Peningkatan D.I Leuwi Waru 25 Ha Desa Cijati Kecamatan Cimanggu</t>
  </si>
  <si>
    <t>Rehabilitasi D.I. Cikondang 30 Ha Desa Pamulihan Kecamatan Karangpucung</t>
  </si>
  <si>
    <t>Rehabilitasi D.I. Gedang Lirit 17 Ha Desa Sidamulya Kecamatan Karangpucung</t>
  </si>
  <si>
    <t>Rehabilitasi D.I. Gunung Telu 40 Ha Desa Gunung Telu Kecamatan Karangpucung</t>
  </si>
  <si>
    <t>Rehabilitasi D.I. Ciroyom I 17 Ha Desa Tayem Barat Kecamatan Karangpucung</t>
  </si>
  <si>
    <t>Rehabilitasi D.I. Dermaji Hilir 30Ha Desa Tayem Timur Kecamatan Karangpucung</t>
  </si>
  <si>
    <t>Rehab S.S. Cukangawi D.I. Cipicung / Cibaganjing Desa Madura Kecamatan Wanareja</t>
  </si>
  <si>
    <t>Peningkatan Saluran D.I Kapas Desa Tambaksari Kec. Wanareja</t>
  </si>
  <si>
    <t>Rehab Bendung dan Peningkatan Saluran D.I. Ciketug Desa Majingklak Kec. Wanareja</t>
  </si>
  <si>
    <t>Rehab Bendung dan Peningkatan Saluran D.I. Cibacok Desa Majingklak Kec. Wanareja</t>
  </si>
  <si>
    <t>Rehab Bendung dan Peningkatan Saluran D.I. Tritih Desa Madusari Kec. Wanareja</t>
  </si>
  <si>
    <t>Rehab Bendung dan Peningkatan Saluran D.I. Balukbuk Desa Madusari Kec. Wanareja</t>
  </si>
  <si>
    <t>Peningkatan Saluran D.I. Bowong Desa Madusari Kec. Wanareja</t>
  </si>
  <si>
    <t>Rehab Bendung dan Saluran D.I. Kihujan Desa Limbangan Kec. Wanareja</t>
  </si>
  <si>
    <t>Rehab Bendung dan Saluran D.I. Awiluar Desa Limbangan Kec. Wanareja</t>
  </si>
  <si>
    <t>Rehab Bendung dan Saluran D.I. Gembong Hilir Desa Malabar Kec. Wanareja</t>
  </si>
  <si>
    <t>Rehab Bendung dan Saluran D.I. Ciembe Desa Malabar Kec. Wanareja</t>
  </si>
  <si>
    <t>Peningkatan Saluran D.I. Cidatar Desa Madusari Kec. Wanareja</t>
  </si>
  <si>
    <t>Rehab Bendung dan Saluran D.I. Cilengsir Desa Madusari Kec. Wanareja</t>
  </si>
  <si>
    <t>Rehab Bendung dan Saluran D.I. Gedog 2 Desa Palugon Kec. Wanareja</t>
  </si>
  <si>
    <t>Rehab Bendung dan Saluran D.I. Cicangkring Desa Palugon Kec. Wanareja</t>
  </si>
  <si>
    <t>Rehab Bendung dan Saluran D.I. Citanjung Desa Jambu Kec. Wanareja</t>
  </si>
  <si>
    <t>Rehab Bendung dan Saluran D.I. Ciawitali Desa Jambu Kec. Wanareja</t>
  </si>
  <si>
    <t>Rehab Bendung dan Saluran D.I. Cilumbu Desa Palugon Kec. Wanareja</t>
  </si>
  <si>
    <t>Rehabilitasi D.I. Cimanceng I 30 Ha Desa Bolang Kecamatan Dayeuluhur</t>
  </si>
  <si>
    <t>Rehabilitasi D.I. Cinongkob 15 Ha Desa Bolang Kecamatan Dayeuluhur</t>
  </si>
  <si>
    <t>Rehabilitasi D.I. Cikawalon I 50 Ha Desa Hanum Kecamatan Dayeuluhur</t>
  </si>
  <si>
    <t>Rehabilitasi D.I. Cibaledana 15 Ha Desa Hanum Kecamatan Dayeuluhur</t>
  </si>
  <si>
    <t>DAM Penahan Sungai Kaliung Desa Karangsari-Cimanggu</t>
  </si>
  <si>
    <t>Rehabilitasi D.I. Cimelang 17 Ha Desa Hanum Kecamatan Dayeuluhur</t>
  </si>
  <si>
    <t>Peningkatan D.I. Cimanceng V 12 Ha Desa Kuta Agung Kecamatan Dayeuluhur</t>
  </si>
  <si>
    <t>Peningkatan D.I. Ciengang I 40 Ha Desa Kuta Agung Kecamatan Dayeuluhur</t>
  </si>
  <si>
    <t>Rehabilitasi D.I. Ciengang III 30 Ha Desa Kuta Agung Kecamatan Dayeuluhur</t>
  </si>
  <si>
    <t>Rehabilitasi D.I. Cisurian II 48 Ha Desa Cijeruk Kecamatan Dayeuluhur</t>
  </si>
  <si>
    <t>Peningkatan D.I. Gendong 10 Ha Desa Cijeruk Kecamatan Dayeuluhur</t>
  </si>
  <si>
    <t>Rehabilitasi D.I. Citengah V 50 Ha Desa Datar Kecamatan Dayeuluhur</t>
  </si>
  <si>
    <t>Rehabilitasi Saluran Sekunder Bulaksari DI Kebogoran</t>
  </si>
  <si>
    <t>Peningkatan D.I. Cikondang / Ciburial 30 Ha Desa Datar Kecamatan Dayeuluhur</t>
  </si>
  <si>
    <t>Rehabilitasi D.I. Kaduluhur 28 Ha Desa Sumpinghayu Kecamatan Dayeuluhur</t>
  </si>
  <si>
    <t>Rehabilitasi D.I. Cibaleker 10 Ha Desa Sumpinghayu Kecamatan Dayeuluhur</t>
  </si>
  <si>
    <t>Rehabilitasi D.I. Cigebeg I 15 Ha Desa Sumpinghayu Kecamatan Dayeuluhur</t>
  </si>
  <si>
    <t>Peningkatan D.I. Sunia I 30 Ha Desa Cilumping Kecamatan Dayeuluhur</t>
  </si>
  <si>
    <t>Peningkatan D.I. Cigerang I 20 Ha Desa Cilumping Kecamatan Dayeuluhur</t>
  </si>
  <si>
    <t>Peningkatan D.I. Cigerang II 15 Ha Desa Cilumping Kecamatan Dayeuluhur</t>
  </si>
  <si>
    <t>Peningkatan D.I. Citeja 10 Ha Desa Cilumping Kecamatan Dayeuluhur</t>
  </si>
  <si>
    <t>Peningkatan D.I. Cisagu I 50 Ha Desa Dayeuhluhur Kecamatan Dayeuhluhur</t>
  </si>
  <si>
    <t>Peningkatan Saluran Irigasi BR3.K Desa Kemojing-Pesawahan</t>
  </si>
  <si>
    <t>Perbaikan Irigasi Desa Pesanggrahan</t>
  </si>
  <si>
    <t>Peningkatan Irigasi Tersier RW.03 Desa Buntu</t>
  </si>
  <si>
    <t>Peningkatan Saluran Tersier Desa Bangkal</t>
  </si>
  <si>
    <t>Normalisasi Afur Kali Ontor Kec. Binangun</t>
  </si>
  <si>
    <t>Normalisasi Afur Saluran Pembuang Mbalok Normal Desa Sidayu Kecamatan Binangun</t>
  </si>
  <si>
    <t>Peningkatan D.I. Cisagu II 30 Ha Desa Dayeuhluhur Kecamatan Dayeuhluhur</t>
  </si>
  <si>
    <t>Peningkatan D.I. Cigalonggong 10 Ha Desa Dayeuhluhur Kecamatan Dayeuhluhur</t>
  </si>
  <si>
    <t>Rehabilitasi D.I. Cagedang 30 Ha Desa Dayeuhluhur Kecamatan Dayeuhluhur</t>
  </si>
  <si>
    <t>Rehabilitasi D.I. Cimaung 27 Ha Desa Dayeuhluhur Kecamatan Dayeuhluhur</t>
  </si>
  <si>
    <t>Rehabilitasi D.I. Nangor / Nanggerang 25 Ha Desa Dayeuhluhur Kecamatan Dayeuhluhur</t>
  </si>
  <si>
    <t>Rehabilitasi D.I. Ciung 25 Ha Desa Bingkeng Kecamatan Dayeuhluhur</t>
  </si>
  <si>
    <t>Rehabilitasi D.I. Bingkeng 30 Ha Desa Bingkeng Kecamatan Dayeuhluhur</t>
  </si>
  <si>
    <t>Rehabilitasi D.I. Sawah Beurit 32 Ha Desa Bingkeng Kecamatan Dayeuhluhur</t>
  </si>
  <si>
    <t>Rehabilitasi D.I. Barugbug 40Ha Desa Ciwalen Kecamatan Dayeuhluhur</t>
  </si>
  <si>
    <t>Peningkatan D.I. Cicangkudu 15 Ha Desa Ciwalen Kecamatan Dayeuhluhur</t>
  </si>
  <si>
    <t>Peningkatan D.I. Cirehe 15 Ha Desa Ciwalen Kecamatan Dayeuhluhur</t>
  </si>
  <si>
    <t>Rehabilitasi D.I. Cijambe 12 Ha Desa Ciwalen Kecamatan Dayeuhluhur</t>
  </si>
  <si>
    <t>Rehabilitasi D.I. Cikiara II 8 Ha Desa Matenggeng Kecamatan Dayeuhluhur</t>
  </si>
  <si>
    <t>Rehabilitasi D.I. Cibarangbang II 15 Ha Desa Panulisan Barat Kecamatan Dayeuhluhur</t>
  </si>
  <si>
    <t>Rehabilitasi Klep Sungai Cigobang</t>
  </si>
  <si>
    <t>Normalisasi Drain Kalen Gandul</t>
  </si>
  <si>
    <t>Peningkatan Saluran Pembuang Lokasi Kebonan Desa Karangpakis</t>
  </si>
  <si>
    <t>Peningkatan Jaringan Irigasi Purwodadi</t>
  </si>
  <si>
    <t>Peningkatan saluran pembuangan bedahan desa Paberasan</t>
  </si>
  <si>
    <t>Normalisasi Saluran Pembuangan pinggir Jalan Raya Karangtengah</t>
  </si>
  <si>
    <t>Rehabiitasi Cekdam Matenggeng I</t>
  </si>
  <si>
    <t>Lanjutan Peningkatan Irigasi Desa Menganti SS 25</t>
  </si>
  <si>
    <t>Peningkatan Irigasi Blok Pom Bensin Kalisabuk Desa Kuripan Kidul</t>
  </si>
  <si>
    <t>Peningkatan Irigasi BC 19 Desa Kuripan</t>
  </si>
  <si>
    <t>Lanjutan Peningkatan Irigasi Desa Keleng</t>
  </si>
  <si>
    <t>Normalisasi Sungai Sibogor</t>
  </si>
  <si>
    <t>Peningkatan Saluran Irigasi Desa Danasri</t>
  </si>
  <si>
    <t>Peningkatan DI. Tigasari Desa Boja</t>
  </si>
  <si>
    <t>Pembangunan DAM Parit Cigodong Kutabima</t>
  </si>
  <si>
    <t>Normalisasi Kali Sasak Kel. Tambakreja , Cilacap Selatan</t>
  </si>
  <si>
    <t>Normalisasi Apur Tegal Sari Desa Kawunganten Lor</t>
  </si>
  <si>
    <t>Rehab Bendung Lirip Desa Cimanggu Kec. Cimanggu</t>
  </si>
  <si>
    <t>Rehabilitasi Saluran Bendung Kali Cijati Desa Cijati Kec. Cimanggu</t>
  </si>
  <si>
    <t>Rehab Bendung dan Saluran D.I Dukuh Jambu Desa Kutabima Kec. Cimanggu</t>
  </si>
  <si>
    <t>Rehabilitasi Saluran Cibarambang Desa Panulisan Barat Kec. Dayeuhluhur</t>
  </si>
  <si>
    <t>Rehabilitasi Saluran Pembagi Cimepret Dusun Cisalak Desa Adimulya Wanareja</t>
  </si>
  <si>
    <t>Normalisasi Saluran Pembuangan Sungai Sidamukti Kawunganten Lor</t>
  </si>
  <si>
    <t>Normalisasi Drainase Apur Bojong-Bringkeng</t>
  </si>
  <si>
    <t>Normalisasi Saluran Pembuangan Bringkeng-Ujungmanik</t>
  </si>
  <si>
    <t>Normalisasi Saluran Afoor Pembuangan Desa Kawunganten Lor</t>
  </si>
  <si>
    <t>Perbaikan DI Penyepatan</t>
  </si>
  <si>
    <t>Perbaikan DI Ciputih</t>
  </si>
  <si>
    <t>Perbaikan DI Cikranji Girang</t>
  </si>
  <si>
    <t>Rehab Saluran DI Curug Gelis</t>
  </si>
  <si>
    <t>Rehab Saluran DI Parid</t>
  </si>
  <si>
    <t>Rehabilitasi Bendung Prabanwulan Karanggedang Kec. Sidareja</t>
  </si>
  <si>
    <t>Survei dan Inventarisasi Jaringan Irigasi Kabupaten Cilacap</t>
  </si>
  <si>
    <t>Pembinaan OP Irigasi Bagi Mantri Pengairan, POB, PPA, dan Pengamat Irigasi</t>
  </si>
  <si>
    <t>Sosialisasi Peraturan Perundang-undangan Bidang SDA</t>
  </si>
  <si>
    <t>Pembinaan Teknis OP Irigasi Bagi P3A/GP3A/IP3A</t>
  </si>
  <si>
    <t>Survey dan Desain Bidang SDA</t>
  </si>
  <si>
    <t>Penyusunan Kinerja Sistem Irigasi Kab. Cilacap</t>
  </si>
  <si>
    <t>Monitoring dan Evaluasi Kegiatan Bidang SDA</t>
  </si>
  <si>
    <t>Normalisasi Kalen Budha</t>
  </si>
  <si>
    <t>Peningkatan Sal Pembuang Dusun Wungusari</t>
  </si>
  <si>
    <t>Normalisasi Kali Wates Desa Mujur Lor</t>
  </si>
  <si>
    <t>Rehabilitasi Saluran Pembuang Kali Rawabaya Desa Gentasari</t>
  </si>
  <si>
    <t>Peningkatan Sungai Bajang Desa Kedungbenda (Lanjutan)</t>
  </si>
  <si>
    <t>Peningkatan D.I. Cimanceng II 35 Ha Desa Bolang Kecamatan Dayeuluhur</t>
  </si>
  <si>
    <t>Pembangunan Bendung dan Saluran Cisarongge desa Sepatnunggal Kec.Majenang</t>
  </si>
  <si>
    <t>Pengelolaan Aset Irigasi (PAI) D.I Wilayah Jeruklegi</t>
  </si>
  <si>
    <t>Pengelolaan Aset Irigasi (PAI) D.I Wilayah Majenang</t>
  </si>
  <si>
    <t>Pengelolaan Aset Irigasi (PAI) D.I Wilayah Sidareja</t>
  </si>
  <si>
    <t>Pemeliharaan Sungai dan Drainase se-Kab.Cilacap</t>
  </si>
  <si>
    <t>Operasi dan pemeliharaan irigasi se-Kab.Cilacap</t>
  </si>
  <si>
    <t>Rapat Komisi Irigasi</t>
  </si>
  <si>
    <t>Peningkatan Saluran Pembuang Perintis Banjaranyar Desa Banjareja</t>
  </si>
  <si>
    <t>Peningkatan Saluran Pembuang Waringin Banjaranyar Desa Banjareja</t>
  </si>
  <si>
    <t>Peningkatan Saluran Pembawa Desa Karangbenda</t>
  </si>
  <si>
    <t>Peningkatan saluran pembuang Kali Wadas Desa Penggalang</t>
  </si>
  <si>
    <t>Peningkatan Saluran Irigasi Desa Adireja</t>
  </si>
  <si>
    <t>Perkuatan Tebing Kali Jaran</t>
  </si>
  <si>
    <t>Normalisasi Kali Lancang (Lanjutan)</t>
  </si>
  <si>
    <t>Peningkatan Batu Lening saluran KRJ.1,2,3 Desa Karangjati</t>
  </si>
  <si>
    <t>Peningkatan  Saluran  Desa Karangjati</t>
  </si>
  <si>
    <t>Peningkatan Saluran Irigasi Dusun Tinggarmangir Desa Karangjati</t>
  </si>
  <si>
    <t>Normalisasi Kali Gatel Desa Karangjati</t>
  </si>
  <si>
    <t>Normalisasi Kali Bangsa</t>
  </si>
  <si>
    <t>Normalisasi Kali Kuniran (Lanjutan)</t>
  </si>
  <si>
    <t>Normalisasi Kali Dawuhan (Lanjutan)</t>
  </si>
  <si>
    <t>Normalisasi Kali Gintung (Lanjutan)</t>
  </si>
  <si>
    <t>Normalisasi Kali Kedung Wadas (Lanjutan)</t>
  </si>
  <si>
    <t>Perkuatan Tebing Kali Terate</t>
  </si>
  <si>
    <t>Peningkatan Kali Tugu</t>
  </si>
  <si>
    <t>Peningkatan Kali Gembongan</t>
  </si>
  <si>
    <t>Perbaikan Jaringan Irigasi dari Induk Desa Karangtengah</t>
  </si>
  <si>
    <t>Perbaikan Pintu Air Dusun II Desa Karangjati (Lanjutan)</t>
  </si>
  <si>
    <t>Peningkatan Saluran Irigasi Desa Adipala</t>
  </si>
  <si>
    <t>Rehabilitasi D.I Cibulakan 70 Ha</t>
  </si>
  <si>
    <t>Rehabilitasi D.I Cironggeng II 35 Ha</t>
  </si>
  <si>
    <t>Peningkatan Jaringan Irigasi Nusawangkal - Purwodadi</t>
  </si>
  <si>
    <t>Perbaikan Pintu Air Dusun Kebonsari Desa Penggalang (Lanjutan)</t>
  </si>
  <si>
    <t>Normalisasi Saluran Pembuang Cikalong Desa Mulyasari Kecamatan Majenang</t>
  </si>
  <si>
    <t>Normalisasi Saluran Pembuang Ciseda Desa Sindangsari Kecamatan Majenang</t>
  </si>
  <si>
    <t>Perkuatan tebing Saluran Pembuang Cibonto Desa Cibeunying Kecamatan Majenang</t>
  </si>
  <si>
    <t>Peningkatan Drainase Dengklok Kelurahan Tegal Kamulyan Kecamatan Cilacap Selatan</t>
  </si>
  <si>
    <t>Perkuatan Tebing Kali Leler - Gungungnangka Desa gentasari</t>
  </si>
  <si>
    <t>Peningkatan Tebing Sungai Suryan desa karangpucung</t>
  </si>
  <si>
    <t>Normalisasi Drainase Dusun Kubang Desa kalijeruk</t>
  </si>
  <si>
    <t>Peningkatan Saluran Vihara Tegalan Kec. Binangun</t>
  </si>
  <si>
    <t>Peningkatan Saluran Pembuang Koramil Puskesmas Kec. Binangun</t>
  </si>
  <si>
    <t>Peningkatan Saluran Jaran Mati Kec. Binangun</t>
  </si>
  <si>
    <t>Peningkatan Saluran Tengahan Kec. Binangun</t>
  </si>
  <si>
    <t>Peningkatan Turap Drainase Kali Ciselong Dusun Ciselong Majenang</t>
  </si>
  <si>
    <t>Perbaikan Lanjutan Saluran Pembawa Ciputat Desa Karangtengah Kec. Sampang</t>
  </si>
  <si>
    <t>Peningkatan Saluran Air RT. 06/ I Menuju Kebonan Desa Glempang Kecamatan Maos</t>
  </si>
  <si>
    <t>Peningkatan Talud Sungai Cijoho Desa Tayem Kec. Karangpucung</t>
  </si>
  <si>
    <t>Perbaikan Tebing Sungai Dermaji Desa Sindangbarang Kec. Karangpucung</t>
  </si>
  <si>
    <t>Peningkatan Saluran Pembuang  Grumbul Gunung Nangka Desa Gentasari Kecamatan Kroya</t>
  </si>
  <si>
    <t>Peningkatan Saluran Pembuang  Kayu langit Desa Sikampuh Kecamatan Kroya</t>
  </si>
  <si>
    <t>Peningkatan Saluran Pembuang  Kali Terus Desa Sikampuh Kecamatan Kroya</t>
  </si>
  <si>
    <t>Peningkatan Saluran Pembuang  Kali Leler Kecamatan Sampang</t>
  </si>
  <si>
    <t>Pembangunan Saluran Irigasi Cimanggu Wetan Desa Cimanggu</t>
  </si>
  <si>
    <t>Peningkatan Saluran Tersier LD 2 Kanan Desa Kedungreja</t>
  </si>
  <si>
    <t>Pembangunan Saluran Irigasi Nambo Bantarpanjang Kec. Cimanggu</t>
  </si>
  <si>
    <t>Pembangunan Bendung Irigasi Sawah Kebon Sahang, Desa Dayeuhluhur Kec. Dayeuhluhur</t>
  </si>
  <si>
    <t>Pembangunan Bendungan Guriang RT 03 / 03 Dusun Nagog Desa Kutaagung Kec. Dayeuhluhur</t>
  </si>
  <si>
    <t>Peningkatan Jaringan Irigasi Tersier Blok Sicacing Bakol Kulon Kec. Nusawungu</t>
  </si>
  <si>
    <t>Perkuatan Tebing Sungai Dermaji (Jembatan Cipaku) Desa Teyem Timur Kec. Karangpucung</t>
  </si>
  <si>
    <t>Perkuatan Tebing Sungai Ciraja Desa Bengbulang Kec. Karangpucung</t>
  </si>
  <si>
    <t>Peingkatan DI. Cigagang Eunteung Desa Ciwalen Kec. Dayeuhluhur</t>
  </si>
  <si>
    <t>Normalisasi Afur Desa Alangamba Kec Binangun</t>
  </si>
  <si>
    <t>Normalisasi Afur Desa Pedasong Kec Adipala</t>
  </si>
  <si>
    <t>Penyusunan PAHS Bidang Sumber Daya Air</t>
  </si>
  <si>
    <t>Inventarisasi dan Identifikasi Aset Irigasi Di 10 Lokasi</t>
  </si>
  <si>
    <t>Pengadaan dan Pemasangan patok HM di wilayah Sidareja</t>
  </si>
  <si>
    <t>Pengadaan dan Pemasangan patok HM di wilayah Jeruklegi</t>
  </si>
  <si>
    <t>Pengadaan dan Pemasangan patok HM di wilayah Majenang</t>
  </si>
  <si>
    <t>Pengadaan dan Pemasangan patok HM di wilayah Wanareja</t>
  </si>
  <si>
    <t>Pengadaan dan Pemasangan patok HM di wilayah Cimanggu</t>
  </si>
  <si>
    <t>DED Daerah Irigasi di Wilayah Kec. Wanareja</t>
  </si>
  <si>
    <t>DED Daerah Irigasi di Wilayah Kec. Dayeuhluhur</t>
  </si>
  <si>
    <t>DED Daerah Irigasi di Wilayah Kec. Cimanggu</t>
  </si>
  <si>
    <t>DED Daerah Irigasi di Wilayah Kec. Majenang</t>
  </si>
  <si>
    <t>DED Kali Sentul Wilayah UPT Jeruklegi</t>
  </si>
  <si>
    <t>Perbaikan Tebing Sungai Jl. Sawangan RT. 02/05 Desa Keleng Kec. Kesugihan</t>
  </si>
  <si>
    <t>Perbaikan Tebing dan Normalisasi Sungai Cililitan Desa Caruy Kec. Cipari</t>
  </si>
  <si>
    <t>Peningkatan DI. Citengah Desa Datar Kec. Dayeuhluhur</t>
  </si>
  <si>
    <t>Rehabilitasi Drainase Pembuang Afoor Sampang Kec. Sampang</t>
  </si>
  <si>
    <t>Rehabilitasi Drainase Pembuang Dusun II Desa Klapagada Kec. Maos</t>
  </si>
  <si>
    <t>Peningkatan Bendung dan Saluran Ciglagah Blok Cawangan Sawah Bengkung Desa Salebu Kec. Wanareja</t>
  </si>
  <si>
    <t>1.03 . 1.03.02 . 16 . 136</t>
  </si>
  <si>
    <t>Peningkatan saluran pembuang desa menganti kec.kesugihan</t>
  </si>
  <si>
    <t>1.03 . 1.03.02 . 16 . 138</t>
  </si>
  <si>
    <t>Normalisasi drainase Pembuang desa pesanggrahan kec.kesugihan</t>
  </si>
  <si>
    <t>1.03 . 1.03.02 . 16 . 139</t>
  </si>
  <si>
    <t>Normalisasi Saluran Pembuang Kawunganten Lor - Kalijeruk</t>
  </si>
  <si>
    <t>1.03 . 1.03.02 . 16 . 140</t>
  </si>
  <si>
    <t>Normalisasi Saluran Pembuang Kramasari</t>
  </si>
  <si>
    <t>1.03 . 1.03.02 . 16 . 141</t>
  </si>
  <si>
    <t>Normalisasi Saluran Pembuang Bojong</t>
  </si>
  <si>
    <t>1.03 . 1.03.02 . 16 . 142</t>
  </si>
  <si>
    <t>Normalisasi Saluran Pembuang Ujungmanik</t>
  </si>
  <si>
    <t>1.03 . 1.03.02 . 16 . 143</t>
  </si>
  <si>
    <t>Normalisasi Saluran Pembuang Gunung Jaya I</t>
  </si>
  <si>
    <t>1.03 . 1.03.02 . 16 . 146</t>
  </si>
  <si>
    <t>Normalisasi Kolektor Drain Cihaur IV</t>
  </si>
  <si>
    <t>1.03 . 1.03.02 . 16 . 147</t>
  </si>
  <si>
    <t>Normalisasi Kolektor Drain Parid</t>
  </si>
  <si>
    <t>1.03 . 1.03.02 . 16 . 148</t>
  </si>
  <si>
    <t>Normalisasi Drainase Sitinggil</t>
  </si>
  <si>
    <t>1.03 . 1.03.02 . 16 . 149</t>
  </si>
  <si>
    <t>Normalisasi Drain Sumber kecil Desa Cimrutu</t>
  </si>
  <si>
    <t>1.03 . 1.03.02 . 16 . 165</t>
  </si>
  <si>
    <t>Perkuatan Tebing Kali Gubed Kel Tambakreja (Lanjutan)</t>
  </si>
  <si>
    <t>1.03 . 1.03.02 . 16 . 166</t>
  </si>
  <si>
    <t>Pembangunan Saluran Cilaca Desa Palugon Kec. Wanareja</t>
  </si>
  <si>
    <t>1.03 . 1.03.02 . 16 . 167</t>
  </si>
  <si>
    <t>Perkuatan Tebing Saluran Pembuang Cipari Desa Mulyadadi Kec. Majenang</t>
  </si>
  <si>
    <t>1.03 . 1.03.02 . 16 . 172</t>
  </si>
  <si>
    <t>Normalisasi Saluran Pembuang Kawunganten Lor - Kawunganten</t>
  </si>
  <si>
    <t>1.03 . 1.03.02 . 16 . 174</t>
  </si>
  <si>
    <t>Normalisasi Saluran Pembuang Bojong Lengkong</t>
  </si>
  <si>
    <t>1.03 . 1.03.02 . 16 . 175</t>
  </si>
  <si>
    <t>Normalisasi Saluran Pembuang Ciled Sampai Dengan Klep</t>
  </si>
  <si>
    <t>1.03 . 1.03.02 . 16 . 176</t>
  </si>
  <si>
    <t>Normalisasi Saluran Pembuang Kedung Daon II</t>
  </si>
  <si>
    <t>1.03 . 1.03.02 . 16 . 177</t>
  </si>
  <si>
    <t>Peningkatan Saluran Pembuang Kelen Keplek</t>
  </si>
  <si>
    <t>1.03 . 1.03.02 . 16 . 178</t>
  </si>
  <si>
    <t>Peningkatan Saluran Pembuang Kalen Mapag</t>
  </si>
  <si>
    <t>1.03 . 1.03.02 . 16 . 179</t>
  </si>
  <si>
    <t>Normalisasi Saluran D.I Kedung Rinjing</t>
  </si>
  <si>
    <t>1.03 . 1.03.02 . 16 . 180</t>
  </si>
  <si>
    <t>Perkuatan Talud Saluran Pembuang Desa Sidamulya I</t>
  </si>
  <si>
    <t>1.03 . 1.03.02 . 16 . 181</t>
  </si>
  <si>
    <t>Peningkatan Saluran Pembuang Sibebek Desa Mergawati</t>
  </si>
  <si>
    <t>1.03 . 1.03.02 . 16 . 182</t>
  </si>
  <si>
    <t>Peningkatan Saluran Irigasi Kandang Menjangan Desa Purwodadi</t>
  </si>
  <si>
    <t>1.03 . 1.03.02 . 16 . 183</t>
  </si>
  <si>
    <t>Peningkatan Saluran Pembuang Nusa Indah Desa Sikanco (Lanjutan)</t>
  </si>
  <si>
    <t>1.03 . 1.03.02 . 16 . 184</t>
  </si>
  <si>
    <t>Peningkatan Saluran Pembuang Tanggulasi Desa Sikanco (Lanjutan)</t>
  </si>
  <si>
    <t>1.03 . 1.03.02 . 16 . 185</t>
  </si>
  <si>
    <t>Peningkatan Saluran Pembuang Sipring Desa Danasri Lor (Lanjutan)</t>
  </si>
  <si>
    <t>1.03 . 1.03.02 . 16 . 186</t>
  </si>
  <si>
    <t>Peningkatan Saluran Pembuang Gunung Jeruk Desa Danasri Lor</t>
  </si>
  <si>
    <t>1.03 . 1.03.02 . 16 . 187</t>
  </si>
  <si>
    <t>Peningkatan Saluran Pembuang Banjaranyar Desa Banjareja (Lanjutan)</t>
  </si>
  <si>
    <t>1.03 . 1.03.02 . 16 . 195</t>
  </si>
  <si>
    <t>Peningkatan Saluran Pembuang Batas Paketingan</t>
  </si>
  <si>
    <t>1.03 . 1.03.02 . 16 . 196</t>
  </si>
  <si>
    <t>Peningkatan Saluran Pembuang Pereng</t>
  </si>
  <si>
    <t>1.03 . 1.03.02 . 16 . 197</t>
  </si>
  <si>
    <t>Normalisasi Saluran Pembuang Afoor Sawah Bengkok (Lanjutan)</t>
  </si>
  <si>
    <t>1.03 . 1.03.02 . 16 . 198</t>
  </si>
  <si>
    <t>Peningkatan Saluran Pembuang Bajing Kulon</t>
  </si>
  <si>
    <t>1.03 . 1.03.02 . 16 . 199</t>
  </si>
  <si>
    <t>Peningkatan Saluran Pembuang Kali Cangkringan Desa Karangjati</t>
  </si>
  <si>
    <t>1.03 . 1.03.02 . 16 . 200</t>
  </si>
  <si>
    <t>Peningkatan Saluran Pembawa Goplem Desa Sampang</t>
  </si>
  <si>
    <t>1.03 . 1.03.02 . 16 . 201</t>
  </si>
  <si>
    <t>Rehabilitasi Saluran Pembuang Kali Tugu Desa Karangasem</t>
  </si>
  <si>
    <t>3.01 . 1.03.02 . 16 . 13</t>
  </si>
  <si>
    <t>Pemetaan Kerentanan Air Tanah di Eks. Kotip Cilacap</t>
  </si>
  <si>
    <t>1.03.1.03.01.17</t>
  </si>
  <si>
    <t>Program Pembangunan Turap/Talud/Bronjong</t>
  </si>
  <si>
    <t>1.03 . 1.03.02 . 17 . 05</t>
  </si>
  <si>
    <t>Lanjutan pasangan bronjong kali terasan desa bulupayung kec.kesugihan</t>
  </si>
  <si>
    <t>1.03 . 1.03.02 . 17 . 08</t>
  </si>
  <si>
    <t>Peningkatan Talud Sungai Klapa Kerep</t>
  </si>
  <si>
    <t>1.03 . 1.03.02 . 17 . 10</t>
  </si>
  <si>
    <t>Perkuatan Tebing Kali Jagang III Kec. Kesugihan</t>
  </si>
  <si>
    <t>1.03 . 1.03.02 . 17 . 13</t>
  </si>
  <si>
    <t>Perkuatan Tebing  Kali Ciseda Dusun Ciselong Desa Jenang</t>
  </si>
  <si>
    <t>1.03 . 1.03.02 . 17 . 16</t>
  </si>
  <si>
    <t>Peningkatan Turap Kali Wates Desa Mujur Lor</t>
  </si>
  <si>
    <t>1.03 . 1.03.02 . 17 . 24</t>
  </si>
  <si>
    <t>Peningkatan Talud  Desa Danasri</t>
  </si>
  <si>
    <t>1.03 . 1.03.02 . 17 . 26</t>
  </si>
  <si>
    <t>Peningkatan Talud Tanggul Sungai Kali Tugu</t>
  </si>
  <si>
    <t>1.03 . 1.03.02 . 17 . 29</t>
  </si>
  <si>
    <t>Peningkatan Turap Tebing Sungai Leber</t>
  </si>
  <si>
    <t>1.03 . 1.03.02 . 17 . 32</t>
  </si>
  <si>
    <t>Peningkatan Talud Sungai Cikondang II Desa Babakan</t>
  </si>
  <si>
    <t>1.03 . 1.03.02 . 17 . 39</t>
  </si>
  <si>
    <t>Peningkatan Talud Sungai Cikondang Desa Mandala Cimanggu</t>
  </si>
  <si>
    <t>1.03 . 1.03.02 . 17 . 43</t>
  </si>
  <si>
    <t>Peningkatan Turap Kali Jaya RW. 22 Donan</t>
  </si>
  <si>
    <t>1.03 . 1.03.02 . 17 . 44</t>
  </si>
  <si>
    <t>Peningkatan Talud Kali Panggang</t>
  </si>
  <si>
    <t>1.03 . 1.03.02 . 17 . 47</t>
  </si>
  <si>
    <t>Perkuatan Tebing Sungai Kawunganten Belakang PP Albarokah Kawunganten Lor</t>
  </si>
  <si>
    <t>1.03 . 1.03.02 . 17 . 48</t>
  </si>
  <si>
    <t>Perbaikan Tanggul Air Asin</t>
  </si>
  <si>
    <t>1.03 . 1.03.02 . 17 . 49</t>
  </si>
  <si>
    <t>Peningkatan Talud Saluran Irigasi DI. Cilaca Dusun Cikukun Desa Adimulya Kec. Wanareja</t>
  </si>
  <si>
    <t>1.03 . 1.03.02 . 17 . 53</t>
  </si>
  <si>
    <t>Peningkatan Turap Kali Gubed RW. XII Kel. Tambakreja</t>
  </si>
  <si>
    <t>1.03 . 1.03.02 . 17 . 62</t>
  </si>
  <si>
    <t>Peningkatan Talud Sungai Cikawung Dusun Dusun Nambo Desa Bantarpanjang Kec.Cimanggu</t>
  </si>
  <si>
    <t>1.03 . 1.03.02 . 17 . 68</t>
  </si>
  <si>
    <t>Perkuatan Tebing Kali Jagang II Kec. Kesugihan</t>
  </si>
  <si>
    <t>1.03 . 1.03.02 . 17 . 76</t>
  </si>
  <si>
    <t>Perkuatan Tebing Kali Citanggulun Dusun Pesahangan Desa Pesahangan</t>
  </si>
  <si>
    <t>1.03 . 1.03.02 . 17 . 77</t>
  </si>
  <si>
    <t>Perkuatan Tebing Sungai Ciberem Desa Binangun Kec. Bantarsari</t>
  </si>
  <si>
    <t>1.03 . 1.03.02 . 17 . 78</t>
  </si>
  <si>
    <t>Perkuatan Tebing Sungai Kalisabuk Kompleks Lapangan Sepakbola Grumbul Brondong Kalisabuk</t>
  </si>
  <si>
    <t>1.03 . 1.03.02 . 17 . 79</t>
  </si>
  <si>
    <t>Perkuatan Tebing Sungai Solatri Cibeunying Majenang</t>
  </si>
  <si>
    <t>1.03 . 1.03.02 . 25 . 08</t>
  </si>
  <si>
    <t>Penentuan Titik Lokasi Pengeboran Air Tanah Melalui Survey Geolistrik Kec. Cimanggu</t>
  </si>
  <si>
    <t>1.03 . 1.03.02 . 25 . 09</t>
  </si>
  <si>
    <t>Penentuan Titik Lokasi Pengeboran Air Tanah Melalui Survey Geolistrik Kec. Sidareja</t>
  </si>
  <si>
    <t>1.03 . 1.03.02 . 25 . 10</t>
  </si>
  <si>
    <t>Penentuan Titik Lokasi Pengeboran Air Tanah Melalui Survey Geolistrik Kec. Karangpucung</t>
  </si>
  <si>
    <t>1.03 . 1.03.02 . 25 . 11</t>
  </si>
  <si>
    <t>Penentuan Titik Lokasi Pengeboran Air Tanah Melalui Survey Geolistrik Kec. Majenang</t>
  </si>
  <si>
    <t>1.03 . 1.03.02 . 25 . 12</t>
  </si>
  <si>
    <t>Penentuan Titik Lokasi Pengeboran Air Tanah Melalui Survey Geolistrik Kec. Wanareja</t>
  </si>
  <si>
    <t>1.03 . 1.03.02 . 25 . 13</t>
  </si>
  <si>
    <t>Pembangunan Sumur Bor Kec. Patimuan</t>
  </si>
  <si>
    <t>1.03 . 1.03.02 . 25 . 14</t>
  </si>
  <si>
    <t>Pembangunan Sumur Bor Kec. Cimanggu</t>
  </si>
  <si>
    <t>1.03 . 1.03.02 . 25 . 15</t>
  </si>
  <si>
    <t>Pembangunan Sumur Bor Kec. Kedungreja</t>
  </si>
  <si>
    <t>1.03 . 1.03.02 . 25 . 16</t>
  </si>
  <si>
    <t>Pembangunan Sumur Bor Kec. Dayeuhluhur</t>
  </si>
  <si>
    <t>1.03 . 1.03.02 . 25 . 17</t>
  </si>
  <si>
    <t>Pembangunan Sumur Bor Kec. Majenang</t>
  </si>
  <si>
    <t>1.03 . 1.03.02 . 25 . 18</t>
  </si>
  <si>
    <t>Pembangunan Sumur Bor Kec. Wanareja</t>
  </si>
  <si>
    <t>1.03 . 1.03.02 . 25 . 19</t>
  </si>
  <si>
    <t>Pembangunan Sumur Bor Kec. Kawunganten</t>
  </si>
  <si>
    <t>1.03 . 1.03.02 . 25 . 20</t>
  </si>
  <si>
    <t>Pembangunan Sumur Bor Kec. Cipari</t>
  </si>
  <si>
    <t>1.03 . 1.03.02 . 25 . 21</t>
  </si>
  <si>
    <t>Pembangunan Sumur Bor Kec. Karangpucung</t>
  </si>
  <si>
    <t>1.03 . 1.03.02 . 28 . 12</t>
  </si>
  <si>
    <t>Perbaikan Tanggul Pantai Tegalkamulyan Kec. Cilacap Selatan</t>
  </si>
  <si>
    <t>1.03 . 1.03.02 . 28 . 13</t>
  </si>
  <si>
    <t>Perbaikan Tanggul Pantai Bunton Kec. Adipala</t>
  </si>
  <si>
    <t>1.03 . 1.03.02 . 28 . 14</t>
  </si>
  <si>
    <t>Perbaikan Tanggul Pantai Widarapayung Kec. Binangun</t>
  </si>
  <si>
    <t>Tabel 2.2</t>
  </si>
  <si>
    <t>Pencapaian Kinerja Pelayanan Dinas Pengelolaan Sumber Daya Air</t>
  </si>
  <si>
    <t>No.</t>
  </si>
  <si>
    <t>Indikator</t>
  </si>
  <si>
    <t>SPM/ standar nasional</t>
  </si>
  <si>
    <t>IKK (PP-6/'08)</t>
  </si>
  <si>
    <t>Target Renstra DPSDA</t>
  </si>
  <si>
    <t>Realisasi Capaian</t>
  </si>
  <si>
    <t>Proyeksi</t>
  </si>
  <si>
    <t>Catatan Analisis</t>
  </si>
  <si>
    <t>Tahun 2017 (tidak diisi)</t>
  </si>
  <si>
    <t>Tahun 2018</t>
  </si>
  <si>
    <t>Tahun 2019</t>
  </si>
  <si>
    <t>Tahun 2020</t>
  </si>
  <si>
    <t>Tahun 2017</t>
  </si>
  <si>
    <t>Tahun  2018</t>
  </si>
  <si>
    <t>Meningkatnya Prosentase Tingkat Kedisiplinan</t>
  </si>
  <si>
    <t>Persentase saluran pembuang dalam kondisi baik</t>
  </si>
  <si>
    <t>Persentase saluran irigasi kabupaten dalam kondisi baik</t>
  </si>
  <si>
    <t>Persentase jaringan irigasi yang berfungsi baik</t>
  </si>
  <si>
    <t>Rasio ketersediaan air baku untuk kebutuhan sehari-hari terhadap kebutuhan air baku pada daerah rawan kekeringan</t>
  </si>
  <si>
    <t>Tabel 2.3</t>
  </si>
  <si>
    <t>Review Terhadap Rancangan Awal RKPD 2019</t>
  </si>
  <si>
    <t>Dinas Pengelolaan Sumber Daya Air</t>
  </si>
  <si>
    <t>Program/Kegiatan</t>
  </si>
  <si>
    <t>Rancangan Awal RKPD</t>
  </si>
  <si>
    <t>Hasil Analisis Kebutuhan</t>
  </si>
  <si>
    <t>Lokasi</t>
  </si>
  <si>
    <t>Indikator Kinerja</t>
  </si>
  <si>
    <t>Target Capaian</t>
  </si>
  <si>
    <t>Pagu Indikatif (Rp. 000)</t>
  </si>
  <si>
    <t xml:space="preserve">Target Capaian </t>
  </si>
  <si>
    <t>Pagu Indikatif APBD</t>
  </si>
  <si>
    <t>Urusan Pekerjaan Umum dan Penataan Ruang</t>
  </si>
  <si>
    <t>`Program Pelayanan Administrasi Perkantoran</t>
  </si>
  <si>
    <t>100.00 %</t>
  </si>
  <si>
    <t>(Kab. Cilacap)</t>
  </si>
  <si>
    <t>Penyediaan Jasa Komunikasi, Sumber Daya Air dan Listrik</t>
  </si>
  <si>
    <t>Dinas PSDA</t>
  </si>
  <si>
    <t>Terpenuhinya jasa administrasi perkantoran</t>
  </si>
  <si>
    <t>12 Bulan</t>
  </si>
  <si>
    <t>Penyediaan Jasa Administrasi Keuangan</t>
  </si>
  <si>
    <t>Penyediaan Alat Tulis Kantor</t>
  </si>
  <si>
    <t>Penyediaan Barang Cetakan dan Penggandaan</t>
  </si>
  <si>
    <t>Program Peningkatan Sarana dan Prasarana</t>
  </si>
  <si>
    <t/>
  </si>
  <si>
    <t>Penyediaan Peralatan dan Perlengkapan Kantor</t>
  </si>
  <si>
    <t>Pengadaan peralatan gedung kantor</t>
  </si>
  <si>
    <t>Penyediaan Makanan dan Minuman</t>
  </si>
  <si>
    <t>Rapat-Rapat Koordinasi dan Konsultasi Ke Luar Daerah</t>
  </si>
  <si>
    <t>Pemeliharaan rutin/ berkala peralatan gedung kantor</t>
  </si>
  <si>
    <t>Pengadaan Pompa Air Mobile (500 lt/detik)</t>
  </si>
  <si>
    <t>Pengadaan Dump Truck</t>
  </si>
  <si>
    <t>Pengadaan Kendaraan Dinas/Operasional</t>
  </si>
  <si>
    <t>Tersedianya kendaraan dinas operasional</t>
  </si>
  <si>
    <t>Pengadaan Eksavator Mini</t>
  </si>
  <si>
    <t xml:space="preserve">Pengadaan Kendaraan Roda tiga </t>
  </si>
  <si>
    <t xml:space="preserve">Pengadaan Eksavator Mini </t>
  </si>
  <si>
    <t>Pengadaan Kendaraan Pick Up</t>
  </si>
  <si>
    <t>Pengadaan Kendaraan Roda Tiga</t>
  </si>
  <si>
    <t>Tersedianya Kendaraan Operasional SDA</t>
  </si>
  <si>
    <t>4 Unit</t>
  </si>
  <si>
    <t>Pengadaan Mesin Senso Kecil</t>
  </si>
  <si>
    <t>Program Peningkatan Disiplin Aparatur</t>
  </si>
  <si>
    <t>Tersedianya Peralatan Pompa Air Mobile</t>
  </si>
  <si>
    <t>1 Unit</t>
  </si>
  <si>
    <t xml:space="preserve">Pengadaan pakaian khusus hari-hari tertentu </t>
  </si>
  <si>
    <t>Pengadaan Perlengkapan Gedung Kantor</t>
  </si>
  <si>
    <t>Tersedianya Mesin Senso</t>
  </si>
  <si>
    <t>Pendidikan dan Pelatihan Formal</t>
  </si>
  <si>
    <t>Pengadaan Peralatan Gedung Kantor</t>
  </si>
  <si>
    <t>Tersedianya peralatan gedung kantor</t>
  </si>
  <si>
    <t>Program Pembangunan saluran drainase/gorong-gorong</t>
  </si>
  <si>
    <t>Tersedianya Peralatan gedung Kantor</t>
  </si>
  <si>
    <t>Peningkatan Saluran Pembuang Pakis</t>
  </si>
  <si>
    <t>SIDAREJA</t>
  </si>
  <si>
    <t>Pemeliharaan Rutin/Berkala Gedung Kantor</t>
  </si>
  <si>
    <t>Peningkatan Saluran Pembuang Kedungdaon</t>
  </si>
  <si>
    <t>KEDUNGREJA</t>
  </si>
  <si>
    <t>Meningkatnya Sarana dan Prasarana Aparatur</t>
  </si>
  <si>
    <t>17 Unit</t>
  </si>
  <si>
    <t>Peningkatan Saluran Pembuang Sidaurip</t>
  </si>
  <si>
    <t>Pemeliharaan Rutin/Berkala Kendaraan Dinas/Operasional</t>
  </si>
  <si>
    <t>Peningkatan Saluran Pembuang Bumireja dan jembatan</t>
  </si>
  <si>
    <t>Peningkatan Saluran Pembuang Sidakaya Desa Gintungreja</t>
  </si>
  <si>
    <t>GANDRUNGMANGU</t>
  </si>
  <si>
    <t>Roda 2 : 42 unit, Roda 3 : 2 unit, Roda 4 : 8 unit</t>
  </si>
  <si>
    <t>Peningkatan Saluran Pembuang Lentongrejo</t>
  </si>
  <si>
    <t>Pemeliharaan Rutin/Berkala Peralatan Gedung Kantor</t>
  </si>
  <si>
    <t>Tersedianya pemeliharaan rutin/berkala peralatan gedung kantor</t>
  </si>
  <si>
    <t xml:space="preserve">Peningkatan Saluran Pembuang Sindeh </t>
  </si>
  <si>
    <t>Peningkatan Saluran Pembuang Gandrungmangu</t>
  </si>
  <si>
    <t>Terlaksananya Perbaikan Peralatan kerja</t>
  </si>
  <si>
    <t>Peningkatan Saluran Pembuang Komplek Kampung baru</t>
  </si>
  <si>
    <t>Cilacap, Cilacap Selatan</t>
  </si>
  <si>
    <t>Pengadaan Pakaian Dinas Beserta Perlengkapannya</t>
  </si>
  <si>
    <t>Tersedianya pakaian dinas beserta perlengkapannya</t>
  </si>
  <si>
    <t>Peningkatan Saluran Pembuang Sentul - RSUD - Bandengan</t>
  </si>
  <si>
    <t>Tegalkamulyan, Cilacap Selatan</t>
  </si>
  <si>
    <t>Pengadaan pakaian khusus hari-hari tertentu</t>
  </si>
  <si>
    <t>Meningkatnya Disiplin Aparatur</t>
  </si>
  <si>
    <t>250 stell</t>
  </si>
  <si>
    <t>Peningkatan Saluran pembuang Panggang</t>
  </si>
  <si>
    <t>Donan, Cilacap tengah</t>
  </si>
  <si>
    <t>Peningkatan Saluran Pembuang Ciglagah</t>
  </si>
  <si>
    <t>Mertasinga, Cilacap Utara</t>
  </si>
  <si>
    <t>Peningkatan Saluran Pembuang Sadrana</t>
  </si>
  <si>
    <t>Kebonmanis, Cilacap Utara</t>
  </si>
  <si>
    <t>Peningkatkan Pengetahuan dan disiplin aparatur</t>
  </si>
  <si>
    <t>Peningkatan Saluran Pembuang Salakan</t>
  </si>
  <si>
    <t>Peningkatan Saluran pembuang Kreweng</t>
  </si>
  <si>
    <t>JERUKLEGI</t>
  </si>
  <si>
    <t>Peningkatan Saluran pembuang serma</t>
  </si>
  <si>
    <t>Sarwadadi, Kawunganten</t>
  </si>
  <si>
    <t>Pembangunan saluran pembuang Desa Karangtawang - Karangpakis</t>
  </si>
  <si>
    <t>Desa Karangtawang</t>
  </si>
  <si>
    <t>Peningkatan Saluran Pembuang Manunggal Karangcengis</t>
  </si>
  <si>
    <t>Peningkatan Saluran Induk Pandanarang</t>
  </si>
  <si>
    <t>Kelurahan Cilacap</t>
  </si>
  <si>
    <t>Peningkatan Saluran Pembuang Purnama</t>
  </si>
  <si>
    <t>Pembangunan Saluran Pembuang Dusun Dewa Desa Banjarsari</t>
  </si>
  <si>
    <t>Desa Banjarsari</t>
  </si>
  <si>
    <t>Peningkatan Saluran Pembuang Gubed</t>
  </si>
  <si>
    <t>Tambak Reja, Cilacap selatan</t>
  </si>
  <si>
    <t>Peningkatan Saluran Pembuang Ceblung Desa Paberasan Kec. Sampang</t>
  </si>
  <si>
    <t>Paberasan Kec. Sampang</t>
  </si>
  <si>
    <t>Peningkatan Saluran Pembuang Tidar</t>
  </si>
  <si>
    <t>Sidanegara, Cilacap Tengah</t>
  </si>
  <si>
    <t>Peningkatan Saluran Pembuang Pekisen desa Paketingan Kec. Sampang (944)</t>
  </si>
  <si>
    <t>Kec. Sampang</t>
  </si>
  <si>
    <t>Memperlancar aliran saluran pembuang</t>
  </si>
  <si>
    <t>133 m</t>
  </si>
  <si>
    <t>Peningkatan Saluran Pembuang Klawiung/watu</t>
  </si>
  <si>
    <t>Peningkatan Anakan Drainase Ledeng I Kec. Kedungreja (398)</t>
  </si>
  <si>
    <t>Kec. Kedungreja</t>
  </si>
  <si>
    <t>330 m</t>
  </si>
  <si>
    <t>Peningkatan Saluran Pembuang Keji</t>
  </si>
  <si>
    <t>Gumilir, Cilacap Utara</t>
  </si>
  <si>
    <t>Peningkatan saluran Pembuangan desa Binangun Kec. Binangun</t>
  </si>
  <si>
    <t>Kec. Binangun</t>
  </si>
  <si>
    <t>Peningkatan Saluran pembuang Pelem Gading</t>
  </si>
  <si>
    <t>Peningkatan Anakan Drainase Ledeng 2 Kec. Kedungreja</t>
  </si>
  <si>
    <t>Peningkatan Saluran Pembuang Pereng (lanjutan)</t>
  </si>
  <si>
    <t>ADIPALA</t>
  </si>
  <si>
    <t>Peningkatan Drainase Kamulyan Lanjutan Desa Kamulyan Kec. Bantarsari</t>
  </si>
  <si>
    <t>Kec. Bantarsari</t>
  </si>
  <si>
    <t>Peningkatan saluran Pembuang Ontor (lanjutan)</t>
  </si>
  <si>
    <t>BINANGUN</t>
  </si>
  <si>
    <t>Peningkatan Saluran Pembuang Desa Karangmangu Kec. Kroya</t>
  </si>
  <si>
    <t>Kec. Kroya</t>
  </si>
  <si>
    <t>Peningkatan Saluran Pembuang Bajing Kulon (lanjutan)</t>
  </si>
  <si>
    <t>KROYA</t>
  </si>
  <si>
    <t>Perbaikan Saluran pembuang Sarwadadi Kec. Kawunganten</t>
  </si>
  <si>
    <t>Kec. Kawunganten</t>
  </si>
  <si>
    <t>Penikatan Saluran Pembuang Nusa Indah Desa Sikancau (lanjutan)</t>
  </si>
  <si>
    <t>NUSAWUNGU</t>
  </si>
  <si>
    <t>Peningkatan Saluran Pembuang Wiling Kidul Desa Adipala Kec. Adipala (857)</t>
  </si>
  <si>
    <t>Kec. Adipala</t>
  </si>
  <si>
    <t>Peningkatan Saluran Pembuang Batas Paketingan (lanjutan)</t>
  </si>
  <si>
    <t>SAMPANG</t>
  </si>
  <si>
    <t>Normalisasi Saluran Pembuang Bojong Lengkong Cipari dan rehab jembatan Kec. Kedungreja</t>
  </si>
  <si>
    <t>390 m</t>
  </si>
  <si>
    <t>Peningkatan saluaran Pembuang Sawah Bengkok (lanjutan)</t>
  </si>
  <si>
    <t>Normalisasi Saluran Pembuang Sidamulya I Kec. Sidareja</t>
  </si>
  <si>
    <t>Kec. Sidareja</t>
  </si>
  <si>
    <t>Peningkatan Saluran Pembuang Vihara Tegalan Kecamatan Binangun (lanjutan)</t>
  </si>
  <si>
    <t>Peningkatan Saluran Pembuang Vihara Tegalan Desa Binangun Kec. Binangun (775)</t>
  </si>
  <si>
    <t>130 m</t>
  </si>
  <si>
    <t>Peningkatan Saluran Pembuang Cangkringan Desa Karangjati (lanjutan)</t>
  </si>
  <si>
    <t>Normalisasi Drainase Ciputri Kec. Patimuan (192)</t>
  </si>
  <si>
    <t>Kec. Patimuan</t>
  </si>
  <si>
    <t>Lanjutan Peningkatan Saluran Pembuang Maos Kidul Kec. Maos</t>
  </si>
  <si>
    <t>MAOS</t>
  </si>
  <si>
    <t>Normalisasi Drainase Rawaapu Kec. Patimuan (423)</t>
  </si>
  <si>
    <t>Peningkatan Saluran Pembuang Tanggulasi Desa Sikancau (lanjutan)</t>
  </si>
  <si>
    <t>Lanjutan Peningkatan Draenase Cikuya - Mulyadadi Bantarsari</t>
  </si>
  <si>
    <t>Peningkatan Sauran Pembuang Kaliwadas Desa Penggalang (lanjutan)</t>
  </si>
  <si>
    <t>Normalisasi Saluran Pembuang Kalen Anyar II Kec. Patimuan (419)</t>
  </si>
  <si>
    <t>600 m</t>
  </si>
  <si>
    <t>Peningkatan saluran pembuang Sesepan Desa Wlahar Kec. Adipala (Lanjutan)</t>
  </si>
  <si>
    <t>normalisasi drain karungreja desa kawunganten lor kecamatan kawunganten</t>
  </si>
  <si>
    <t>kawunganten lor Kec. Kawunganten</t>
  </si>
  <si>
    <t>bukan kewenangan</t>
  </si>
  <si>
    <t xml:space="preserve">Peningkatan Salurang Pembuang Wiling Kidul Desa Adipala  </t>
  </si>
  <si>
    <t>Rehabilitasi Drainase Blender Desa Sumingkir Kec. Jeruklegi</t>
  </si>
  <si>
    <t>Kec. Jeruklegi</t>
  </si>
  <si>
    <t>Peningkatan Saluran Pembuang Koramil Puskesmas Kecamatan Binangun (lanjutan)</t>
  </si>
  <si>
    <t>Rehabilitasi Saluran Pembuang Blender Desa Sumingkir Kec. Jeruklegi (521)</t>
  </si>
  <si>
    <t>250 m</t>
  </si>
  <si>
    <t>Peningkatan Saluran Pembuang Jepara Desa Jepara Wetan Kec.Binangun ( Lanjutan )</t>
  </si>
  <si>
    <t>Revitalisasi Saluran Pembuang Kelurahan Kebonmanis Kec. Cilacap Utara (626)</t>
  </si>
  <si>
    <t>Kec. Cilacap Utara</t>
  </si>
  <si>
    <t>416 m</t>
  </si>
  <si>
    <t>Peningkatan Saluran Pembuang Desa Alamba Kecamatan Binangun (lanjutan)</t>
  </si>
  <si>
    <t>normalisasi drain cihaur desa babakan kecamatan kawunganten (596)</t>
  </si>
  <si>
    <t>babakan Kec. Kawunganten</t>
  </si>
  <si>
    <t>66 m</t>
  </si>
  <si>
    <t>Peningkatan Saluran Pembuang BR 5  Desa Kemojing Kec. Binangun (Lanjutan)</t>
  </si>
  <si>
    <t>Revitalisasi Drainase Cibeber Desa Tritih Lor Kecamatan Jeruklegi (199)</t>
  </si>
  <si>
    <t>Peningkatan Saluran Pembuang Gombong</t>
  </si>
  <si>
    <t>KESUGIHAN (KARANGJENGKOL)</t>
  </si>
  <si>
    <t xml:space="preserve">normalisasi Saluran Pembuang ujung manik I (571) desa ujung manik kecamatan kawunganten </t>
  </si>
  <si>
    <t>ujung manik Kec. Kawunganten</t>
  </si>
  <si>
    <t>Peningkatan Saluran Pembuang Dusun Gligir Desa Kesugihan Kidul</t>
  </si>
  <si>
    <t>KESUGIHAN</t>
  </si>
  <si>
    <t>Revitalisasi Drainase Sentul (634) Kec. Cilacap Tengah</t>
  </si>
  <si>
    <t>1833 m</t>
  </si>
  <si>
    <t>Peningkatan Saluran Pembuang Wates Desa Mujur Lor Kecamatan Kroya (lanjutan)</t>
  </si>
  <si>
    <t>normalisasi drain panggang sisik (596) desa bringkeng kecamatan kawunganten</t>
  </si>
  <si>
    <t>bringkung Kec. Kawunganten</t>
  </si>
  <si>
    <t>Rehabilitasi Saluran Pembuang Rawabaya (lanjutan)</t>
  </si>
  <si>
    <t>Normalisasi Saluran Pembuang Kutawaru (650) Kec. Cilacap Tengah</t>
  </si>
  <si>
    <t>Kec. Cilacap Tengah</t>
  </si>
  <si>
    <t>Peningkatan Saluran Pembuang Gintung (lanjutan)</t>
  </si>
  <si>
    <t>normalisasi sungai ciwrakas desa grugu kecamatan kawunganten</t>
  </si>
  <si>
    <t>grugu Kec. Kawunganten</t>
  </si>
  <si>
    <t>Lanjutan Peningkatan saluran Pembuang Karangkemiri Kec.Maos</t>
  </si>
  <si>
    <t>Rehabilitasi Saluran Pembuang Ciwetan Desa Ujungbarang, Kec. Majenang</t>
  </si>
  <si>
    <t>Desa Ujungbarang Kec. Majenang</t>
  </si>
  <si>
    <t xml:space="preserve">Peningkatan saluran Pembuangan Godong Gandu dan Pembuangan Remang Desa Maos Kidul Kec. Maos </t>
  </si>
  <si>
    <t>Rehabilitasi Saluran Pembuang Bacek (232) Desa Boja, Kec. Majenang</t>
  </si>
  <si>
    <t>Desa Boja Kec. Majenang</t>
  </si>
  <si>
    <t>Peningkatan Saluran Pembuang  Desa Karangreja Kecamatan Maos</t>
  </si>
  <si>
    <t>Peningkatan Saluran Pembuang Pakis (492) Kec. Sidareja</t>
  </si>
  <si>
    <t>533 m</t>
  </si>
  <si>
    <t>Peningkatan Saluran Pembuang Sipring Desa Danasri lor (lanjutan)</t>
  </si>
  <si>
    <t>Rehabilitasi Saluran Pembuang Cigadung (251) Desa Salebu, Kec. Majenang</t>
  </si>
  <si>
    <t>Desa Salebu Kec. Majenang</t>
  </si>
  <si>
    <t>Peningkatan Saluran Pembuang Gunung Jeruk Desa Danasri lor (lanjutan)</t>
  </si>
  <si>
    <t>Rehabilitasi Saluran Pembuang Solatri (254) Desa Salebu, Kec. Majenang</t>
  </si>
  <si>
    <t>Peningkatan saluran Pembuang bajang Desa Kedungbenda (lanjutan)</t>
  </si>
  <si>
    <t>Peningkatan Saluran Pembuang Bumireja (401) Kec. Kedungreja</t>
  </si>
  <si>
    <t>433 m</t>
  </si>
  <si>
    <t>Peningkatan Saluran Pembuang Lapangan Desa Klumprit Kec. Nusawungu (Lanjutan)</t>
  </si>
  <si>
    <t>Pembangunan Saluran Pembuang Lapangan Desa Penisihan Kec. Maos</t>
  </si>
  <si>
    <t>Penisihan Kec. Maos</t>
  </si>
  <si>
    <t>Peningkatan Saluran Pembuang Sidodadi Desa Danasri Lor Kec. Nusawungu</t>
  </si>
  <si>
    <t>Peningkatan Saluran Pembuang Sidakaya (476) Desa Gintungreja Kec. Gandrungmangu</t>
  </si>
  <si>
    <t>Kec. Gandrungmangu</t>
  </si>
  <si>
    <t>466 m</t>
  </si>
  <si>
    <t>Peningkatan saluran pembuang Gembong (lanjutan)</t>
  </si>
  <si>
    <t>Peningkatan Saluran Pembuang Lentongrejo (477) Kec. Gandrungmangu</t>
  </si>
  <si>
    <t>333 m</t>
  </si>
  <si>
    <t xml:space="preserve">Peningkatan Saluran Pembuang  Ceblung Desa Paberasan Kec. Sampang </t>
  </si>
  <si>
    <t>Peningkatan Saluran Pembuang Sindeh Kec. Gandrungmangu</t>
  </si>
  <si>
    <t>Peningkatan saluran pembuang Paketingan Desa Peketingan Kec. Sampang</t>
  </si>
  <si>
    <t>Pembangunan Saluran Pembuang Godong Gandu (885) Desa Maos Lor Kec. Maos</t>
  </si>
  <si>
    <t>Maos Kec. Maos</t>
  </si>
  <si>
    <t>Peningkatan saluran Pembuang Randegan Desa Karangjati Kec. Sampang</t>
  </si>
  <si>
    <t>Pembangunan Saluran Pembuang Batas Desa Glempang Panisihan Desa Glempang Kec. Maos</t>
  </si>
  <si>
    <t>Glempang Kec. Maos</t>
  </si>
  <si>
    <t>Peningkatan Saluran Pembuang Pekisen desa Paketingan Kec. Sampang</t>
  </si>
  <si>
    <t>Paketingan - Sampang</t>
  </si>
  <si>
    <t>Peningkatan Saluran Pembuang Komplek Kampung baru (679) Kec. Cilacap Selatan</t>
  </si>
  <si>
    <t>Kec. Cilacap Selatan</t>
  </si>
  <si>
    <t>266 m</t>
  </si>
  <si>
    <t>Desa Binangun - Binangun</t>
  </si>
  <si>
    <t>Peningkatan Saluran Pembuang Sentul - RSUD - Bandengan (647) Kec. Cilacap Selatan</t>
  </si>
  <si>
    <t>Peningkatan Saluran Pembuangan Desa Karangmangu Kec. Kroya</t>
  </si>
  <si>
    <t>Desa Karangmangu - Kroya</t>
  </si>
  <si>
    <t xml:space="preserve">Pembangunan Drainase dan Pintu Klep Dsn. Mulyadadi Kamulyan </t>
  </si>
  <si>
    <t>Mulyadadi Kec. Bantarsari</t>
  </si>
  <si>
    <t>Peningkatan Saluran Pembuang Wiling Kidul Desa Adipala Kec. Adipala</t>
  </si>
  <si>
    <t>Desa Adipala - Adipala</t>
  </si>
  <si>
    <t>Pembangunan Drainase dan Pintu Klep Dsn. Klepusari Bulaksari</t>
  </si>
  <si>
    <t>Bulaksari Kec. Bantarsari</t>
  </si>
  <si>
    <t>Peningkatan Saluran Pembuang Vihara Tegalan Desa Binangun Kec. Binangun</t>
  </si>
  <si>
    <t>Pembangunan Saluran Ndabi Desa Glempang Kec. Maos</t>
  </si>
  <si>
    <t>Peningkatan Anakan Drainase Ledeng I</t>
  </si>
  <si>
    <t>Peningkatan Saluran DI Cikuya Liung Gunung (232) Desa Ciruyung Kecamatan Karangpucung</t>
  </si>
  <si>
    <t>Ciruyung Kec. Karangpucung</t>
  </si>
  <si>
    <t>Peningkatan Anakan Drainase Ledeng 2</t>
  </si>
  <si>
    <t>Peningkatan Saluran Pembuang siklatak Desa Bajing (690)</t>
  </si>
  <si>
    <t>Bajing, Kroya</t>
  </si>
  <si>
    <t>Peningkatan Drainase Kamulyan Lanjutan</t>
  </si>
  <si>
    <t>KAMULYAN, BANTARSARI</t>
  </si>
  <si>
    <t>Peningkatan saluran Pembuang Siwadas Desa Pucung Kidul Kec. Kroya (758)</t>
  </si>
  <si>
    <t>Pucung Kidul, Kroya</t>
  </si>
  <si>
    <t>Peningkatan Draenase Cikuya - Mulyadadi Bantarsari Lanjutan</t>
  </si>
  <si>
    <t>Mulyadadi - Bantarsari</t>
  </si>
  <si>
    <t>Survey dan Identifikasi Aset Saluran Pembuang</t>
  </si>
  <si>
    <t>KROYA+KOTA CILACAP</t>
  </si>
  <si>
    <t>Teridentifikasinya saluran pembuang Kabupaten Cilacap</t>
  </si>
  <si>
    <t xml:space="preserve">356 Saluran Pembuang </t>
  </si>
  <si>
    <t>Perbaikan Saluran pembuang Sarwadadi</t>
  </si>
  <si>
    <t>Pembentukan Masyarakat Peduli Sungai dan Lingkungan</t>
  </si>
  <si>
    <t>Kab. Cilacap</t>
  </si>
  <si>
    <t>Normalisasi Saluran Pembuang Bojong Lengkong Cipari dan jembatan</t>
  </si>
  <si>
    <t>Normalisasi Saluran Pembuang Sidamulya I</t>
  </si>
  <si>
    <t>Pembangunan Turap/Talud/Bronjong</t>
  </si>
  <si>
    <t>Normalisasi Drainase Ciputri</t>
  </si>
  <si>
    <t>PATIMUAN</t>
  </si>
  <si>
    <t>Pembangunan talud kali alam Dusun Tipar</t>
  </si>
  <si>
    <t>Desa Karangasem</t>
  </si>
  <si>
    <t>Normalisasi Drainase Rawaapu</t>
  </si>
  <si>
    <t>Pembangunan Talud Salura Pembuang Siwaja (739) Desa Kroya</t>
  </si>
  <si>
    <t>Desa Kroya</t>
  </si>
  <si>
    <t>200 m</t>
  </si>
  <si>
    <t>Normalisasi Drainase Kalen Anyar II</t>
  </si>
  <si>
    <t>Pembangunan Talud Saluran Pembuangan Citonjong</t>
  </si>
  <si>
    <t>dusun melewung desa tarisi</t>
  </si>
  <si>
    <t>Normalisasi drain karungreja desa kawunganten lor kecamatan kawunganten</t>
  </si>
  <si>
    <t>kawunganten lor - Kawunganten</t>
  </si>
  <si>
    <t>Perkuatan Tebing Bendung Cikondang II (221) Desa Babakan Kecamatan Karangpucung</t>
  </si>
  <si>
    <t>Kec. Karangpucung</t>
  </si>
  <si>
    <t>Normalisasi drain cihaur desa babakan kecamatan kawunganten</t>
  </si>
  <si>
    <t>babakan - Kawunganten</t>
  </si>
  <si>
    <t>Peningkatan Tebing Bendung Cibaganjing (320) Desa Tambaksari Kecamatan Wanareja</t>
  </si>
  <si>
    <t>Kec. Wanareja</t>
  </si>
  <si>
    <t>Normalisasi drain ujung manik desa ujung manik kecamatan kawunganten</t>
  </si>
  <si>
    <t>ujung manik - Kawunganten</t>
  </si>
  <si>
    <t>Peningkatan Tebing Bendung Cilanggir Desa Adimulya kecamatan Wanareja</t>
  </si>
  <si>
    <t>Normalisasi drain panggang sisik desa bringkung kecamatan kawunganten</t>
  </si>
  <si>
    <t>bringkung - Kawunganten</t>
  </si>
  <si>
    <t>Peningkatan Tebing Bendung Batu Karikil (18) Desa Majingklak KecamatanWanareja</t>
  </si>
  <si>
    <t>Normalisasi sungai ciwrakas desa grugu kecamatan kawunganten</t>
  </si>
  <si>
    <t>grugu - Kawunganten</t>
  </si>
  <si>
    <t>Peningkatan Tebing Bendung Gembong Hilir (420) Desa Malabar Kecamatan Wanareja</t>
  </si>
  <si>
    <t>Sumingkir, JERUKLEGI</t>
  </si>
  <si>
    <t>Peningkatan Turap Tebing Saluran Pembuang Cikalong (493) Kecamatan Majenang</t>
  </si>
  <si>
    <t>Kec. Majenang</t>
  </si>
  <si>
    <t>150 m'</t>
  </si>
  <si>
    <t>Rehabilitasi Drainase Kelurahan Kebonmanis Kec. Cilacap Utara</t>
  </si>
  <si>
    <t>(Cilacap Utara) Kebonmanis</t>
  </si>
  <si>
    <t>Pembangunan Turap Saluran Pembuang Panggang (672) Kec. Cilacap Tengah</t>
  </si>
  <si>
    <t>125 m'</t>
  </si>
  <si>
    <t>Rehabilitasi Saluran Pembuang Ciwetan Desa Ujungbarang, Kec. Majenang/Reses Dapil VI</t>
  </si>
  <si>
    <t>Desa Ujungbarang - Majenang</t>
  </si>
  <si>
    <t>Perkuatan Tebing DI Cikuya (574) Desa Surusunda Kec. Karangpucung</t>
  </si>
  <si>
    <t>Surusunda Kec. Karangpucung</t>
  </si>
  <si>
    <t>Rehabilitasi Saluran Pembuang Bacek Desa Boja, Kec. Majenang/Reses Dapil VI</t>
  </si>
  <si>
    <t>Desa Boja - Majenang</t>
  </si>
  <si>
    <t>Peningkatan Tebing Saluran Drainase Ciseda (245) Kecamatan Majenang</t>
  </si>
  <si>
    <t>250 m'</t>
  </si>
  <si>
    <t>Rehabilitasi Saluran Pembuang Cigadung Desa Salebu, Kec. Majenang/Reses Dapil VI</t>
  </si>
  <si>
    <t>Desa Salebu - Majenang</t>
  </si>
  <si>
    <t>Pembagunan Turap Saluran Pembuang Ciglagah (619) Kec. Cilacap Utara</t>
  </si>
  <si>
    <t>Rehabilitasi Saluran Pembuang Solatri Desa Salebu, Kec. Majenang/Reses Dapil VI</t>
  </si>
  <si>
    <t>Peningkatan Tebing Saluran Drainase Ciseda (245) Dusun Lampeng Desa Jenang kecamatan Majenang</t>
  </si>
  <si>
    <t>Revitalisasi Drainase Cibeber Desa Tritih Lor Kecamatan Jeruklegi</t>
  </si>
  <si>
    <t>Tritih Lor, JERUKLEGI</t>
  </si>
  <si>
    <t>Pembangunan Turap Saluran Pembuang Tidar (638) Kec. Cilacap Tengah</t>
  </si>
  <si>
    <t xml:space="preserve">Revitalisasi Drainase Sentul lanjutan </t>
  </si>
  <si>
    <t>Peningkatan Saluran Pembuang Manunggal Karangcengis (644) Kec. Cilacap Selatan</t>
  </si>
  <si>
    <t>500 m</t>
  </si>
  <si>
    <t>Revitalisasi Drainase Kutawaru (Lanjutan)</t>
  </si>
  <si>
    <t>(Cilacap Tengah) Kutawaru</t>
  </si>
  <si>
    <t>perkuatan tebing Saluran Pembuang leler gunung nangka (928) desa gentasari Kec. Kroya</t>
  </si>
  <si>
    <t>Desa Gentasari Kec. Kroya</t>
  </si>
  <si>
    <t xml:space="preserve">31 m </t>
  </si>
  <si>
    <t>Penisihan - Maos</t>
  </si>
  <si>
    <t>Peningkatan Tebing Saluran Pembuang Ciguling (261) Kecamatan Majenang</t>
  </si>
  <si>
    <t>164 m</t>
  </si>
  <si>
    <t>Pembangunan Saluran Pembuang Desa Maos Lor Kec. Maos</t>
  </si>
  <si>
    <t>Maos - Maos</t>
  </si>
  <si>
    <t>Peningkatan Turap Saluran Pembuang Klawing (639) Kec. Cilacap Tengah</t>
  </si>
  <si>
    <t xml:space="preserve">125 m </t>
  </si>
  <si>
    <t>Glempang - Maos</t>
  </si>
  <si>
    <t>Peningkatan Turap Saluran pembuang Palem Gading (614) Kec. Cilacap Utara</t>
  </si>
  <si>
    <t>125 m</t>
  </si>
  <si>
    <t>Peningkatan Tebing (050) Citambelang Desa Boja Majenang</t>
  </si>
  <si>
    <t>Bulaksari - Bantarsari</t>
  </si>
  <si>
    <t>Peningkatan Turap Saluran pembuang Kreweng (569) Kec. Jeruklegi</t>
  </si>
  <si>
    <t>Pembangunan bronjong penahan tebing RT 01 RW 20 Desa Pesanggrahan Kecamatan Kesugihan</t>
  </si>
  <si>
    <t>Pesanggrahan Kec. Kesugihan</t>
  </si>
  <si>
    <t>Peningkatan Saluran  Induk Pandanarang</t>
  </si>
  <si>
    <t>Pembangunan Turap Saluran pembuang serma Kec. Kawunganten</t>
  </si>
  <si>
    <t>Desa banjarsari</t>
  </si>
  <si>
    <t>pembanfgunan bronjong kalimanggis RT 01 RW 03 desa Mernek kecamatan maos</t>
  </si>
  <si>
    <t>mernek Kec. Maos</t>
  </si>
  <si>
    <t>Program Pembangunan turap/talud/bronjong</t>
  </si>
  <si>
    <t>Pembangunan Turap Saluran Pembuang Gubed (671) Kec. Cilacap Selatan</t>
  </si>
  <si>
    <t>Peningkatan Tebing Saluran Pembuang Segara Langu</t>
  </si>
  <si>
    <t>Segara Langu, CIPARI</t>
  </si>
  <si>
    <t>Peningkatan Tebing Guna Pengaman Bendung Lirip II (469) Kecamatan Cimanggu</t>
  </si>
  <si>
    <t>Kec. Cimanggu</t>
  </si>
  <si>
    <t>Peningkatan Tebing saluran pembuang Rawa Bangkir</t>
  </si>
  <si>
    <t>CIPARI</t>
  </si>
  <si>
    <t>Pembangunan Turap Perkuat Tebing Kali Gombong, Kec. Kesugihan</t>
  </si>
  <si>
    <t>Desa Pelanjan, Kec. Kesugihan Kec. Kesugihan</t>
  </si>
  <si>
    <t xml:space="preserve">Peningkatan Tebing Guna Pengaman Bendung Lengkong </t>
  </si>
  <si>
    <t>SIDASARI, CIPARI</t>
  </si>
  <si>
    <t>Pembangunan Turap Saluran Pembuang Keji (632) Kec. Cilacap Utara</t>
  </si>
  <si>
    <t>Peningkatan Talud (gorong-gorong plat dan pasangan Batu) Sarwadadi</t>
  </si>
  <si>
    <t>Pasangan Bronjong Pengaman Tebing Sungai Cibuaya Muktisari Gandrungmangu</t>
  </si>
  <si>
    <t>Muktisari Kec. Gandrungmangu</t>
  </si>
  <si>
    <t>Peningkatan Pengaman Tebing Sungai Curugmujan</t>
  </si>
  <si>
    <t>BULAKSARI, BANTARSARI</t>
  </si>
  <si>
    <t>Pembangunan Turap Saluran Pembuang Pereng (823) Kec. Adipala</t>
  </si>
  <si>
    <t>Peningkatan Pengaman Tebing Drainase Alurbuntu</t>
  </si>
  <si>
    <t>Perkuatan Tebing Guna Pengaman Bendung Lirip I Desa Cimanggu Kecamatan Cimanggu</t>
  </si>
  <si>
    <t>Peningkatan Pengaman Tebing Drainase Cikeris</t>
  </si>
  <si>
    <t>Pembangunan Turap saluran Pembuang Ontor (lanjutan) Kec. Binangun</t>
  </si>
  <si>
    <t>Perkuatan tebing hulu Kali Dondong Kecamatan Kesugihan</t>
  </si>
  <si>
    <t>(Kesugihan) -</t>
  </si>
  <si>
    <t>Pembangunan Turap Saluran Pembuang Bajing Kulon (lanjut) Kec. Kroya</t>
  </si>
  <si>
    <t>Perkuatan Tebing Kali Jaran (lanjutan)</t>
  </si>
  <si>
    <t>Peningkatan Turap Saluran Pembuang Maos Kidul (883) Kec. Maos (Lanjutan)</t>
  </si>
  <si>
    <t>Kec. Maos</t>
  </si>
  <si>
    <t>Penguat Tebing Kali Jagang III Kec. Kesugihan</t>
  </si>
  <si>
    <t>Perkuatan Tebing Guna Pengaman Bendung Lirip II Desa Cimanggu Kecamatan Cimanggu</t>
  </si>
  <si>
    <t>Perkuatan Tebing Kali Leler Gunungnangka Desa Gentasari (lanjutan)</t>
  </si>
  <si>
    <t>Peningkatan Saluran Pembuang sigit Sela I Desa Ujungalang Kec. Kampunglaut</t>
  </si>
  <si>
    <t>Kec. Kampunglaut</t>
  </si>
  <si>
    <t>426 m</t>
  </si>
  <si>
    <t>Perkuatan Tebing Pengaman Bendung Ciloning</t>
  </si>
  <si>
    <t>Pembangunan Tanggul Muara Sungai Tipar</t>
  </si>
  <si>
    <t>Desa Karanganyar</t>
  </si>
  <si>
    <t>Perkuatan Tebing Guna Pengaman Bendung Cikuya</t>
  </si>
  <si>
    <t>Surusunda - Karangpucung</t>
  </si>
  <si>
    <t>Pembangunan Turap Sauran Pembuang Kaliwadas Desa Penggalang (861) Kec. Adipala</t>
  </si>
  <si>
    <t>Perkuatan tebing kali leler gunung nangka desa gentasari ( lanjutan )</t>
  </si>
  <si>
    <t>Desa Gentasari - Kroya</t>
  </si>
  <si>
    <t>Peningkatan Saluran Pembuang Wiling Kidul (857) Desa Adipala Kec. Adipala</t>
  </si>
  <si>
    <t>Perbaikan Tebing Guna Pengaman Kali Jambe Kec. Cipari</t>
  </si>
  <si>
    <t>Cipari</t>
  </si>
  <si>
    <t>Peningkatan Tebing Cilongkap (242) Desa Cilempuyang Kecamatan Cimanggu</t>
  </si>
  <si>
    <t>Perbaikan Tanggul Air Asin Binangun GOCEA</t>
  </si>
  <si>
    <t>Binangun, Bantarsari</t>
  </si>
  <si>
    <t>Pembangunan Turap Saluran Pembuang Desa Alamba Kecamatan Binangun (lanjutan)</t>
  </si>
  <si>
    <t>Pembangunan bronjong penahan tebing RT 01 RW 20 Desa Pesanggrahan Kecamatan Kesugihan (lanjutan)</t>
  </si>
  <si>
    <t>Pesanggrahan - Kesugihan</t>
  </si>
  <si>
    <t>Pembangunan Turap Saluran Pembuang BR 5  Desa Kemojing Kec. Binangun (Lanjutan)</t>
  </si>
  <si>
    <t>Pembangunan check dam kali kolong Desa Ciwuni Kecamatan Kesugihan</t>
  </si>
  <si>
    <t>Ciwuni - Kesugihan</t>
  </si>
  <si>
    <t>Pembangunan Turap Saluran Pembuang Gombong Kec. Kesugihan</t>
  </si>
  <si>
    <t>Pembangunan Pengaman Tebing Kali Cihaur Kamulyan Bantarsari</t>
  </si>
  <si>
    <t>Kamulyan - Bantarsari</t>
  </si>
  <si>
    <t>Pasangan Bronjong Pengaman Sungai Ciasem Cibuaya Muktisari Gandrungmangu</t>
  </si>
  <si>
    <t xml:space="preserve">Pembangunan Penahan Tebing Draenase Alurbuntu Cikuya-Kemantren  </t>
  </si>
  <si>
    <t>Peningkatan Tebing Cisagu (351) Desa Dayeuhluhur Kecamatan Dayeuhluhur</t>
  </si>
  <si>
    <t>Kec. Dayeuhluhur</t>
  </si>
  <si>
    <t>Desa Pelanjan, Kec. Kesugihan - Kesugihan</t>
  </si>
  <si>
    <t>Pembangunan Turap Saluran Pembuang Dusun Gligir (511) Desa Kesugihan Kidul Kec. Kesugihan</t>
  </si>
  <si>
    <t>Kec. Kesugihan</t>
  </si>
  <si>
    <t>Pembangunan bronjong kalimanggis RT 01 RW 03 desa Mernek kecamatan maos</t>
  </si>
  <si>
    <t>mernek - Maos</t>
  </si>
  <si>
    <t>Pembangunan Turap Saluran Pembuang Wates Desa Mujur Lor Kecamatan Kroya (lanjutan)</t>
  </si>
  <si>
    <t>Muktisari - Gandrungmangu</t>
  </si>
  <si>
    <t>Perkuatan Tebing Guna Pengaman Bendung Cilalab Desa Dayeuhluhur Kecamatan Dayeuhluhur</t>
  </si>
  <si>
    <t>Pembangunan Turap Saluran Pembuang Rawabaya (lanjutan) Kec. Kroya</t>
  </si>
  <si>
    <t>Pembangunan Turap Saluran Pembuang Gintung (lanjutan) Kec. Kroya</t>
  </si>
  <si>
    <t>Pembangunan Talud Kali Siwaja Desa Kroya</t>
  </si>
  <si>
    <t>Peningkatan Penahan Tebing Draenase Alurbuntu Cikuya-Kemantren (594) Desa Kamulyan Kec. Bantarsari</t>
  </si>
  <si>
    <t>43 m</t>
  </si>
  <si>
    <t>Dusun Melewung Desa Tarisi</t>
  </si>
  <si>
    <t>Peningkatan Turap saluran Pembuang Karangkemiri (899) Kec.Maos (Lanjutan)</t>
  </si>
  <si>
    <t xml:space="preserve">75 m </t>
  </si>
  <si>
    <t>Pembangunan Tanggul Penahan Air Asin Dusun Lempong Pucung - Masigit Sela</t>
  </si>
  <si>
    <t>Desa Ujungalang</t>
  </si>
  <si>
    <t>Kamulyan Kec. Bantarsari</t>
  </si>
  <si>
    <t xml:space="preserve">Pembangunan Turap saluran Pembuangan Godong Gandu (874) Kec. Maos </t>
  </si>
  <si>
    <t>Peningkatan Turap Saluran Pembuang Desa Karangreja (878) Kecamatan Maos</t>
  </si>
  <si>
    <t>Program pengembangan dan pengelolaan jaringan irigasi, rawa dan jaringan pengairan lainnya</t>
  </si>
  <si>
    <t>Pembangunan Saluran Pembuang Kolong Desa Ciwuni (507) Kecamatan Kesugihan</t>
  </si>
  <si>
    <t>Ciwuni Kec. Kesugihan</t>
  </si>
  <si>
    <t>Project Implementing Unit - MOPWJGWR Kemenangan Kabupaten</t>
  </si>
  <si>
    <t>Peningkatan Saluran Pembuang Gunung Jeruk (718) Desa Danasri lor Kec. Nusawungu</t>
  </si>
  <si>
    <t>Kec. Nusawungu</t>
  </si>
  <si>
    <t>Koordinasi Komisi Irigasi</t>
  </si>
  <si>
    <t>Peningkatan Saluran Pembuang Sidodadi (719) Desa Danasri Lor Kec. Nusawungu</t>
  </si>
  <si>
    <t>Memperbarui, Menertibkan dan Mensosialisasikan Peraturan/Pedoman Teknis</t>
  </si>
  <si>
    <t>Pembangunan Turap saluran pembuang Gembongan (934) Kec. Sampang</t>
  </si>
  <si>
    <t>Penyusunan Rencana Pengelolaan lahan Pertanian Beririgasi di tiap Daerah Irigasi dan Tingkat Kabupaten (RP21)</t>
  </si>
  <si>
    <t>Pembangunan Turap saluran pembuang Paketingan Desa Peketingan Kec. Sampang</t>
  </si>
  <si>
    <t>Pembuatan SPM (Standar Pelayanan Minimum) Irigasi Kabupaten Cilacap</t>
  </si>
  <si>
    <t>Pembangunan Turap saluran Pembuang Randegan Desa Karangjati Kec. Sampang</t>
  </si>
  <si>
    <t>Pembentukan, Reorganisasi dan Penguatan Perkumpulan Petani Pemakai Air (P3A), GP3A, IP3A</t>
  </si>
  <si>
    <t>Peningkatan Saluran Pembuang Sadrana (616) Kec. Cilacap Utara</t>
  </si>
  <si>
    <t>Rehabilitasi Jaringan Irigasi</t>
  </si>
  <si>
    <t>Peningkatan Turap Saluran Pembuang pasalakan (656) Kec. Cilacap Utara</t>
  </si>
  <si>
    <t>Fasilitas OP Irigasi</t>
  </si>
  <si>
    <t>Pembangunan Turap Saluran Pembuang Purnama (685) Kec. Cilacap Selatan</t>
  </si>
  <si>
    <t>Peningkatan Daerah Irigasi Cipicung / Cibaganjing 280 Ha</t>
  </si>
  <si>
    <t>Desa Madura (Wanareja)</t>
  </si>
  <si>
    <t>Peningkatan Turap Saluran Pembuang Nusa Indah (723) Desa Sikanco Kec. Nusawungu</t>
  </si>
  <si>
    <t>Rehabilitasi DI. Buni Asih 380 Ha</t>
  </si>
  <si>
    <t>(Majenang) Boja</t>
  </si>
  <si>
    <t>Pembangunan Turap Saluran Pembuang Batas Paketingan (lanjutan) Kec. Sampang</t>
  </si>
  <si>
    <t>Peningkatan Saluran D.I. Dehem</t>
  </si>
  <si>
    <t>Desa Bolang (Dayeuhluhur)</t>
  </si>
  <si>
    <t>Peningkatan Turap saluaran Pembuang Sawah Bengkok (814) Kec. Adipala</t>
  </si>
  <si>
    <t>Rehabilitasi D.I. Serang</t>
  </si>
  <si>
    <t>Desa Datar (Dayeuhluhur)</t>
  </si>
  <si>
    <t>Pembangunan Turap Saluran Pembuang Vihara Tegalan Kecamatan Binangun (lanjutan)</t>
  </si>
  <si>
    <t>Pembangunan Turap Saluran Pembuang Cangkringan (881) Desa Karangjati Kec. Sampang</t>
  </si>
  <si>
    <t>Peningkatan Daerah Irigasi Buniasih 380 Ha</t>
  </si>
  <si>
    <t>Desa Boja (Wanareja)</t>
  </si>
  <si>
    <t>Peningkatan Turap Saluran Pembuang Tanggulasi (721) Desa Sikanco (lanjutan) Kec. Nusawungu</t>
  </si>
  <si>
    <t>85 m</t>
  </si>
  <si>
    <t>OP Irigasi Se Kab Cilacap</t>
  </si>
  <si>
    <t>Pembangunan Turap saluran pembuang Salbuwangi Sesepan (858) Desa Wlahar Kec. Adipala</t>
  </si>
  <si>
    <t>OP Drainase Se Kab Cilacap</t>
  </si>
  <si>
    <t>Pembangunan Turap Saluran Pembuang Koramil Puskesmas Kecamatan Binangun (lanjutan)</t>
  </si>
  <si>
    <t>Perhitungan PAHS Dinas PSDA</t>
  </si>
  <si>
    <t>Pembangunan Turap Saluran Pembuang Jepara (727) Desa Jepara Wetan Kec.Binangun</t>
  </si>
  <si>
    <t>Peningkatan Turap Saluran Pembuang Sipring (714) Desa Danasri lor Kec. Nusawungu</t>
  </si>
  <si>
    <t>Pembinaan dan Sosialisasi OP Irigasi</t>
  </si>
  <si>
    <t>Pembangunan Turap saluran Pembuang bajang (767) Desa Kedungbenda Kec. Nusawungu</t>
  </si>
  <si>
    <t>Pengadaan Peralatan Penakar Curah Hujan, Pengukur Debit Air Sungai dan GPS</t>
  </si>
  <si>
    <t>Pembangunan Turap Saluran Pembuang Lapangan Desa Klumprit Kec. Nusawungu (Lanjutan)</t>
  </si>
  <si>
    <t>Pengadaan Papan Informasi Eksploitasi dan Papan Peringatan</t>
  </si>
  <si>
    <t>Pembuangan Turap Saluran Pembuang Gandrungmangu Kec. Gandrungmangu</t>
  </si>
  <si>
    <t>DED Daerah Irigasi se-Kabupaten Cilacap</t>
  </si>
  <si>
    <t>Revitalisasi Turap Saluran Pembuang Kepatihan (674) Kec. Cilacap Tengah</t>
  </si>
  <si>
    <t>Pengelolaan Aset Irigasi (PAI) Se Kabupaten Cilacap</t>
  </si>
  <si>
    <t>Pembangunan Turap Saluran Pembuang Kedungdaon Kec. Kedungreja</t>
  </si>
  <si>
    <t>Rehabilitasi Saluran DI. Cijambe</t>
  </si>
  <si>
    <t>Pembangunan Turap Saluran Pembuang Sidaurip Kec. Kedungreja</t>
  </si>
  <si>
    <t>Rehabilitasi Saluran DI. Cibatu</t>
  </si>
  <si>
    <t>peningkatan Tebing Kali Siliwang/Sliweng Karangdadap desa Sikampuh (940)</t>
  </si>
  <si>
    <t>Sikampuh, Kroya</t>
  </si>
  <si>
    <t xml:space="preserve">Rehabilitasi Saluran DI. Banyumudal </t>
  </si>
  <si>
    <t>(443) Rehabilitasi Saluran DI. Kedungrinjing</t>
  </si>
  <si>
    <t>Perencanaan Pembangunan Jaringan Irigasi</t>
  </si>
  <si>
    <t>(423) Rehabilitasi Saluran Primer DI. Cigintung Desa Cilibang Kec. Jeruklegi</t>
  </si>
  <si>
    <t>Project Implementing Unit - MOPWJGWR Kewenangan Kabupaten</t>
  </si>
  <si>
    <t>(507) Rehabilitasi Saluran Primer DI. Planjan Desa Citepus Kec. Jeruklegi</t>
  </si>
  <si>
    <t xml:space="preserve">Penyusunan Rencana Pengelolaan lahan Pertanian Beririgasi di tiap Daerah Irigasi dan Tingkat Kabupaten (RP2I) </t>
  </si>
  <si>
    <t xml:space="preserve">Rehabilitasi Saluran Primer D.I Cironggeng </t>
  </si>
  <si>
    <t>Penyusunan PAHS</t>
  </si>
  <si>
    <t xml:space="preserve">Rehabilitasi Saluran Pembawa D.I Curug </t>
  </si>
  <si>
    <t>Pembangunan Pintu Air</t>
  </si>
  <si>
    <t>Tersedianya Pintu Air Yang Memadai</t>
  </si>
  <si>
    <t>Rehabiltasi DI. Cikranji Girang ( Lanjutan )</t>
  </si>
  <si>
    <t>Cinangsi, Gandrungmangu</t>
  </si>
  <si>
    <t>Pembangunan Pintu Air/ Pintu Klep</t>
  </si>
  <si>
    <t>Desa Babakan</t>
  </si>
  <si>
    <t>Tersedianya Pintu air yang Memadai</t>
  </si>
  <si>
    <t>Rehabilitasi Jaringan irigasi saluran Primer D.I Kemandoran</t>
  </si>
  <si>
    <t>Pembangunan Plat Layanan Draenase Alurbuntu Cikuya-Kemantren Kamulyan Bantarsari</t>
  </si>
  <si>
    <t>Rehabilitasi Kantor UPTD Pengairan Kroya</t>
  </si>
  <si>
    <t>Pembangunan Plat Layanan Sungai Cihaur Kamulyan Bantarsari</t>
  </si>
  <si>
    <t>Tersedianya Plat Layanan Sungai</t>
  </si>
  <si>
    <t>Peningkatan DI. Cikalong I</t>
  </si>
  <si>
    <t>Rehabilitasi/Pemeliharaan Jaringan Irigasi</t>
  </si>
  <si>
    <t xml:space="preserve">Peningkatan DI. Cilenjing </t>
  </si>
  <si>
    <t>Rehabilitasi Daerah Irigasi Cikuya Girang 25 Ha Desa Pamulihan Kecamatan Karangpucung (225)</t>
  </si>
  <si>
    <t>Meningkatkan Pelayanan Aliran Irigasi DI Cikuya Girang</t>
  </si>
  <si>
    <t>3.000 m</t>
  </si>
  <si>
    <t>Peningkatan DI. Gabuh</t>
  </si>
  <si>
    <t>Rehabilitasi Daerah Irigasi Cihaur Girang 50 Ha Desa Cidadap Kecamatan Karangpucung (153)</t>
  </si>
  <si>
    <t>3.200 m</t>
  </si>
  <si>
    <t>Peningkatan DI. Penyarang I</t>
  </si>
  <si>
    <t>(541) Rehabilitasi DI. Tipar Kecamatan Majenang</t>
  </si>
  <si>
    <t>3.320 m</t>
  </si>
  <si>
    <t>Peningkatan DI. Ciputih</t>
  </si>
  <si>
    <t>(343) Rehabilitasi DI. Cireey Desa Negarajati Kecamatan Cimanggu</t>
  </si>
  <si>
    <t>Meningkatkan Pelayanan Aliran Irigasi DI Cireey</t>
  </si>
  <si>
    <t>2.500 m</t>
  </si>
  <si>
    <t>Peningkatan DI. Prabanwulan</t>
  </si>
  <si>
    <t>Rehab Bendung dan Saluran D.I. Cipelah Desa Negarajati Kecamatan Cimanggu (316)</t>
  </si>
  <si>
    <t>2.000 m</t>
  </si>
  <si>
    <t>Peningkatan DI. Penyepatan</t>
  </si>
  <si>
    <t>Peningkatan Saluran D.I. Dehem Desa Bolang Kecamatan Dayeuhluhur (407)</t>
  </si>
  <si>
    <t>3.700 m</t>
  </si>
  <si>
    <t>Peningkatan DI. Kedungbunder 80 Ha</t>
  </si>
  <si>
    <t>Rehabilitasi D.I. Serang Desa Datar Kecamatan Dayeuhluhur (524)</t>
  </si>
  <si>
    <t>1.000 m</t>
  </si>
  <si>
    <t>Peningkatan D.I Jangkar</t>
  </si>
  <si>
    <t>Rehabilitasi D.I. Cilaca Kecamatan Wanareja (237)</t>
  </si>
  <si>
    <t xml:space="preserve">Peningkatan D.I Kemandoraan </t>
  </si>
  <si>
    <t>JERUK LEGI</t>
  </si>
  <si>
    <t>Rehabilitasi DI. Citangkurap 25 Ha Desa Tambaksari Kecamatan Wanareja (681)</t>
  </si>
  <si>
    <t>1.200 m</t>
  </si>
  <si>
    <t xml:space="preserve">Peningkatan D.I Gayan </t>
  </si>
  <si>
    <t>Peningkatan D.I Panepen</t>
  </si>
  <si>
    <t>Rehabilitasi Jaringan Irigasi DI. Dehem Kecamatan Dayeuhluhur</t>
  </si>
  <si>
    <t>Desa Bolang, Kecamatan Dayeuhluhur</t>
  </si>
  <si>
    <t>Meningkatkan Pelayanan Aliran Irigasi  DI Dehem</t>
  </si>
  <si>
    <t>1500 m</t>
  </si>
  <si>
    <t>Rehabilitasi  D.I Bengkok</t>
  </si>
  <si>
    <t>Rehabilitasi Jaringan Irigasi DiI. Ciengang I,II,III Kecamatan Dayeuhluhur</t>
  </si>
  <si>
    <t>kecamatan Dayeuhluhur</t>
  </si>
  <si>
    <t>Meningkatkan Pelayanan Aliran Irigasi DI Ciengang I, II, III</t>
  </si>
  <si>
    <t>2500 m</t>
  </si>
  <si>
    <t>(174) Peningkatan DI. Cikalong II</t>
  </si>
  <si>
    <t>Rehabilitasi Jaringan Irigasi DI. Cilaca kecamatan wanareja</t>
  </si>
  <si>
    <t>Kecamatan Wanareja</t>
  </si>
  <si>
    <t>Meningkatkan Pelayanan Aliran Irigasi DI Cilaca</t>
  </si>
  <si>
    <t>2100 m</t>
  </si>
  <si>
    <t xml:space="preserve">Peningkatan DI. Cibulakan 70 Ha </t>
  </si>
  <si>
    <t>Rehabilitasi DI. Cibalekambang 15 Ha Desa Majingklak Kecamatan Wanareja (63)</t>
  </si>
  <si>
    <t>Meningkatkan Pelayanan Aliran Irigasi DI Cibalekambang</t>
  </si>
  <si>
    <t>1.500 m</t>
  </si>
  <si>
    <t>(412) Peningkatan DI. Curug Goong</t>
  </si>
  <si>
    <t xml:space="preserve">Rehabilitasi DI. Leuwi Lisung Desa Sadabumi Kecamatan Majenang (463) </t>
  </si>
  <si>
    <t>Meningkatkan Pelayanan Aliran Irigasi DI Leuwi Lisung</t>
  </si>
  <si>
    <t>900 m</t>
  </si>
  <si>
    <t>Peningkatan DI Kubangsatir</t>
  </si>
  <si>
    <t>KAWUNGANTEN</t>
  </si>
  <si>
    <t>Rehabilitasi DI. Ciburang Bonghas 20 Ha Desa Cilopadang Kecamatan Majenang (558)</t>
  </si>
  <si>
    <t>Meningkatkan Pelayanan Aliran Irigasi DI Ciburang Bonghas</t>
  </si>
  <si>
    <t>2.900 m</t>
  </si>
  <si>
    <t>Peningkatan DI Arroyana</t>
  </si>
  <si>
    <t>Peningkatan Daerah Irigasi Cipicung / Cibaganjing 280 Ha desa Madura Kec. Wanareja (320)</t>
  </si>
  <si>
    <t>Meningkatkan Pelayanan Aliran Irigasi DI Cipicung/ Cibaganjing</t>
  </si>
  <si>
    <t>Peningkatan DI Klapakerep</t>
  </si>
  <si>
    <t>KAMPUNG LAUT</t>
  </si>
  <si>
    <t>Rehabilitasi DI. Buni Asih 380 Ha Desa Boja Kec. Majenang (48)</t>
  </si>
  <si>
    <t>Peningkatan DI Sigit sela</t>
  </si>
  <si>
    <t>Rehabilitasi Saluran DI. Cijambe Kec. Cipari (158)</t>
  </si>
  <si>
    <t>Kec. Cipari</t>
  </si>
  <si>
    <t>Meningkatkan Pelayanan Aliran Irigasi DI Cijambe</t>
  </si>
  <si>
    <t>Peningkatan Sungai Penanggapan</t>
  </si>
  <si>
    <t>Rehabilitasi Saluran DI. Cibatu Kec. Cipari (74)</t>
  </si>
  <si>
    <t>Meningkatkan Pelayanan Aliran Irigasi DI Cibatu</t>
  </si>
  <si>
    <t>800 m</t>
  </si>
  <si>
    <t>Peningkatan Sungai Ciwrakas</t>
  </si>
  <si>
    <t>Grugu, Kawunganten</t>
  </si>
  <si>
    <t xml:space="preserve">Rehabilitasi Saluran DI. Cigintung Desa Cilibang Kec. Jeruklegi (423) </t>
  </si>
  <si>
    <t>Meningkatkan Pelayanan Aliran Irigasi DI Cigintung</t>
  </si>
  <si>
    <t>Peningkatan Drainase Gendong SS. Sidakaya Raya</t>
  </si>
  <si>
    <t xml:space="preserve">Rehabilitasi DI. Muara Cimindi Desa Cibalung Kecamatan Cimanggu (471) </t>
  </si>
  <si>
    <t>Meningkatkan Pelayanan Aliran Irigasi DI Muara Cimindi</t>
  </si>
  <si>
    <t>380 m</t>
  </si>
  <si>
    <t>Peningkatan Saluran Pembawa DI. Gayam Desa Jambusari Kec. Jeruklegi</t>
  </si>
  <si>
    <t>Peningkatan Saluran D.I. Dehem Kec. Dayeuhluhur (407)</t>
  </si>
  <si>
    <t>Peningkatan saluran Pembawa  D.I Guling Badak</t>
  </si>
  <si>
    <t>Rehabilitasi DI. Cikondang Ciburial 30 Ha Desa Datar Kecamatan Dayeuhluhur (206)</t>
  </si>
  <si>
    <t>Meningkatkan Pelayanan Aliran Irigasi DI Cikondang Ciburial</t>
  </si>
  <si>
    <t>Peningkatan Saluran DI Cikuya Liung Gunung</t>
  </si>
  <si>
    <t>Ciruyung - Karangpucung</t>
  </si>
  <si>
    <t>Rehabilitasi D.I. Serang Kec. Dayeuhluhur (424)</t>
  </si>
  <si>
    <t>Meningkatkan Pelayanan Aliran Irigasi DI Serang</t>
  </si>
  <si>
    <t>400 m</t>
  </si>
  <si>
    <t>Peningkatan Saluran Pengambil Sentul kanan</t>
  </si>
  <si>
    <t>Peningkatan Daerah Irigasi Buniasih 380 Ha Kec. Majenang</t>
  </si>
  <si>
    <t>Peningkatan Saluran irigasi Cek dam Cawilayan Desa Gintungreja</t>
  </si>
  <si>
    <t>Rehabilitasi DI. Cilalay 20 Ha Desa Matenggeng Kecamatan Dayeuhluhur (238)</t>
  </si>
  <si>
    <t>Peningkatan Talud Jalan Inspeksi bendung Kebogoran</t>
  </si>
  <si>
    <t>Rehabilitasi Saluran Primer DI. Planjan Desa Citepus Kec. Jeruklegi (507)</t>
  </si>
  <si>
    <t>Meningkatkan Pelayanan Aliran Irigasi DI Planjan</t>
  </si>
  <si>
    <t>Peningkatan bendung Kebogoran</t>
  </si>
  <si>
    <t>Peningkatan D.I Penapen Kec. Kesugihan (501)</t>
  </si>
  <si>
    <t>Meningkatkan Pelayanan Aliran Irigasi DI Panepen</t>
  </si>
  <si>
    <t>1.100 m</t>
  </si>
  <si>
    <t>Peningkatan bendung Arroyana</t>
  </si>
  <si>
    <t>Peningkatan DI Curugmujan Kecamatan Bantarsari</t>
  </si>
  <si>
    <t>Kamulyan Bantarsari</t>
  </si>
  <si>
    <t>Meningkatkan Pelayanan Aliran Irigasi DI Curug Mujan</t>
  </si>
  <si>
    <t>750 m</t>
  </si>
  <si>
    <t>Peningkatan bendung Sungai Cikeris</t>
  </si>
  <si>
    <t>Peningkatan DI Sigit sela (526) Kecamatan Kampung Laut</t>
  </si>
  <si>
    <t>Meningkatkan Pelayanan Aliran Irigasi DI Dsigit Sela</t>
  </si>
  <si>
    <t>Peningkatan SS. Bulaksari</t>
  </si>
  <si>
    <t>Rehabilitasi saluran D.I Curuggeulis (400) kecamatan Cipari</t>
  </si>
  <si>
    <t>Meningkatkan Pelayanan Aliran Irigasi DI Curuggeulis</t>
  </si>
  <si>
    <t>800m</t>
  </si>
  <si>
    <t>Peningkatan Kamulyan Kiri</t>
  </si>
  <si>
    <t>BANTARSARI</t>
  </si>
  <si>
    <t>Rehabilitasi saluran D.I Cijambe (158)  Kec.Cipari</t>
  </si>
  <si>
    <t>700m</t>
  </si>
  <si>
    <t>Peningkatan Kamulyan Kanan</t>
  </si>
  <si>
    <t>Rehabilitasi saluran D.I Cibatu (74 )  Kec.Cipari</t>
  </si>
  <si>
    <t>Peningkatan Plat Layanan Sungai Cihaur</t>
  </si>
  <si>
    <t>Peningkatan DI. Cikalong I (173) Kec. Sidareja</t>
  </si>
  <si>
    <t>Meningkatkan Pelayanan Aliran Irigasi DI Cikalong I</t>
  </si>
  <si>
    <t>700 m</t>
  </si>
  <si>
    <t>Peningkatan Plat Layanan Drainase Alur buntu</t>
  </si>
  <si>
    <t>Peningkatan DI Penyarang I ( 505) Kec. Sidareja</t>
  </si>
  <si>
    <t>Meningkatkan Pelayanan Aliran Irigasi DI penyarang I</t>
  </si>
  <si>
    <t>Perbaikan Jalan Inspeksi kanan bendung Kebogoran</t>
  </si>
  <si>
    <t>Peningkatan DI. Kedungrinjing (443) Kec. Gandrungmangu</t>
  </si>
  <si>
    <t>Meningkatkan Pelayanan Aliran Irigasi DI Kedungrinjing</t>
  </si>
  <si>
    <t>Perbaikan Rumah Bendung Kebogoran</t>
  </si>
  <si>
    <t>Peningkatan DI. Cilenjing (249) Kec. Gandrungmangu</t>
  </si>
  <si>
    <t>Meningkatkan Pelayanan Aliran Irigasi DI Cilenjing</t>
  </si>
  <si>
    <t>600m</t>
  </si>
  <si>
    <t>Perbaikan Pintu Pembuang NOTO</t>
  </si>
  <si>
    <t>Babakan, Kawunganten</t>
  </si>
  <si>
    <t>Peningkatan DI Cikranji Girang (216) Kec. Gandrungmangu</t>
  </si>
  <si>
    <t xml:space="preserve">Meningkatkan Pelayanan Aliran Irigasi DI Cikranji Girang </t>
  </si>
  <si>
    <t>500m</t>
  </si>
  <si>
    <t>Perbaikan Ex Rumah Dinas Kepala Ranting Maos Desa Maos Kidul Kec. Maos</t>
  </si>
  <si>
    <t>Peningkatan DI Cikalong II (174) Kec. Sidareja</t>
  </si>
  <si>
    <t>Meningkatkan Pelayanan Aliran Irigasi DI Cikalong II</t>
  </si>
  <si>
    <t>750m</t>
  </si>
  <si>
    <t>Pembangunan Rumah Bendung Curugmujan</t>
  </si>
  <si>
    <t xml:space="preserve">Peningkatan DI Penapen Desa dondong Kecamatan Kesugihan (501) </t>
  </si>
  <si>
    <t>Dondong, Kesugihan</t>
  </si>
  <si>
    <t xml:space="preserve">Peningkatan DI. Kebogoran Kec.bantarsari (440) </t>
  </si>
  <si>
    <t>Bantarsari</t>
  </si>
  <si>
    <t>Meningkatkan Pelayanan Aliran Irigasi DI Kebogoran</t>
  </si>
  <si>
    <t>Peningkatan DI Klpa Kerep (448)</t>
  </si>
  <si>
    <t>kampunglaut</t>
  </si>
  <si>
    <t>Meningkatkan Pelayanan Aliran Irigasi DI Klapa Kerep</t>
  </si>
  <si>
    <t>Rehabilitasi DI Nusa Larang Desa Dayeuhluhur Kec. Dayeuhluhur (483)</t>
  </si>
  <si>
    <t>Dayeuhluhur, Dayeuhluhur</t>
  </si>
  <si>
    <t>Meningkatkan Pelayanan Aliran Irigasi DI Nusa Larang</t>
  </si>
  <si>
    <t>160 m</t>
  </si>
  <si>
    <t>Normalisasi Hulu Bendung Kebogoran Kamulyan Bantarsari</t>
  </si>
  <si>
    <t>Peningkatan DI Tonjong Desa Dayeuhluhur Kec. Dayeuhluhur (542)</t>
  </si>
  <si>
    <t>Meningkatkan Pelayanan Aliran Irigasi DI Tonjong</t>
  </si>
  <si>
    <t>150 m</t>
  </si>
  <si>
    <t>Normalisasi Sungai Cinener Kamulyan Bantarsari</t>
  </si>
  <si>
    <t>Rehabilitasi/Pemeliharaan Normalisasi Saluran Sungai</t>
  </si>
  <si>
    <t>Meningkatnya Kelancaran Arus Saluran Sungai</t>
  </si>
  <si>
    <t>Sodetan Rawa Carui</t>
  </si>
  <si>
    <t>Carui, CIPARI</t>
  </si>
  <si>
    <t>Pembangunan pintu air / pintu klep</t>
  </si>
  <si>
    <t>Normalisasi Kali Watu Di Wilayah Rw. 02, 03, 05 Dan 07 Kelurahan Donan</t>
  </si>
  <si>
    <t>Kelurahan Donan</t>
  </si>
  <si>
    <t>Normalisasi Kali Watu Di Wilayah RW. 02, 03, 05 dan 07 Kelurahan Donan</t>
  </si>
  <si>
    <t>Normaliasi Hulu Bendung Kebogoran Kamulyan Bantarsari (440)</t>
  </si>
  <si>
    <t>Program Penyediaan dan Pengelolaan Air Baku</t>
  </si>
  <si>
    <t>Normanilasi Sungai Cinener Kamulyan Bantarsari</t>
  </si>
  <si>
    <t>Pembangunan Sumur Bor Di Kec. Wanareja</t>
  </si>
  <si>
    <t>Wanareja</t>
  </si>
  <si>
    <t>Optimalisasi Fungsi Jaringan Irigasi Yang Telah Dibangun</t>
  </si>
  <si>
    <t>Meningkatnya kemudahan memperoleh informasi</t>
  </si>
  <si>
    <t>Pembangunan Sumur Bor Di Kec. Majenang</t>
  </si>
  <si>
    <t>Majenang</t>
  </si>
  <si>
    <t>Pengadaan Peralatan Survey</t>
  </si>
  <si>
    <t>Tersedianya Peralatan yang Memadai</t>
  </si>
  <si>
    <t>Pembangunan Sumur Bor Di Kec. Dayeuhluhur</t>
  </si>
  <si>
    <t>Dayeuhluhur</t>
  </si>
  <si>
    <t>Tersedianya Informasi dan data</t>
  </si>
  <si>
    <t>Pembangunan Sumur bor di Kec. Sidareja</t>
  </si>
  <si>
    <t>Pemberdayaan Petani Pemakai Air</t>
  </si>
  <si>
    <t>Meningkatnya Pemberdayaan Petani Pemakai Air</t>
  </si>
  <si>
    <t>Pembangunan Sumur Bor di Kec. Cipari</t>
  </si>
  <si>
    <t>Segaralangu - Cipari</t>
  </si>
  <si>
    <t>Pembangunan sumur bor di kecamatan gandrungmangu</t>
  </si>
  <si>
    <t>Meningkatnya kemudahan memperoleh informasi terkait SDA</t>
  </si>
  <si>
    <t>50 Unit papan</t>
  </si>
  <si>
    <t>Kegiatan Penentuan Titik Lokasi Pengeboran Air Tanah Melalui Survey Geolistrik di Kec. Karangpucung</t>
  </si>
  <si>
    <t>(Karangpucung) -</t>
  </si>
  <si>
    <t>Monitoring, Evaluasi dan Pelaporan</t>
  </si>
  <si>
    <t>Terpenuhinya Monitoring, Evaluasi dan Pelaporan</t>
  </si>
  <si>
    <t>Kegiatan Penentuan Titik Lokasi Pengeboran Air Tanah Melalui Survey Geolistrik di Kec. Dayeuhluhur</t>
  </si>
  <si>
    <t>(Dayeuhluhur) -</t>
  </si>
  <si>
    <t>Kegiatan Penentuan Titik Lokasi Pengeboran Air Tanah Melalui Survey Geolistik di Kec. Kedungreja</t>
  </si>
  <si>
    <t>Survei dan Investigasi Jaringan Irigasi Kabupaten Cilacap</t>
  </si>
  <si>
    <t>Kegiatan Penentuan Titik Lokasi Pengeboran Air Tanah Melalui Survey Geolistrik di Kec. Cipari</t>
  </si>
  <si>
    <t>Kegiatan Penentuan titik Lokasi Pengeboran Air Tanah Memalui Survey Geolistrik di Kec. Sidareja</t>
  </si>
  <si>
    <t>Meningkatnya Kinerja Komisi Irigasi</t>
  </si>
  <si>
    <t>Urusan Perencanaan</t>
  </si>
  <si>
    <t>Koordinasi Komisi Irigasi di Kabupaten Cilacap</t>
  </si>
  <si>
    <t>Reorganisasi dan Penguatan Komisi Irigasi</t>
  </si>
  <si>
    <t>Penyusunan Renja dan Renstra Dinas PSDA</t>
  </si>
  <si>
    <t>10 dokumen</t>
  </si>
  <si>
    <t>Operasi dan Pemeliharaan Irigasi Se - Kab. Cilacap</t>
  </si>
  <si>
    <t>Melancarkan Arus Air</t>
  </si>
  <si>
    <t>1 Paket</t>
  </si>
  <si>
    <t>Pembinaan Op Irigasi Mantri Pengairan dan Pengamat Irigasi</t>
  </si>
  <si>
    <t>Meningkatnya Pengetahuan dan Wawasan Pegawai dalam Melaksanakan tugas/pekerjaan</t>
  </si>
  <si>
    <t>Pembinaan dan Sosialisasi Petugas OP Irigasi</t>
  </si>
  <si>
    <t>Meningkatnya pengetauan dan wawasan pegawai dalam melaksanakan tugas / pekerjaan</t>
  </si>
  <si>
    <t>4 Kegiatan</t>
  </si>
  <si>
    <t>Lomba Pengamat Irigasi/ UPTD</t>
  </si>
  <si>
    <t>Meningkatkan Pengetahuan, Pengembangan dan pengelolaan jaringan irigasi , rawa dan jaringan pengairan lainnya</t>
  </si>
  <si>
    <t>Pengelolaan Aset Irigasi (PAI)</t>
  </si>
  <si>
    <t>94 Daerah Irigasi Meliputi Kec. Dayeuhluhur, Wanareja, Cimanggu, Karangpucung</t>
  </si>
  <si>
    <t>Pembangunan Sumur Bor Dalam</t>
  </si>
  <si>
    <t>Pembangunan Sumur Bor Di Dusun Cilulu, Desa Dayeuhluhur, Kec. Dayeuhluhur</t>
  </si>
  <si>
    <t>Desa Dayeuhluhur, Dusun Cilulu</t>
  </si>
  <si>
    <t>Pembangunan Sumur Bor Di Desa Limbangan Kec. Wanareja</t>
  </si>
  <si>
    <t>Desa Limbangan, Wanareja</t>
  </si>
  <si>
    <t>Pembangunan Sumur Bor di Desa Wringinharjo Kec. Gandrungmangu</t>
  </si>
  <si>
    <t>Desa Wringinharjo Kec. Gandrungmangu</t>
  </si>
  <si>
    <t>Pembangunan Sumur Bor Di Dsea Sadahayu Kec. Majenang</t>
  </si>
  <si>
    <t>Desa sadahayu</t>
  </si>
  <si>
    <t>Pembangunan Sumur Bor Desa Kunci di Kec. Sidareja</t>
  </si>
  <si>
    <t>Desa Kunci Kec. Sidareja</t>
  </si>
  <si>
    <t>Kegiatan Penentuan titik Lokasi Pengeboran Air Tanah Memalui Survey Geolistik di Kec. Sidareja</t>
  </si>
  <si>
    <t>Kegiatan Penentuan Titik Lokasi Pengeboran Air Tanah Melalui Survey Geolistik di Kec. Cipari</t>
  </si>
  <si>
    <t>Pembangunan sumur bor di Kec. Cipari</t>
  </si>
  <si>
    <t>Segaralangu Kec. Cipari</t>
  </si>
  <si>
    <t>Penyusunan Renja Dinas PSDA</t>
  </si>
  <si>
    <t>Meningkatnya Perencaan Bidang sumber Daya Air</t>
  </si>
  <si>
    <t>TABEL 2.4</t>
  </si>
  <si>
    <t>KAJIAN USULAN PROGRAM DAN KEGIATAN DARI PARA PEMANGKU KEPENTINGAN</t>
  </si>
  <si>
    <t xml:space="preserve">KABUPATEN CILACAP </t>
  </si>
  <si>
    <t>NO</t>
  </si>
  <si>
    <t>PROGRAM / KEGIATAN</t>
  </si>
  <si>
    <t>LOKASI KEGIATAN (KECAMATAN)</t>
  </si>
  <si>
    <t>INDIKATOR KINERJA PROGRAM DAN KEGIATAN</t>
  </si>
  <si>
    <t>BESARAN / VOLUME</t>
  </si>
  <si>
    <t>SUMBER POKOK-POKOK PIKIRAN DPRD</t>
  </si>
  <si>
    <t>POKOK PIKIRAN DPRD</t>
  </si>
  <si>
    <t>Peningkatan CEK DAM / Bangunan Sadap Kali Secang Desa Jati Kec.Binangun</t>
  </si>
  <si>
    <t>Binangun</t>
  </si>
  <si>
    <t xml:space="preserve">Terlaksananya Peningkatan CEK DAM / Bangunan </t>
  </si>
  <si>
    <t>Aspirasi Masyarakat</t>
  </si>
  <si>
    <t>Peningkatan Jaringan Irigasi  Tersier Pembawa Desa Widarapayung Kulon Kec.Binangun</t>
  </si>
  <si>
    <t xml:space="preserve">Terlaksananya Peningkatan Jaringan Irigasi Tersier </t>
  </si>
  <si>
    <t>Peningkatan Jaringan Irigasi  Tersier Pembawa Desa Sidayu Kec.Binangun</t>
  </si>
  <si>
    <t>Perbaikan CEK DAM / Bangunan Sadap Panggung Sari dan Saluran Irigasi Desa Pasuruhan Kec.Binangun</t>
  </si>
  <si>
    <t>Peningkatan Jaringan Irigasi  Tersier BB 14 Kanan Desa Bangkal,Jepara Wetan,Ayamalas Kec.Binangun</t>
  </si>
  <si>
    <t>Peningkatan Jaringan Irigasi  Tersier Sipadu Desa Sidaurip Kec.Binangun</t>
  </si>
  <si>
    <t>Peningkatan Jaringan Irigasi  Tersier Vihara Tengah Desa Binangun Kec.Binangun</t>
  </si>
  <si>
    <t>Peningkatan Jaringan Irigasi  Tersier Condong DesaKarangnangka Kec.Binangun</t>
  </si>
  <si>
    <t>Peningkatan Jaringan Irigasi  Tersier Gp 1 Kiri Desa Binangun Kec.Binangun</t>
  </si>
  <si>
    <t>Peningkatan Jaringan Irigasi  Tersier Tengahan Desa Binangun Kec.Binangun</t>
  </si>
  <si>
    <t>Peningkatan Jaringan Irigasi  Tersier Jaran Mati Desa Binangun Kec.Binangun</t>
  </si>
  <si>
    <t>Peningkatan Jaringan Irigasi  Tersier Desa Alangamba Kec.Binangun</t>
  </si>
  <si>
    <t>Peningkatan Jaringan Irigasi  Tersier Desa Widarapayung Wetan Kec.Binangun</t>
  </si>
  <si>
    <t>Peningkatan Jaringan Irigasi  Tersier Rancah Sawah Gede Desa Sidaurip  Kec.Binangun</t>
  </si>
  <si>
    <t>Peningkatan CEK DAM / Bangunan Sadap Medengan Kali Ontor Desa Pasuruhan Kec.Binangun</t>
  </si>
  <si>
    <t>Peningkatan Jaringan Irigasi  Tersier B 10 Kiri Desa Pucung Kidul Kec.Kroya</t>
  </si>
  <si>
    <t xml:space="preserve">Kroya </t>
  </si>
  <si>
    <t xml:space="preserve">Peningkatan CEK DAM / Bangunan Sadap Kali Sibakung Desa Pucung Lor Kec.Kroya </t>
  </si>
  <si>
    <t xml:space="preserve">Peningkatan CEK DAM / Bangunan Sadap SI Binangun HM 76-77 Desa Pucung Kidul Kec.Kroya </t>
  </si>
  <si>
    <t>Peningkatan Jaringan Irigasi  Tersier Bumarang Desa Sikampuh Kec.Kroya</t>
  </si>
  <si>
    <t>Peningkatan Jaringan Irigasi  Tersier BB 14 Ka Desa Ayamalas Kec.Kroya</t>
  </si>
  <si>
    <t xml:space="preserve">Peningkatan CEK DAM / Bangunan Sadap Desa Bajing Kec.Kroya </t>
  </si>
  <si>
    <t xml:space="preserve">Peningkatan CEK DAM / Bangunan Sadap Sipadu Desa Sikampuh Kec.Kroya </t>
  </si>
  <si>
    <t xml:space="preserve">Peningkatan CEK DAM / Bangunan Sadap Gebangan Desa Sikampuh Kec.Kroya </t>
  </si>
  <si>
    <t xml:space="preserve">Peningkatan CEK DAM / Bangunan Sadap Sigobang Desa Bajing Kulon  Kec.Kroya </t>
  </si>
  <si>
    <t xml:space="preserve">Peningkatan CEK DAM / Bangunan Sadap Kali Sibakung Desa Mujur Kec.Kroya </t>
  </si>
  <si>
    <t xml:space="preserve">Peningkatan CEK DAM / Bangunan Sadap Kali Kolong Desa Mujur Kec.Kroya </t>
  </si>
  <si>
    <t>Peningkatan Jaringan Irigasi  Tersier B 12 Kiri Desa Mergawati  Kec.Kroya</t>
  </si>
  <si>
    <t xml:space="preserve">Peningkatan CEK DAM / Bangunan Sadap Siwaja Desa Pekuncen Kec.Kroya </t>
  </si>
  <si>
    <t xml:space="preserve">Pembngunan Embung Desa Kedawung Kec.Kroya </t>
  </si>
  <si>
    <t>Terlaksananya Pembangunan Embung</t>
  </si>
  <si>
    <t xml:space="preserve">Peningkatan CEK DAM / Bangunan Sadap Kali Tilombok Desa Gentasari  Kec.Kroya </t>
  </si>
  <si>
    <t xml:space="preserve">Rehabilitasi Kali Siamong Desa Bunton Kec.Adipala </t>
  </si>
  <si>
    <t>Adipala</t>
  </si>
  <si>
    <t xml:space="preserve">Terehabilitasinya Kali Siamong </t>
  </si>
  <si>
    <t>Penguatan Tebing dan Sodetan Kali Sibogor Kec.Adipala</t>
  </si>
  <si>
    <t>Terlaksananya Penguatan Tebing</t>
  </si>
  <si>
    <t>Pembangunan Tanggul Muara Sungai Tipar Kec.Adipala</t>
  </si>
  <si>
    <t>Terbangunnya Tanggul Sungai</t>
  </si>
  <si>
    <t>Peningkatan Tebing Guna Pengaman Bendung Cigarunggang Kec.Cimanggu</t>
  </si>
  <si>
    <t>Cimanggu (Negarajati)</t>
  </si>
  <si>
    <t>Terbangunnya Peningkatan Tebing</t>
  </si>
  <si>
    <t>Peningkatan Tebing Guna Pengaman Bendung Cilongkop Kec.Cimanggu</t>
  </si>
  <si>
    <t>Cimanggu (Cilempuyang)</t>
  </si>
  <si>
    <t>Peningkatan Tebing Guna Pengaman Bendung Cikondang Kec.Cimanggu</t>
  </si>
  <si>
    <t>Cimanggu (Mandala)</t>
  </si>
  <si>
    <t>Peningkatan Tebing Guna Pengaman Bendung Cibalisuk Kec.Cimanggu</t>
  </si>
  <si>
    <t xml:space="preserve">Cimanggu </t>
  </si>
  <si>
    <t xml:space="preserve">Rehabilitasi DI Citelaga II 10 Ha Kec.Cimanggu </t>
  </si>
  <si>
    <t>Terhabilitasinya Jaringan  DI Citelaga</t>
  </si>
  <si>
    <t xml:space="preserve">Rehabilitasi DI Cijati Kec.Cimanggu </t>
  </si>
  <si>
    <t>Cimanggu (Cijati)</t>
  </si>
  <si>
    <t>Terhabilitasinya Jaringan DI Cijati</t>
  </si>
  <si>
    <t xml:space="preserve">Rehabilitasi DI Cibaringkeng 1 Kec.Cimanggu </t>
  </si>
  <si>
    <t>Cimanggu (Bantarpanjang)</t>
  </si>
  <si>
    <t>Terhabilitasinya Jaringan  DI Cibaringkeng 1</t>
  </si>
  <si>
    <t xml:space="preserve">Rehabilitasi Jaringan DI Cicapar 1 Kec.Cimanggu </t>
  </si>
  <si>
    <t>Terhabilitasinya Jaringan  DI Cicapar</t>
  </si>
  <si>
    <t xml:space="preserve">Rehabilitasi Jaringan DI Nanggerang  Kec.Cimanggu </t>
  </si>
  <si>
    <t xml:space="preserve">Terhabilitasinya Jaringan  DI Nanggerang </t>
  </si>
  <si>
    <t xml:space="preserve">Rehabilitasi Jaringan DI Leuwi Dadap Kec.Cimanggu </t>
  </si>
  <si>
    <t>Terhabilitasinya Jaringan  DI Leuwi Dadap</t>
  </si>
  <si>
    <t xml:space="preserve">Rehabilitasi Jaringan DI Cipakel Hilir 40 ha Kec.Cimanggu </t>
  </si>
  <si>
    <t>Cimanggu (Kutabima)</t>
  </si>
  <si>
    <t xml:space="preserve">Terhabilitasinya Jaringan  DI Cipakel Hilir </t>
  </si>
  <si>
    <t xml:space="preserve">Rehabilitasi Jaringan DI Leuwisanten 60 ha  Kec.Cimanggu </t>
  </si>
  <si>
    <t xml:space="preserve">Terhabilitasinya Jaringan  DI Leuwisanten </t>
  </si>
  <si>
    <t xml:space="preserve">Rehabilitasi Jaringan DI Cibutut 1 Kec.Cimanggu </t>
  </si>
  <si>
    <t>Cimanggu (Pesahangan)</t>
  </si>
  <si>
    <t xml:space="preserve">Terhabilitasinya Jaringan  DI Cibutut 1 </t>
  </si>
  <si>
    <t xml:space="preserve">Rehabilitasi Jaringan DI Cikokol Hilir Kec.Cimanggu </t>
  </si>
  <si>
    <t xml:space="preserve">Terhabilitasinya Jaringan  DI Cikokol Hilir </t>
  </si>
  <si>
    <t xml:space="preserve">Rehabilitasi Jaringan DI Cireey Kec.Cimanggu </t>
  </si>
  <si>
    <t>Terhabilitasinya Jaringan  DI Cireey</t>
  </si>
  <si>
    <t xml:space="preserve">Rehabilitasi Jaringan DI Ciwaseng Kec.Cimanggu </t>
  </si>
  <si>
    <t>Cimanggu (Cisalak)</t>
  </si>
  <si>
    <t>Terhabilitasinya Jaringan  DI Ciwaseng</t>
  </si>
  <si>
    <t xml:space="preserve">Rehabilitasi Jaringan DI Muara Ciminding Kec.Cimanggu </t>
  </si>
  <si>
    <t>Cimanggu (Cibalung)</t>
  </si>
  <si>
    <t>Terhabilitasinya Jaringan  DI Ciminding</t>
  </si>
  <si>
    <t xml:space="preserve">Rehabilitasi Jaringan DI Muara Cikondang Kec.Cimanggu </t>
  </si>
  <si>
    <t>Terhabilitasinya Jaringan  DI Cikondang</t>
  </si>
  <si>
    <t xml:space="preserve">Rehabilitasi Jaringan DI Muara Cikondang 1 Kec.Cimanggu </t>
  </si>
  <si>
    <t>Terhabilitasinya Jaringan  DI Cikondang 1</t>
  </si>
  <si>
    <t xml:space="preserve">Rehabilitasi Jaringan DI Muara Cimengor  Kec.Cimanggu </t>
  </si>
  <si>
    <t xml:space="preserve">Terhabilitasinya Jaringan  DI Cimengor </t>
  </si>
  <si>
    <t xml:space="preserve">Rehabilitasi Jaringan DI Cilampung 1 20 ha Kec.Cimanggu </t>
  </si>
  <si>
    <t xml:space="preserve">Terhabilitasinya Jaringan  DI Cilampung 1 20 ha </t>
  </si>
  <si>
    <t xml:space="preserve">Rehabilitasi Jaringan DI Cibatu Hilir 25 ha Kec.Cimanggu </t>
  </si>
  <si>
    <t>Cimanggu (Karangsari)</t>
  </si>
  <si>
    <t xml:space="preserve">Terhabilitasinya Jaringan  DI Cibatu Hilir 25 ha </t>
  </si>
  <si>
    <t xml:space="preserve">Rehabilitasi Jaringan DI Cikubang II Kec.Cimanggu </t>
  </si>
  <si>
    <t>Terhabilitasinya Jaringan  DI Cikubang II</t>
  </si>
  <si>
    <t xml:space="preserve">Rehabilitasi Jaringan DI Cibangebatan Kec.Cimanggu </t>
  </si>
  <si>
    <t xml:space="preserve">Terhabilitasinya Jaringan  DI Cibangebatan </t>
  </si>
  <si>
    <t xml:space="preserve">Rehabilitasi Jaringan DI Kalimati Kec.Cimanggu </t>
  </si>
  <si>
    <t>Terhabilitasinya Jaringan  DI Kalimati</t>
  </si>
  <si>
    <t xml:space="preserve">Rehabilitasi Jaringan DI Sawahlega 65 ha Kec.Cimanggu </t>
  </si>
  <si>
    <t xml:space="preserve">Terhabilitasinya Jaringan  DI Sawahlega 65 ha </t>
  </si>
  <si>
    <t xml:space="preserve">Rehabilitasi Jaringan DI Cimengor 30 ha Kec.Cimanggu </t>
  </si>
  <si>
    <t xml:space="preserve">Terhabilitasinya Jaringan  DI Cimengor 30 ha </t>
  </si>
  <si>
    <t xml:space="preserve">Rehabilitasi Jaringan DI Cicapar III Kec.Cimanggu </t>
  </si>
  <si>
    <t>Cimanggu (Cimanggu)</t>
  </si>
  <si>
    <t>Terhabilitasinya Jaringan  DI Cicapar III</t>
  </si>
  <si>
    <t xml:space="preserve">Rehabilitasi Jaringan DI Cijantake Kec.Cimanggu </t>
  </si>
  <si>
    <t>Terhabilitasinya Jaringan  DI Cijantake</t>
  </si>
  <si>
    <t xml:space="preserve">Rehabilitasi Jaringan DI Cigarag Kec.Cimanggu </t>
  </si>
  <si>
    <t>Terhabilitasinya Jaringan  DI Cikarag</t>
  </si>
  <si>
    <t xml:space="preserve">Rehabilitasi Jaringan DI Cilangkap Kec.Cimanggu </t>
  </si>
  <si>
    <t>Terhabilitasinya Jaringan  DI Cilangkap</t>
  </si>
  <si>
    <t>Pembangunan Bendung Nanggerang Desa Cijati Kec.Cimanggu</t>
  </si>
  <si>
    <t>Terbangunnya Bendung</t>
  </si>
  <si>
    <t>Peningkatan Tebing Guna Pengaman Bendung Cibaganjing</t>
  </si>
  <si>
    <t>Wanareja (Madusari)</t>
  </si>
  <si>
    <t>Terlaksananya Peningkatan Tebing</t>
  </si>
  <si>
    <t xml:space="preserve">Peningkatan Tebing Guna Pengaman Bendung Cilanggir </t>
  </si>
  <si>
    <t>Wanareja (Adimulya)</t>
  </si>
  <si>
    <t>Rehabilitasi Jaringan DI Cilaca</t>
  </si>
  <si>
    <t xml:space="preserve">Wanareja </t>
  </si>
  <si>
    <t xml:space="preserve">Terehabilitasinya Jaringan </t>
  </si>
  <si>
    <t xml:space="preserve">Rehabilitasi Jaringan DI Pasirtangkil 48 ha </t>
  </si>
  <si>
    <t>Wanareja (Bantar)</t>
  </si>
  <si>
    <t>Lanjutan Perbaikan Daerah Irigasi Cigeugeumeuh Kec.Wanareja</t>
  </si>
  <si>
    <t>Terlaksananya Perbaikan Daerah Irigasi</t>
  </si>
  <si>
    <t>Peningkatan Daerah Irigasi Mungkal Meong Desa Majingklak Kec.Wanareja</t>
  </si>
  <si>
    <t>Terlaksananya Peningkatan Daerah Irigasi</t>
  </si>
  <si>
    <t>Peningkatan Daerah Irigasi Cipicung Desa Madura  Kec.Wanareja</t>
  </si>
  <si>
    <t>Rehabilitasi Jaringan DI Citangkurap 25 ha</t>
  </si>
  <si>
    <t>Wanareja (Tambaksari)</t>
  </si>
  <si>
    <t>Rehabilitasi Jaringan DI Cibalekambang 15 ha</t>
  </si>
  <si>
    <t>Wanareja (Majingklak)</t>
  </si>
  <si>
    <t>Rehabilitasi Jaringan DI Cipicung 281 ha / Cibaganjing</t>
  </si>
  <si>
    <t>Wanareja (Madura)</t>
  </si>
  <si>
    <t>Rehabilitasi Jaringan DI Citanjung 30 ha</t>
  </si>
  <si>
    <t>Wanareja (Jambu)</t>
  </si>
  <si>
    <t>Rehabilitasi Jaringan DI Depok 40 ha</t>
  </si>
  <si>
    <t>Wanareja (Limbangan)</t>
  </si>
  <si>
    <t xml:space="preserve">Rehabilitasi Jaringan DI Balukbuk </t>
  </si>
  <si>
    <t>Rehabilitasi Jaringan DI Cilonjong</t>
  </si>
  <si>
    <t>Rehabilitasi Jaringan DI Cileuwengdatar</t>
  </si>
  <si>
    <t>Rehabilitasi Jaringan DI Datarwuni</t>
  </si>
  <si>
    <t>Rehabilitasi Jaringan DI Ciungkup</t>
  </si>
  <si>
    <t>Rehabilitasi Jaringan DI Citangga</t>
  </si>
  <si>
    <t>Rehabilitasi Jaringan DI Cijulang</t>
  </si>
  <si>
    <t>Rehabilitasi Jaringan DI Cilenjo Laut</t>
  </si>
  <si>
    <t xml:space="preserve">Rehabilitasi Jaringan DI Citangkurap  </t>
  </si>
  <si>
    <t xml:space="preserve">Rehabilitasi Jaringan DI Cibalekambang  </t>
  </si>
  <si>
    <t>Rehabilitasi Jaringan DI Cikelug</t>
  </si>
  <si>
    <t>Rehabilitasi Jaringan DI Cikutahayu</t>
  </si>
  <si>
    <t>Rehabilitasi Jaringan DI Cipicung / Ciawitali</t>
  </si>
  <si>
    <t>Rehabilitasi Jaringan DI Candipura</t>
  </si>
  <si>
    <t>Rehabilitasi Jaringan DI Cikawalon V</t>
  </si>
  <si>
    <t>Rehabilitasi Jaringan DI Cicariuh</t>
  </si>
  <si>
    <t>Rehabilitasi Jaringan DI Cibongkel</t>
  </si>
  <si>
    <t>Rehabilitasi Jaringan DI Cirenda</t>
  </si>
  <si>
    <t xml:space="preserve">Rehabilitasi Jaringan DI Cipedageng </t>
  </si>
  <si>
    <t>Wanareja (Malabar)</t>
  </si>
  <si>
    <t>Rehabilitasi Jaringan DI Cikadu / Cikareo</t>
  </si>
  <si>
    <t>Rehabilitasi Jaringan DI Babakan 2</t>
  </si>
  <si>
    <t>Rehabilitasi Jaringan DI Ciragejeg</t>
  </si>
  <si>
    <t>Wanareja (Palugon)</t>
  </si>
  <si>
    <t>Rehabilitasi Jaringan DI Cibeunying</t>
  </si>
  <si>
    <t>Rehabilitasi Jaringan DI Cilumbu IV</t>
  </si>
  <si>
    <t>Rehabilitasi Jaringan DI Cihandiung</t>
  </si>
  <si>
    <t>Rehabilitasi Jaringan DI Cirajamantri</t>
  </si>
  <si>
    <t>Rehabilitasi Jaringan DI Sukamandi</t>
  </si>
  <si>
    <t>Rehabilitasi Jaringan DI Batukarikil</t>
  </si>
  <si>
    <t>Rehabilitasi Jaringan DI Kali Cibaganjing Blok Cimadura Desa Madura Kec.Wanareja</t>
  </si>
  <si>
    <t xml:space="preserve">Peningkatan Tebing Guna Pengaman Bendung Citambeleng </t>
  </si>
  <si>
    <t>Majenang (Boja)</t>
  </si>
  <si>
    <t>Peningkatan Tebing Guna Pengaman Bendung Cilorek</t>
  </si>
  <si>
    <t>Peningkatan Tebing Guna Pengaman Bendung Ciglagah</t>
  </si>
  <si>
    <t>Majenang (Salebu)</t>
  </si>
  <si>
    <t>Peningkatan Tebing Guna Pengaman Bendung Cikanday</t>
  </si>
  <si>
    <t>Majenang (Cibeunying)</t>
  </si>
  <si>
    <t>Rehabilitasi Jaringan Irigasi DI. Tipar 104 Ha</t>
  </si>
  <si>
    <t>Majenang (Bener)</t>
  </si>
  <si>
    <t>Terehabilitasinya Jaringan Irigasi</t>
  </si>
  <si>
    <t>Rehabilitasi Jaringan Irigasi DI. Pamahan 60 Ha</t>
  </si>
  <si>
    <t>Rehabilitasi Jaringan Irigasi DI. Tajur Sereh Desa Salebu Kec.Majenang</t>
  </si>
  <si>
    <t xml:space="preserve">Majenang </t>
  </si>
  <si>
    <t>Rehabilitasi Jaringan Irigasi DI. Cipicung 41 ha</t>
  </si>
  <si>
    <t>Majenang (Pengadegan)</t>
  </si>
  <si>
    <t>Rehabilitasi Jaringan Irigasi DI. Cidawuh 38 ha</t>
  </si>
  <si>
    <t>Majenang (Sadabumi)</t>
  </si>
  <si>
    <t>Rehabilitasi Jaringan Irigasi DI. Ciebeg Girang 21 ha</t>
  </si>
  <si>
    <t>Majenang (Ujungbarang)</t>
  </si>
  <si>
    <t>Rehabilitasi Jaringan Irigasi DI. Liang Maung 11 ha</t>
  </si>
  <si>
    <t>Rehabilitasi Jaringan Irigasi DI. Cigoblo 10 ha</t>
  </si>
  <si>
    <t>Rehabilitasi Jaringan Irigasi DI. Ciburang Bonghas 20 ha</t>
  </si>
  <si>
    <t>Majenang (Cilopadang)</t>
  </si>
  <si>
    <t>Rehabilitasi Jaringan Irigasi DI. Buni Asih 380 ha</t>
  </si>
  <si>
    <t>Rehabilitasi Jaringan Irigasi DI. Cilopadang</t>
  </si>
  <si>
    <t>Majenang (Padangjaya)</t>
  </si>
  <si>
    <t>Rehabilitasi Jaringan Irigasi DI. Babakan</t>
  </si>
  <si>
    <t>Majenang (Sepatnunggal)</t>
  </si>
  <si>
    <t>Rehabilitasi Jaringan Irigasi DI. Cadas Ngampar / Ciburarang 1</t>
  </si>
  <si>
    <t>Rehabilitasi Jaringan Irigasi DI. Mungkal Bonteng</t>
  </si>
  <si>
    <t xml:space="preserve">Rehabilitasi Jaringan Irigasi DI. Cipicung  </t>
  </si>
  <si>
    <t>Majenang (Pangadegan)</t>
  </si>
  <si>
    <t>Rehabilitasi Jaringan Irigasi DI. Cibumiayu</t>
  </si>
  <si>
    <t>Rehabilitasi Jaringan Irigasi DI. Cikanday</t>
  </si>
  <si>
    <t>Rehabilitasi Jaringan Irigasi DI. Ciranggon Girang</t>
  </si>
  <si>
    <t>Rehabilitasi Jaringan Irigasi DI. Ciranggon Hilir</t>
  </si>
  <si>
    <t>Rehabilitasi Jaringan Irigasi DI. Cisalado / Ciledug I</t>
  </si>
  <si>
    <t>Rehabilitasi Jaringan Irigasi DI. Cidahu</t>
  </si>
  <si>
    <t>Rehabilitasi Jaringan Irigasi DI. Leuwi Lisung</t>
  </si>
  <si>
    <t>Rehabilitasi Jaringan Irigasi DI. Cibincarung</t>
  </si>
  <si>
    <t xml:space="preserve">Rehabilitasi Jaringan Irigasi DI. Penambangan </t>
  </si>
  <si>
    <t>Rehabilitasi Jaringan Irigasi DI. Cijoho</t>
  </si>
  <si>
    <t>Rehabilitasi Jaringan Irigasi DI. Dangdeur</t>
  </si>
  <si>
    <t>Rehabilitasi Jaringan Irigasi DI. Ciledug I</t>
  </si>
  <si>
    <t>Rehabilitasi Jaringan Irigasi DI. Cileweng I</t>
  </si>
  <si>
    <t xml:space="preserve">Rehabilitasi Jaringan Irigasi DI. Tipar  </t>
  </si>
  <si>
    <t>Rehabilitasi Jaringan Irigasi DI. Cigoong</t>
  </si>
  <si>
    <t>Rehabilitasi Jaringan Irigasi DI. Cipaparayan</t>
  </si>
  <si>
    <t>Rehabilitasi Jaringan Irigasi DI. Bondol</t>
  </si>
  <si>
    <t>Rehabilitasi Jaringan Irigasi DI. Pendaidatar</t>
  </si>
  <si>
    <t>Rehabilitasi Jaringan Irigasi DI. Cibalur</t>
  </si>
  <si>
    <t>Rehabilitasi Jaringan Irigasi DI. Citambeleng / Cipaparayan</t>
  </si>
  <si>
    <t>Rehabilitasi Jaringan Irigasi DI. Cikondang Ciburial 30 ha</t>
  </si>
  <si>
    <t>Dayeuhluhu (Datar)</t>
  </si>
  <si>
    <t>Rehabilitasi Jaringan Irigasi DI. Mungkal Bontang Desa Cijeruk</t>
  </si>
  <si>
    <t xml:space="preserve">Dayeuhluhu </t>
  </si>
  <si>
    <t xml:space="preserve">Rehabilitasi Jaringan Irigasi DI. Barugbug Desa Ciwalen </t>
  </si>
  <si>
    <t xml:space="preserve">Rehabilitasi Jaringan Irigasi DI. Cigudang  15 ha </t>
  </si>
  <si>
    <t>Dayeuhluhur (Ciwalen)</t>
  </si>
  <si>
    <t>Rehabilitasi Jaringan Irigasi DI. Cilalay 20 ha</t>
  </si>
  <si>
    <t>Dayeuhluhur (Matenggeng)</t>
  </si>
  <si>
    <t>Rehabilitasi Jaringan Irigasi DI. Keukeuk 20 ha</t>
  </si>
  <si>
    <t>Rehabilitasi Jaringan Irigasi DI. Gualalay 150 ha</t>
  </si>
  <si>
    <t>Dayeuhluhur (Datar)</t>
  </si>
  <si>
    <t>Rehabilitasi Jaringan Irigasi DI. Cilengah 13 ha</t>
  </si>
  <si>
    <t xml:space="preserve">Rehabilitasi Jaringan Irigasi DI. Cilengah V 50 ha </t>
  </si>
  <si>
    <t>Rehabilitasi Jaringan Irigasi DI. Batungampar 35 ha / Ciurut</t>
  </si>
  <si>
    <t>Rehabilitasi Jaringan Irigasi DI. Parakan Panjang 34 ha</t>
  </si>
  <si>
    <t>Dayeuhluhur (Sumpinghayu)</t>
  </si>
  <si>
    <t xml:space="preserve">Rehabilitasi Jaringan Irigasi DI. Cikondang  </t>
  </si>
  <si>
    <t xml:space="preserve">Rehabilitasi Jaringan Irigasi DI. Cilajan 30 ha </t>
  </si>
  <si>
    <t>Dayeuhluhur (Cijeruk)</t>
  </si>
  <si>
    <t xml:space="preserve">Rehabilitasi Jaringan Irigasi DI. Batu Ngampar 30 ha </t>
  </si>
  <si>
    <t>Rehabilitasi Jaringan Irigasi DI. Awijajar</t>
  </si>
  <si>
    <t>Rehabilitasi Jaringan Irigasi DI. Cilubang</t>
  </si>
  <si>
    <t>Dayeuhluhur (Panulisan Timur)</t>
  </si>
  <si>
    <t>Rehabilitasi Jaringan Irigasi DI. Maloko</t>
  </si>
  <si>
    <t>Dayeuhluhur (Bolang)</t>
  </si>
  <si>
    <t>Rehabilitasi Jaringan Irigasi DI. Cikoang</t>
  </si>
  <si>
    <t xml:space="preserve">Rehabilitasi Jaringan Irigasi DI. Ciloubang Tonjong </t>
  </si>
  <si>
    <t>Rehabilitasi Jaringan Irigasi DI. Cikedung</t>
  </si>
  <si>
    <t xml:space="preserve">Rehabilitasi Jaringan Irigasi DI. Cigudang   </t>
  </si>
  <si>
    <t>Rehabilitasi Jaringan Irigasi DI. Cibenda</t>
  </si>
  <si>
    <t>Rehabilitasi Jaringan Irigasi DI. Cirehe</t>
  </si>
  <si>
    <t>Rehabilitasi Jaringan Irigasi DI. Cimonyet</t>
  </si>
  <si>
    <t xml:space="preserve">Rehabilitasi Jaringan Irigasi DI. Kemuning  </t>
  </si>
  <si>
    <t xml:space="preserve">Rehabilitasi Jaringan Irigasi DI. Cileutak Hideung </t>
  </si>
  <si>
    <t xml:space="preserve">Rehabilitasi Jaringan Irigasi DI. Cibuluh </t>
  </si>
  <si>
    <t xml:space="preserve">Rehabilitasi Jaringan Irigasi DI. Cilalay  </t>
  </si>
  <si>
    <t>Rehabilitasi Jaringan Irigasi DI. Cirateun</t>
  </si>
  <si>
    <t xml:space="preserve">Rehabilitasi Jaringan Irigasi DI. Cipalayangan </t>
  </si>
  <si>
    <t>Rehabilitasi Jaringan Irigasi DI. Cikukus</t>
  </si>
  <si>
    <t>Rehabilitasi Jaringan Irigasi DI. Cikalong</t>
  </si>
  <si>
    <t>Dayeuhluhur (Bingkeng)</t>
  </si>
  <si>
    <t>Rehabilitasi Jaringan Irigasi DI. Cilabab</t>
  </si>
  <si>
    <t>Rehabilitasi Jaringan Irigasi DI. Ciung</t>
  </si>
  <si>
    <t>Dayeuhluhur (Dayeuhluhur)</t>
  </si>
  <si>
    <t>Rehabilitasi Jaringan Irigasi DI. Cijurey</t>
  </si>
  <si>
    <t>Rehabilitasi Jaringan Irigasi DI. Cisagu</t>
  </si>
  <si>
    <t>Rehabilitasi Jaringan Irigasi DI. Tonjong</t>
  </si>
  <si>
    <t>Dayeuhluhur (Kutaagung)</t>
  </si>
  <si>
    <t>Rehabilitasi Jaringan Irigasi DI. Cimanceng 1</t>
  </si>
  <si>
    <t>Rehabilitasi Jaringan Irigasi DI. Cimanceng III</t>
  </si>
  <si>
    <t>Rehabilitasi Jaringan Irigasi DI. Cimanceng V</t>
  </si>
  <si>
    <t>Rehabilitasi Jaringan Irigasi DI. Cienggeng I</t>
  </si>
  <si>
    <t>Rehabilitasi Jaringan Irigasi DI. Susukan Gede 15 ha</t>
  </si>
  <si>
    <t>Dayeuhluhur (Cijati)</t>
  </si>
  <si>
    <t>Rehabilitasi Jaringan Irigasi DI. Ciparug I + II</t>
  </si>
  <si>
    <t xml:space="preserve">Rehabilitasi Jaringan Irigasi DI. Mungkal Bontang  </t>
  </si>
  <si>
    <t>Rehabilitasi Jaringan Irigasi DI. Cinila</t>
  </si>
  <si>
    <t xml:space="preserve">Rehabilitasi Jaringan Irigasi DI. Cigendong </t>
  </si>
  <si>
    <t xml:space="preserve">Rehabilitasi Jaringan Irigasi DI. Cilanjan </t>
  </si>
  <si>
    <t>Rehabilitasi Jaringan Irigasi DI. Cbengang I</t>
  </si>
  <si>
    <t xml:space="preserve">Rehabilitasi Jaringan Irigasi DI. Parakanpanjang </t>
  </si>
  <si>
    <t>Dayeuhluhur (Cilumping)</t>
  </si>
  <si>
    <t>Rehabilitasi Jaringan Irigasi DI. Cipancar</t>
  </si>
  <si>
    <t>Rehabilitasi Jaringan Irigasi DI. Cipicung Kadupandak</t>
  </si>
  <si>
    <t>Rehabilitasi Jaringan Irigasi DI. Sunia II</t>
  </si>
  <si>
    <t>Rehabilitasi Jaringan Irigasi DI. Basma I</t>
  </si>
  <si>
    <t>Rehabilitasi Jaringan Irigasi DI. Cibebera II</t>
  </si>
  <si>
    <t>Rehabilitasi Jaringan Irigasi DI. Cibalandongan</t>
  </si>
  <si>
    <t>Rehabilitasi Jaringan Irigasi DI. Citaman</t>
  </si>
  <si>
    <t>Rehabilitasi Jaringan Irigasi DI. Cilimus</t>
  </si>
  <si>
    <t>Rehabilitasi Jaringan Irigasi DI. Lancingan</t>
  </si>
  <si>
    <t>Rehabilitasi Jaringan Irigasi DI. Ciengang</t>
  </si>
  <si>
    <t>Rehabilitasi Jaringan Irigasi DI. Nanggung</t>
  </si>
  <si>
    <t>Rehabilitasi Jaringan Irigasi DI. Cibesi</t>
  </si>
  <si>
    <t>Dayeuhluhur (Hanum)</t>
  </si>
  <si>
    <t>Rehabilitasi Jaringan Irigasi DI. Gunung Gadung</t>
  </si>
  <si>
    <t xml:space="preserve">Rehabilitasi Jaringan Irigasi DI. Cibinuang </t>
  </si>
  <si>
    <t>Rehabilitasi Jaringan Irigasi DI. Cipicung / Romasih</t>
  </si>
  <si>
    <t>Rehabilitasi Jaringan Irigasi DI. Batulawang</t>
  </si>
  <si>
    <t>Rehabilitasi Jaringan Irigasi DI. Sumpinghayu</t>
  </si>
  <si>
    <t>Rehabilitasi Jaringan Irigasi DI. Cikalapa</t>
  </si>
  <si>
    <t>Rehabilitasi Jaringan Irigasi DI. Cipetey</t>
  </si>
  <si>
    <t>Rehabilitasi Jaringan Irigasi DI. Cigebeg</t>
  </si>
  <si>
    <t>Perbaikan Tebing Guna Pengaman Kali Jambe Kec.Cipari</t>
  </si>
  <si>
    <t>Terlaksananya Perbaikan Tebing Guna Pengaman</t>
  </si>
  <si>
    <t>Perbaikan Tebing Guna Pengaman Bendung Penanggapan Kec.Cipari</t>
  </si>
  <si>
    <t>Perbaikan Tebing Guna Pengaman Bendung Ciwera Kec.Cipari</t>
  </si>
  <si>
    <t>Perbaikan Tebing Guna Pengaman Bendung Cidurian Kec.Cipari</t>
  </si>
  <si>
    <t>Rehabilitasi Jaringan Irigasi DI. Curug Goong</t>
  </si>
  <si>
    <t>Terehabilitasinya Jaringan Irigasi DI</t>
  </si>
  <si>
    <t xml:space="preserve">Pembangunan Embung Desa Karangreja Kec.Cipari </t>
  </si>
  <si>
    <t>Terbangunnya Embung</t>
  </si>
  <si>
    <t>Perbaikan Pintu Klep BDCW 1 , Pintu Klep BDKTU,dan Pintu Klep BDBG Kec.Patimuan</t>
  </si>
  <si>
    <t>Patimuan</t>
  </si>
  <si>
    <t>Terlaksananya Perbaikan Pintu Klep</t>
  </si>
  <si>
    <t>3 Unit</t>
  </si>
  <si>
    <t>Normalisasi  SS Kec.Patimuan Raya</t>
  </si>
  <si>
    <t>Terlaksananya Normalisasi Saluran</t>
  </si>
  <si>
    <t>Pemasangan Sit Pel Tanggul Banjir Sungai Citanduy</t>
  </si>
  <si>
    <t>Terlaksananya Pemasangan Sit Pel Tanggul</t>
  </si>
  <si>
    <t>Pemasangan Pintu Sadap Pn 5 Kiri</t>
  </si>
  <si>
    <t>Terlaksananya Pemasangan Pintu Klep</t>
  </si>
  <si>
    <t>Normalisasi SS Purwodadi</t>
  </si>
  <si>
    <t>Perbaikan Pintu Klep  BDkmd Desa Purwodadi</t>
  </si>
  <si>
    <t xml:space="preserve">Perbaikan Pintu Klep  BDks Desa Sidamukti </t>
  </si>
  <si>
    <t>Perbaikan Pintu Klep  BDks Desa Rawaapu</t>
  </si>
  <si>
    <t>Perbaikan Pintu Klep  Cigobang Desa Cimrutu</t>
  </si>
  <si>
    <t>Lanjutan Normalisasi SS Kec.Patimuan 2</t>
  </si>
  <si>
    <t xml:space="preserve">Normalisasi SS Kedungsalam </t>
  </si>
  <si>
    <t>Peningkatan Jalan Inspeksi SS Kedung Salam</t>
  </si>
  <si>
    <t>Terlaksananya Peningkatan Jalan Inspeksi</t>
  </si>
  <si>
    <t>Perbaikan Pintu BDkd 1 dan BDkd 2</t>
  </si>
  <si>
    <t>Peningkatan Jaringan Irigasi DI. Cikalong II</t>
  </si>
  <si>
    <t>Sidareja</t>
  </si>
  <si>
    <t xml:space="preserve">Terlaksananya Peningkatan Jaringan Irigasi </t>
  </si>
  <si>
    <t>(Lanjutan) Peningkatan Tebing Guna Pengaman Bendung Cikondang I</t>
  </si>
  <si>
    <t>Karangpucung (Babakan)</t>
  </si>
  <si>
    <t>Meningkatnya Pengaman Bendung Cikondang I</t>
  </si>
  <si>
    <t>(Lanjutan) Peningkatan Tebing Pengaman Bendung Dermaji</t>
  </si>
  <si>
    <t>Karangpucung (Tayem Timur)</t>
  </si>
  <si>
    <t>Meningkatnya Pengaman Bendung Dermaji</t>
  </si>
  <si>
    <t>Peningkatan Tebing Pengaman Bendung Cijambe Asem</t>
  </si>
  <si>
    <t>Karangpucung (Cidadap)</t>
  </si>
  <si>
    <t>Meningkatnya Pengaman Bendung Cijambe Asem</t>
  </si>
  <si>
    <t>(Lanjutan) Peningkatan Tebing Pengaman Bendung Cikuya</t>
  </si>
  <si>
    <t>Karangpucung (Surusnda)</t>
  </si>
  <si>
    <t>Meningkatnya Pengaman Bendung Cikuya</t>
  </si>
  <si>
    <t xml:space="preserve">Rehabilitasi Jaringan Irigasi DI. Cikuya Girang 25 ha </t>
  </si>
  <si>
    <t>Karangpucung (Pamulihan)</t>
  </si>
  <si>
    <t>Terlaksananya Rehabilitasi Jaringan Irigasi</t>
  </si>
  <si>
    <t xml:space="preserve">Rehabilitasi Jaringan Irigasi DI. Cihaur Girang 50 ha </t>
  </si>
  <si>
    <t xml:space="preserve">Rehabilitasi Jaringan Irigasi DI. Cikuya Girang  </t>
  </si>
  <si>
    <t>Karangpucung (Surusunda)</t>
  </si>
  <si>
    <t>Rehabilitasi Jaringan Irigasi DI. Cikuya Girang 15 ha</t>
  </si>
  <si>
    <t>Rehabilitasi Jaringan Irigasi DI. Cikuya Hilir</t>
  </si>
  <si>
    <t>Rehabilitasi Jaringan Irigasi DI. Cikuya Tengah</t>
  </si>
  <si>
    <t xml:space="preserve">Rehabilitasi Jaringan Irigasi DI. Cike  </t>
  </si>
  <si>
    <t>Karangpucung (Sidamulya)</t>
  </si>
  <si>
    <t>Rehabilitasi Jaringan Irigasi DI. Cibungur</t>
  </si>
  <si>
    <t>Rehabilitasi Jaringan Irigasi DI. Ciraja I</t>
  </si>
  <si>
    <t>Karangpucung (Tayem)</t>
  </si>
  <si>
    <t>Rehabilitasi Jaringan Irigasi DI. Cikondang I</t>
  </si>
  <si>
    <t>Rehabilitasi Jaringan Irigasi DI. Cileduk</t>
  </si>
  <si>
    <t>Karangpucung (Pangawaren)</t>
  </si>
  <si>
    <t>Rehabilitasi Jaringan Irigasi DI. Manganti</t>
  </si>
  <si>
    <t>Rehabilitasi Pos Kemantren Cilacap Kota Kelurahan Mertasinga Kec.Cilacap Utara</t>
  </si>
  <si>
    <t>Cilacap Utara (Mertasinga)</t>
  </si>
  <si>
    <t>Rehabilitasi Drainase Kampungbaru</t>
  </si>
  <si>
    <t>Cilacap Selatan (Cilacap)</t>
  </si>
  <si>
    <t>Terehabilitasinya Drainase</t>
  </si>
  <si>
    <t>Revitalisasi Drainase Congar Cincin Tengah</t>
  </si>
  <si>
    <t>Rehabilitasi Drainase Kelurahan Gunungsimping Kec.Cilacap Tengah</t>
  </si>
  <si>
    <t>Cilacap Tengah (Gunungsimping</t>
  </si>
  <si>
    <t>Rehabilitasi Drainase Kelurahan Kebonmanis Kec.Cilacap Utara</t>
  </si>
  <si>
    <t>Cilacap Utara (Kebonmanis)</t>
  </si>
  <si>
    <t>Rehabilitasi Rumah Kemantren Sampang Desa Sampang</t>
  </si>
  <si>
    <t>Sampang (Sampang</t>
  </si>
  <si>
    <t xml:space="preserve">Terlaksananya Rehabilitasi Rumah Kemantren </t>
  </si>
  <si>
    <t>Rehabilitasi Pos Kemantren Kesugihan 1 Desa Pesanggrahan Kec.Kesugihan</t>
  </si>
  <si>
    <t>Kesugihan (Pesanggrahan)</t>
  </si>
  <si>
    <t>Terlaksananya Rehabilitasi Pos Kemantren Kesugihan</t>
  </si>
  <si>
    <t>Rehabilitasi Pos Kemantren Kesugihan 2 Desa Pesanggrahan Kec.Kesugihan</t>
  </si>
  <si>
    <t>Kesugihan (Planjan)</t>
  </si>
  <si>
    <t>Peningkatan Saluran Pembawa DI. Gayam Desa Jambusari Kec.Jeruklegi</t>
  </si>
  <si>
    <t>Jeruklegi (Jambusari)</t>
  </si>
  <si>
    <t>Terlaksananya Peningkatan Saluran Pembawa</t>
  </si>
  <si>
    <t>Peningkatan Bendung dan Saluran Kalikepetek Desa Citepus Kec.Jeruklegi</t>
  </si>
  <si>
    <t>Jeruklegi (Citepus)</t>
  </si>
  <si>
    <t>Terlaksananya Peningkatan Bendung dan Saluran</t>
  </si>
  <si>
    <t>Peningkatan Saluran Irigasi DI. Bendung Keleng Desa Pesanggrahan Kec.Jeruklegi</t>
  </si>
  <si>
    <t>Jeruklegi (Pesanggrahan)</t>
  </si>
  <si>
    <t>Terlaksananya Peningkatan Saluran Irigasi</t>
  </si>
  <si>
    <t>Peningkatan Saluran Irigasi DI. Bendung Penapen Desa Dondong  Kec.Jeruklegi</t>
  </si>
  <si>
    <t>Jeruklegi (Dondong)</t>
  </si>
  <si>
    <t>Peningkatan Saluran Irigasi DI. Bendung Pranji Desa Pesanggrahan Kec.Jeruklegi</t>
  </si>
  <si>
    <t>Rehabilitasi Saluran Primer DI. Di Curug Kanan/Kiri Desa Jambusari Kec.Jeruklegi</t>
  </si>
  <si>
    <t>Terlaksananya Rehabilitasi Saluran Primer</t>
  </si>
  <si>
    <t>Rehabilitasi Saluran Primer DI. Cigintung Desa Cilibang  Kec.Jeruklegi</t>
  </si>
  <si>
    <t>Jeruklegi (Cilibang)</t>
  </si>
  <si>
    <t>Rehabilitasi Saluran Primer DI. Planjan Desa Citepus Kec.Jeruklegi</t>
  </si>
  <si>
    <t>Rehabilitasi Drainase Curug 2 Desa Jambusari Kec.Jeruklegi</t>
  </si>
  <si>
    <t xml:space="preserve">Revitalisasi Drainase Panggang </t>
  </si>
  <si>
    <t>Cilacap Selatan (Tambakreja)</t>
  </si>
  <si>
    <t xml:space="preserve">(Terlaksananya) Revitalisasi Drainase </t>
  </si>
  <si>
    <t>Revitalisasi Drainase Sentul- CS</t>
  </si>
  <si>
    <t>Cilacap tengah (Sidanegara)</t>
  </si>
  <si>
    <t>Revitalisasi Drainase Watu Donan</t>
  </si>
  <si>
    <t>Cilacap Tengah (Donan)</t>
  </si>
  <si>
    <t>Revitalisasi Drainase Pelem Gading</t>
  </si>
  <si>
    <t>Revitalisasi Drainase Pelem Ciglagah</t>
  </si>
  <si>
    <t>Cilacap Tengah (Kutawaru)</t>
  </si>
  <si>
    <t>Revitalisasi Drainase Kutawaru Cibeber Desa Tritih Lor Kec.Jeruklegi</t>
  </si>
  <si>
    <t>Jeruklegi (Tritih Lor)</t>
  </si>
  <si>
    <t xml:space="preserve">Penguatan Turap Kalijaya </t>
  </si>
  <si>
    <t>Terlaksananya Penguatan Turap</t>
  </si>
  <si>
    <t>Rehabilitasi Turap Kalen Salam Kelurahan Tritih Kulon Kec.Cilacap Utara</t>
  </si>
  <si>
    <t>Cilacap Utara (Tritih Kulon)</t>
  </si>
  <si>
    <t>Terehabilitasinya Turap</t>
  </si>
  <si>
    <t>Pembangunan Bronjong Sungai Cibereum Binangun</t>
  </si>
  <si>
    <t>Binangun Bantarsari</t>
  </si>
  <si>
    <t>Terlaksananya Pembangunan Bronjong Sungai Cibereum Binangun</t>
  </si>
  <si>
    <t>1050 M</t>
  </si>
  <si>
    <t>Reses Dapil 4</t>
  </si>
  <si>
    <t>Peningkatan Jl. Infeksi Bendung Kebogoran</t>
  </si>
  <si>
    <t>Terlaksananya Peningkatan Jl. Infeksi Bendung Kebogoran</t>
  </si>
  <si>
    <t>400 M</t>
  </si>
  <si>
    <t>Pembangunan Drainase dan Pintu Klep Dsn. Mulyadadi Kamulyan</t>
  </si>
  <si>
    <t>Terlaksananya Pembangunan Drainase dan Pintu Klep Dsn. Mulyadadi Kamulyan</t>
  </si>
  <si>
    <t>Bulaksari Bantarsari</t>
  </si>
  <si>
    <t>Terlaksananya Pembangunan Drainase dan Pintu Klep Dsn. Klepusari Bulaksari</t>
  </si>
  <si>
    <t>Normaliasi Hulu Bendung Kebogoran</t>
  </si>
  <si>
    <t>terlaksananya Normaliasi Hulu Bendung Kebogoran</t>
  </si>
  <si>
    <t>Peningkatan SS Kamulyan Kiri</t>
  </si>
  <si>
    <t>Terlaksananya Peningkatan SS Kamulyan Kiri</t>
  </si>
  <si>
    <t>Peningkatan SS Bulaksari</t>
  </si>
  <si>
    <t>Terlaksananya Peningkatan SS Bulaksari</t>
  </si>
  <si>
    <t>Pembangunan Pengaman Tebing Hilir Bendung Kebogoran</t>
  </si>
  <si>
    <t>Terlaksananya Pembangunan Pengaman Tebing Hilir Bendung Kebogoran</t>
  </si>
  <si>
    <t>Normanilasi Sungai Cinener</t>
  </si>
  <si>
    <t>Terlaksananya Normanilasi Sungai Cinener</t>
  </si>
  <si>
    <t>Pembangunan Bendung Kali Cikeris</t>
  </si>
  <si>
    <t>Terlaksananya Pembangunan Bendung Kali Cikeris</t>
  </si>
  <si>
    <t>Pembangunan Penahan Tebing Draenasi Cikeris</t>
  </si>
  <si>
    <t>Terlaksananya Pembangunan Penahan Tebing Draenasi Cikeris</t>
  </si>
  <si>
    <t>Pembangunan Pengaman Tebing Kali Cihaur</t>
  </si>
  <si>
    <t>Terlaksananya Pembangunan Pengaman Tebing Kali Cihaur</t>
  </si>
  <si>
    <t>Pembangunan Plat Layanan Sungai Cihaur</t>
  </si>
  <si>
    <t>Terlaksananya Pembangunan Plat Layanan Sungai Cihaur</t>
  </si>
  <si>
    <t>3 unit</t>
  </si>
  <si>
    <t>Pembangunan Skot Balk Sungai Cihaur</t>
  </si>
  <si>
    <t>Terlaksananya Pembangunan Skot Balk Sungai Cihaur</t>
  </si>
  <si>
    <t>1 unit</t>
  </si>
  <si>
    <t>Pembangunan Plat Layanan Draenase Alurbuntu Cikuya-Kemantren</t>
  </si>
  <si>
    <t>Terlaksananya Pembangunan Plat Layanan Draenase Alurbuntu Cikuya-Kemantren</t>
  </si>
  <si>
    <t>Pembangunan Penahan Tebing Draenase Alurbuntu Cikuya-Kemantren</t>
  </si>
  <si>
    <t>Terlaksananya Pembangunan Penahan Tebing Draenase Alurbuntu Cikuya-Kemantren</t>
  </si>
  <si>
    <t xml:space="preserve">Lanjutan Peningkatan Draenase Cikuya - Mulyadadi </t>
  </si>
  <si>
    <t xml:space="preserve">Terlaksananya Lanjutan Peningkatan Draenase Cikuya - Mulyadadi </t>
  </si>
  <si>
    <t>Pembangunan Plat Layanan Draenase Sitinggil</t>
  </si>
  <si>
    <t>Rawajaya Bantarsari</t>
  </si>
  <si>
    <t>Terlaksananya Pembangunan Plat Layanan Draenase Sitinggil</t>
  </si>
  <si>
    <t>2 unit</t>
  </si>
  <si>
    <t>Rehabilitasi Saluran Tersier BCH.34</t>
  </si>
  <si>
    <t>Bantarsari Bantarsari</t>
  </si>
  <si>
    <t>Terlaksananya Rehabilitasi Saluran Tersier BCH.34</t>
  </si>
  <si>
    <t>Normalisasi Draenase Sitinggil 2</t>
  </si>
  <si>
    <t>Terlaksananya Normalisasi Draenase Sitinggil 2</t>
  </si>
  <si>
    <t>Pasangan Bronjong Pengaman Tebing Sungai Cibuaya</t>
  </si>
  <si>
    <t>Muktisari Gandrungmangu</t>
  </si>
  <si>
    <t>Terlaksananya Pasangan Bronjong Pengaman Tebing Sungai Cibuaya</t>
  </si>
  <si>
    <t>Pasangan Bronjong Pengaman Sungai Ciasem Cibuaya</t>
  </si>
  <si>
    <t>Perbaikan Saluran Penguras SS Gandrungmanis</t>
  </si>
  <si>
    <t>Gandrungmanis Gandrungmangu</t>
  </si>
  <si>
    <t>Perbaikan Lening Saluran SS Padaurip Desa Cisumur</t>
  </si>
  <si>
    <t>Cisumur Gandrungmangu</t>
  </si>
  <si>
    <t>850 M</t>
  </si>
  <si>
    <t>Perbaikan Lening Saluran SS Purwodadi Desa Cisumur</t>
  </si>
  <si>
    <t>750 M</t>
  </si>
  <si>
    <t>Normalisasi Draenase Alur Bulu</t>
  </si>
  <si>
    <t>Gandrungmangu</t>
  </si>
  <si>
    <t>Terlaksananya Normalisasi Draenase Alur Bulu</t>
  </si>
  <si>
    <t>1700 M</t>
  </si>
  <si>
    <t>Normalisasi Draenase Ciaur Desa Muktisari</t>
  </si>
  <si>
    <t>Terlaksananya Normalisasi Draenase Ciaur Desa Muktisari</t>
  </si>
  <si>
    <t>1500 M</t>
  </si>
  <si>
    <t>Normalisasi Draenase Ciwanten Desa Cisumur</t>
  </si>
  <si>
    <t>Terlaksananya Normalisasi Draenase Ciwanten Desa Cisumur</t>
  </si>
  <si>
    <t>600 M</t>
  </si>
  <si>
    <t>Perbaikan Sayap Crosdren Draenase Gandrungmanis Desa Layansari</t>
  </si>
  <si>
    <t>Layansari Gandrungmangu</t>
  </si>
  <si>
    <t>Terlaksananya Perbaikan Sayap Crosdren Draenase Gandrungmanis Desa Layansari</t>
  </si>
  <si>
    <t>Normalisasi Draenasi Sidosari Desa Cisumur</t>
  </si>
  <si>
    <t>Terlaksananya Normalisasi Draenasi Sidosari Desa Cisumur</t>
  </si>
  <si>
    <t>3000 M</t>
  </si>
  <si>
    <t>Normallisasi Drasenase Sawilayan 3 Desa Layansari</t>
  </si>
  <si>
    <t>Terlaksananya Normallisasi Drasenase Sawilayan 3 Desa Layansari</t>
  </si>
  <si>
    <t>1000 M</t>
  </si>
  <si>
    <t>Peningkatan Draenase Jalan Gatot Subroto Gintungreja</t>
  </si>
  <si>
    <t>Gintungreja Gandrungmangu</t>
  </si>
  <si>
    <t>Terlaksananya Peningkatan Draenase Jalan Gatot Subroto Gintungreja</t>
  </si>
  <si>
    <t>900 M</t>
  </si>
  <si>
    <t>Peningkatan Draenase Gendong SP Cihaur Desa Layansari</t>
  </si>
  <si>
    <t>Terlaksananya Peningkatan Draenase Gendong SP Cihaur Desa Layansari</t>
  </si>
  <si>
    <t>500 M</t>
  </si>
  <si>
    <t>Peningkatan Draenase Gendong SS Kuripan Desa Gandrungmanis</t>
  </si>
  <si>
    <t>Gandringmanis Gandrungmangu</t>
  </si>
  <si>
    <t>Terlaksananya Peningkatan Draenase Gendong SS Kuripan Desa Gandrungmanis</t>
  </si>
  <si>
    <t>2000 M</t>
  </si>
  <si>
    <t>Lanjutan Peningkatan Saluran DI Penyepatan</t>
  </si>
  <si>
    <t>Terlaksananya Lanjutan Peningkatan Saluran DI Penyepatan</t>
  </si>
  <si>
    <t>Lanjutan Peningkatan DI. Ciputih</t>
  </si>
  <si>
    <t>Terlaksananya Lanjutan Peningkatan DI. Ciputih</t>
  </si>
  <si>
    <t>Peningkatan SS Cibaya</t>
  </si>
  <si>
    <t>Terlaksananya  Peningkatan SS Cibaya Muktisari</t>
  </si>
  <si>
    <t>Pembangunan Drainase ke Sawah RW 15 Sidakaya Cilacap Selatan</t>
  </si>
  <si>
    <t>Sidakaya Cilacap Selatan</t>
  </si>
  <si>
    <t xml:space="preserve">Reses / PK / Monitoring / Sidak    </t>
  </si>
  <si>
    <t>Pembangunan Saluran Pembuangan RW 14 Gunung Simping Cilacap Tengah</t>
  </si>
  <si>
    <t>Gunung Simping Cilacap Tengah</t>
  </si>
  <si>
    <t xml:space="preserve">Rehababilitasi Daerah Irigasi Cireey </t>
  </si>
  <si>
    <t>Desa Negarajati Kecamatan Cimanggu</t>
  </si>
  <si>
    <t>Rehabilitasi Daerah Irigasi Kali Mati</t>
  </si>
  <si>
    <t>Desa Cibalung Kecamatan Cimanggu</t>
  </si>
  <si>
    <t xml:space="preserve">Rehab Bendung Cisarua RT. 02/05 Kec. Cimanggu </t>
  </si>
  <si>
    <t>cimanggu</t>
  </si>
  <si>
    <t xml:space="preserve"> </t>
  </si>
  <si>
    <t>Bendung Sungai Cijati 2</t>
  </si>
  <si>
    <t>Bendung Sungai Cijati 3</t>
  </si>
  <si>
    <t xml:space="preserve">Bendung dan Saluran Cikenangka RT. 03/05 Kec. Cimanggu </t>
  </si>
  <si>
    <t>Cimanggu</t>
  </si>
  <si>
    <t xml:space="preserve">Bendung dan Saluran Leuwi Gintung  Cijati RT. 03/05 Kec. Cimanggu </t>
  </si>
  <si>
    <t>Lanjutan Pembangunan Jalan Doplang - Mernek</t>
  </si>
  <si>
    <t>(Maos)</t>
  </si>
  <si>
    <t>Terlaksananya Lanjutan Pembangunan Jalan Doplang - Mernek</t>
  </si>
  <si>
    <t xml:space="preserve">Reses Dapil II Fraksi PDIP </t>
  </si>
  <si>
    <t>Lanjutan Pembangunan Bronjong Penahan Tebing RT.01 RW.20</t>
  </si>
  <si>
    <t>(Kesugihan)</t>
  </si>
  <si>
    <t>Terlaksananya Lanjutan Pembangunan Bronjong Penahan Tebing RT.01 RW.20</t>
  </si>
  <si>
    <t>Pembangunan Cek Dam Kali Kolong Desa Ciwuni</t>
  </si>
  <si>
    <t xml:space="preserve"> (Binangun)</t>
  </si>
  <si>
    <t>Terlaksananya Pembangunan Cek Dam Kali Kolong Desa Ciwuni</t>
  </si>
  <si>
    <t>Pembangunan Jembatan Penyeberangan Usaha Tani Sungai Kalisabuk Desa Karangkandri</t>
  </si>
  <si>
    <t>Terlaksananya Pembangunan Jembatan Penyeberangan Usaha Tani Sungai Kalisabuk Desa Karangkandri</t>
  </si>
  <si>
    <t>Maos</t>
  </si>
  <si>
    <t>Dilaksanakannya Pembangunan Saluran Pembuang Desa Maos Lor Kec. Maos</t>
  </si>
  <si>
    <t xml:space="preserve">Reses </t>
  </si>
  <si>
    <t>Dilaksanakannya  Pembangunan Saluran Ndabi Desa Glempang Kec. Maos</t>
  </si>
  <si>
    <t>Sampang</t>
  </si>
  <si>
    <t>Dilaksanakannya  Peningkatan Saluran Pembuang Pekisen desa Paketingan Kec. Maos</t>
  </si>
  <si>
    <t>Dilaksanakannya  Pembangunan Saluran Pembuang Lapangan Desa Penisihan Kec. Maos</t>
  </si>
  <si>
    <t>Dilaksanakannya  Pembangunan Saluran Pembuang Batas Desa Glempang Panisihan Desa Glempang Kec. Maos</t>
  </si>
  <si>
    <t>Dilaksanakannya  Peningkatan Saluran Pembuang Ceblung Desa Paberasan Kec. Sampang</t>
  </si>
  <si>
    <t>Pembangunan Saluran Pembuangan Jalan Kating Desa Kalijaran Maos</t>
  </si>
  <si>
    <t>Dilaksankannya Pembangunan Saluran Pembuangan Jalan Kating Desa Kalijaran Maos</t>
  </si>
  <si>
    <t xml:space="preserve">Peningkatan Saluran Pembuang Kali Leler Kecamatan Sampang </t>
  </si>
  <si>
    <t xml:space="preserve">Dilaksanakannya Peningkatan Saluran Pembuang Kali Leler Kecamatan Sampang </t>
  </si>
  <si>
    <t>Peningkatan Saluran Pembuang Kali Leler Kecamatan Sampang ( Lanjutan )</t>
  </si>
  <si>
    <t>Dilaksanakannya Peningkatan Saluran Pembuang Kali Leler Kecamatan Sampang (Lanjutan)</t>
  </si>
  <si>
    <t>Pembangunan Saluran Induk Jalan Veteran RW 03</t>
  </si>
  <si>
    <t>Cilacap Selatan</t>
  </si>
  <si>
    <t>Terlaksananya Pembangunan Saluran Induk Jalan Veteran RW 03</t>
  </si>
  <si>
    <t>Reses</t>
  </si>
  <si>
    <t>Pembangunan DAM Parit Cikawung Desa Kuta Bima Kec. Cimanggu</t>
  </si>
  <si>
    <t>Dilaksanakannya Pembangunan DAM Parit Cikawung Desa Kuta Bima Kec. Cimanggu</t>
  </si>
  <si>
    <t>P3A Harapan Mulya I Desa Boja Majenang "DAM PARIT" Cisema Kec. Majenang</t>
  </si>
  <si>
    <t>Dilaksankannya Pembangunan P3A Harapan Mulya I Desa Boja Majenang "DAM PARIT" Cisema Kec. Majenang</t>
  </si>
  <si>
    <t xml:space="preserve"> Pembangunan Embung Desa Bolang-Dayeuhluhur</t>
  </si>
  <si>
    <t>Pengadaan air bersih barungut Desa Bingkeng(panjang 14 km)</t>
  </si>
  <si>
    <t>Bingkeng</t>
  </si>
  <si>
    <t>Permohonan air bersih dari Bolang Desa Bolang – Dusun Nambo (Panjang 7 km)</t>
  </si>
  <si>
    <t xml:space="preserve">Desa Bolang </t>
  </si>
  <si>
    <t>Pembuatan Jembatan Bangun Yanasari Sumping hayu-Jambu</t>
  </si>
  <si>
    <t>Pengadaan Air Bersih Sindang Hening Cikapo Panjang 3000m</t>
  </si>
  <si>
    <t>Permohonan pembangunan kembali bendungan di RT.02 Rw.03 Dusun Sukajadi Desa Matenggeng</t>
  </si>
  <si>
    <t>Desa Matenggeng</t>
  </si>
  <si>
    <t>Pembangunan Saluran Pembuangan Desa Pucung Kidul Kecamatan Kroya</t>
  </si>
  <si>
    <t xml:space="preserve">RT. 004 RW. 002 Dusun Pucung </t>
  </si>
  <si>
    <t>Reses Dapil 1 (Fraksi Partai Demokrat )</t>
  </si>
  <si>
    <t xml:space="preserve">Pembangunan Talud Tersier / Saluran Air Desa Gentasari Kecamatan Kroya </t>
  </si>
  <si>
    <t>RT 07 RW. 03 Desa Gentasari</t>
  </si>
  <si>
    <t>100 m</t>
  </si>
  <si>
    <t>Pembangunan Turap Tanggul penahan Banjir Sungai Cilalal Desa Kedungwadas, Kec. Bantarsari</t>
  </si>
  <si>
    <t>(Bantarsari) Kedungwadas</t>
  </si>
  <si>
    <t>Terlaksananya pembangunan Turap penahan banjir sungai Cilalal</t>
  </si>
  <si>
    <t>Reses Dapil IV Fraksi Gerindra</t>
  </si>
  <si>
    <t>Pembangunan Turap Tanggul penahan Banjir Sungai Cilalal Desa Cikedondong, Kec. Bantarsari</t>
  </si>
  <si>
    <t>(Bantarsari) Cikedondong</t>
  </si>
  <si>
    <t>Pembangunan Turap Tanggul penahan Banjir Sungai Cihaur Desa Kertajaya, Kec. Gandrungmangu</t>
  </si>
  <si>
    <t>(gandrungmangu) Kertajaya</t>
  </si>
  <si>
    <t>Terlaksananya pembangunan Turap penahan banjir sungai Cihaur</t>
  </si>
  <si>
    <t>Rehabilitasi Tebing Sungai Ciloning di Desa Karanggedang Kec. Sidareja</t>
  </si>
  <si>
    <t>Desa Karanggedang Kec. Sidareja</t>
  </si>
  <si>
    <t>Reses Dapil Lima (5 ) ( Fraksi Persatuan Pembangunan )</t>
  </si>
  <si>
    <t>Desa Segaralangu Kec. Cipari</t>
  </si>
  <si>
    <t>Pembangunan saluran pembuangan Jalan Gerilya II Desa Gentasari Kecamatan Kroya</t>
  </si>
  <si>
    <t xml:space="preserve">Jalan Gerilya II Desa Gentasari </t>
  </si>
  <si>
    <t>Pembangunan Talud jalan Gentasari - Paberasan Desa Gentasari Kecamatan Kroya</t>
  </si>
  <si>
    <t>Reses Dapil 1 (Fraksi Partai PAN )</t>
  </si>
  <si>
    <t>Pembangunan Saluran Pembuangan Jalan Siwaja Desa Kroya Kecamatan Kroya</t>
  </si>
  <si>
    <t>Jalan  Siwaja Desa Kroya</t>
  </si>
  <si>
    <t>Normalisasi Kali Sibakung Desa Bajing Kecamatan Kroya</t>
  </si>
  <si>
    <t>Normalisasi Kali Sibakung Desa Bajing</t>
  </si>
  <si>
    <t>Saluran Pembuangan Desa Kesugihan Kidul Al- Ihya</t>
  </si>
  <si>
    <t>Kesugihan Kec. Kesugihan</t>
  </si>
  <si>
    <t>Tersedianya Saluran Pembuangan Kesugihan Kec. Kesugihan</t>
  </si>
  <si>
    <t>Reses Dapil 2 (fraksi PKB)</t>
  </si>
  <si>
    <t>MUSRENBANG</t>
  </si>
  <si>
    <t>KEGIATAN</t>
  </si>
  <si>
    <t>LOKASI</t>
  </si>
  <si>
    <t>INDIKATOR KINERJA</t>
  </si>
  <si>
    <t xml:space="preserve">VOLUME </t>
  </si>
  <si>
    <t>KETERANGAN</t>
  </si>
  <si>
    <t>Kroya</t>
  </si>
  <si>
    <t>Penting dan Segera Prioritas Ranking 9</t>
  </si>
  <si>
    <t>Normalisasi Irigasi Sungai Bangsa I</t>
  </si>
  <si>
    <t>Buntu</t>
  </si>
  <si>
    <t>600 x 4 x 0,4 m</t>
  </si>
  <si>
    <t xml:space="preserve">Penting dan Segera  </t>
  </si>
  <si>
    <t>Normalisasi Irigasi Sungai Bangsa II</t>
  </si>
  <si>
    <t>600 x 4 m</t>
  </si>
  <si>
    <t>Penting dan Segera</t>
  </si>
  <si>
    <t>Pengerukan (Normalisasi) Kali Sibakung RW 8 dan 7 Desa Bajing</t>
  </si>
  <si>
    <t>Bajing</t>
  </si>
  <si>
    <t>300 x 4 m</t>
  </si>
  <si>
    <t>Penting dan Segera (Kegiatan Belum Disepakati)</t>
  </si>
  <si>
    <t>LOKASI (Desa)</t>
  </si>
  <si>
    <t>CATATAN</t>
  </si>
  <si>
    <t>Pembangunan Pintu Air/Pintu Klep</t>
  </si>
  <si>
    <t>Babakan</t>
  </si>
  <si>
    <t>10 1,5 x 2,5 m</t>
  </si>
  <si>
    <t>Penting dan Mendesak Prioritas Ranking 13</t>
  </si>
  <si>
    <t>Pembanguanan Drainase Saluran Pembuang bts Bringkeng-Ujungmanik</t>
  </si>
  <si>
    <t>Bringkeng</t>
  </si>
  <si>
    <t>Belum disepakati</t>
  </si>
  <si>
    <t>Perbaikan Jaringan Irigasi</t>
  </si>
  <si>
    <t>Kubangkangkung</t>
  </si>
  <si>
    <t>3000 x 3 m</t>
  </si>
  <si>
    <t>Pembangunan Sumur Bor</t>
  </si>
  <si>
    <t>Bojong</t>
  </si>
  <si>
    <t>8 Unit</t>
  </si>
  <si>
    <t>Pembangunan Sumur Pompa Dusun Sidamukti</t>
  </si>
  <si>
    <t>Kawunganten Lor</t>
  </si>
  <si>
    <t>2 Unit</t>
  </si>
  <si>
    <t>Normalisasi saluran Pembuangan Dusun Gunungsari dan Dusun Kawunganten Desa Kawunganten Lor</t>
  </si>
  <si>
    <t>2000 m</t>
  </si>
  <si>
    <t>pembangunan Drainase Gedong Tegalsari-Kawunganten Lor</t>
  </si>
  <si>
    <t>Pembangunan dan Normalisasi Drainase (K) Sarwadadi - Binangun (Bts Desa Kawunganten - sarwadadi - bts Desa Binangun Kec. Bantarsari)</t>
  </si>
  <si>
    <t>Sarwadadi</t>
  </si>
  <si>
    <t>2 x 1800 m</t>
  </si>
  <si>
    <t>Pembangunan Pintu Klep kali Mati</t>
  </si>
  <si>
    <t>Pembangunan Sumur Bor SMP N 3 Kawunganten</t>
  </si>
  <si>
    <t>Sidaurip</t>
  </si>
  <si>
    <t>Pembangunan Drainase Dusun Bojong Putut</t>
  </si>
  <si>
    <t>Pengangkatan Sedimaentasi Lumpur Segara Anakan dibuang ke Desa Bringkeng</t>
  </si>
  <si>
    <t>Usulan Kegiatan Prioritas Kepada Pemerintah Provinsi dan Pusat. (APBN)</t>
  </si>
  <si>
    <t>Pembanguanan Gorong-gorong Plat Tanggal Apur Sema</t>
  </si>
  <si>
    <t xml:space="preserve">Kawunganten  </t>
  </si>
  <si>
    <t>5 Titik</t>
  </si>
  <si>
    <t>APBD 1/ APBN</t>
  </si>
  <si>
    <t>Pembangunan Normalisasi Cihaur IV</t>
  </si>
  <si>
    <t xml:space="preserve">2000 m </t>
  </si>
  <si>
    <t>Rehabilitasi Pintu Klep Sungai Kali Yasa</t>
  </si>
  <si>
    <t>Ujungmanik</t>
  </si>
  <si>
    <t xml:space="preserve">APBN </t>
  </si>
  <si>
    <t>Pembangunan Embung Desa</t>
  </si>
  <si>
    <t>Grugu</t>
  </si>
  <si>
    <t>Pembangunan Sipon Kalijeruk</t>
  </si>
  <si>
    <t>Kalijeruk</t>
  </si>
  <si>
    <t>Saluran Irigasi Tersier</t>
  </si>
  <si>
    <t>5000 m</t>
  </si>
  <si>
    <t>kalijeruk</t>
  </si>
  <si>
    <t>Pembangunan Talud Apur Parid Kanan</t>
  </si>
  <si>
    <t>MAJENANG</t>
  </si>
  <si>
    <t>Pembangunan Drainase Jalan Ujungbarang-Sadabumi (480)</t>
  </si>
  <si>
    <t>Ujungbarang 3</t>
  </si>
  <si>
    <t>APBD II (Belum disepakati)</t>
  </si>
  <si>
    <t>Bronjongisasi Jl. Ujungbarang-Sadabumi (480)</t>
  </si>
  <si>
    <t xml:space="preserve">Ujungbarang  </t>
  </si>
  <si>
    <t>30 Buah</t>
  </si>
  <si>
    <t>Rehabilitasi Saluran DI Pamahan 60 ha</t>
  </si>
  <si>
    <t>Boja</t>
  </si>
  <si>
    <t>APBD II (Belum disepakati) (doubel dengan no 39)</t>
  </si>
  <si>
    <t>Rehabilitasi Saliran DI Leuwi Buni Asih 380 Ha</t>
  </si>
  <si>
    <t>APBD II (Belum disepakati) (sama dengan no 37)</t>
  </si>
  <si>
    <t>Rehabilitasi DI Burujulan</t>
  </si>
  <si>
    <t>Rehabilitasi Saluran Irigasi Penday Datar</t>
  </si>
  <si>
    <t>APBD II (Belum disepakati) (sama dengan no 36)</t>
  </si>
  <si>
    <t>Rehabilitasi DI Cibatur</t>
  </si>
  <si>
    <t>APBD II (Belum disepakati) (sama dengan no 38)</t>
  </si>
  <si>
    <t xml:space="preserve">Turap Tebing Saluran Pembuangan </t>
  </si>
  <si>
    <t>Ciguliharjo</t>
  </si>
  <si>
    <t>1 keg</t>
  </si>
  <si>
    <t>Drainase Jl. Kapten Suyono (86)</t>
  </si>
  <si>
    <t>Jl. Kapten Suyono Dusun Kenangansari</t>
  </si>
  <si>
    <t>Drainase Jl. Mulyadadi-Mulyasari (Al Khitoh) (122)</t>
  </si>
  <si>
    <t>Jl. Alkitoh</t>
  </si>
  <si>
    <t>Jembatan Sungai Cilopadang</t>
  </si>
  <si>
    <t>Sungai Cilopadang Mulyasari Mulyadadi</t>
  </si>
  <si>
    <t>Peningkatan Turap Saluran Pembuang Kali Bancin</t>
  </si>
  <si>
    <t>Peningkatan Turap  Saluran Pembuang Cipari</t>
  </si>
  <si>
    <t>Peningkatan Turap Saluran Pembuang / Drain Cibonto</t>
  </si>
  <si>
    <t>Peningkatan Tebing Saluran Drainase Ciseda Dusun Lempeng</t>
  </si>
  <si>
    <t>Peningkatan Turap Tebing Kali Cikanday</t>
  </si>
  <si>
    <t>Peningkatan Turap  Tebing Kali Ciglagah</t>
  </si>
  <si>
    <t>Peningkatan Turap Tebing Kali Ciceleng</t>
  </si>
  <si>
    <t>Peningkatan Turap Tebing Saluran Pembuang Ciguling</t>
  </si>
  <si>
    <t>Peningkatan Turap Tebing Saluran Pembuang Solatri</t>
  </si>
  <si>
    <t>Peningkatan Tebing Sungai Cileumeuh Dusun Walahir</t>
  </si>
  <si>
    <t>Peningkatan Tebing Saluran Drainase Ciseda</t>
  </si>
  <si>
    <t>Peningkatan Turap Tebing Sal. Pembuang Cikalong</t>
  </si>
  <si>
    <t>Rehabilitasi Daerah Irigasi  Leuwi Lisung 25 Ha</t>
  </si>
  <si>
    <t>Rehabilitasi Daerah Irigasi Dangdeur 52 Ha</t>
  </si>
  <si>
    <t>Rehabilitasi Daerah Irigasi Cisurian</t>
  </si>
  <si>
    <t>Rehabilitasi Daerah Irigasi Panembangan</t>
  </si>
  <si>
    <t>Rehabilitasi Daerah Irigasi Cijoho</t>
  </si>
  <si>
    <t>Rehabilitasi Daerah Irigasi Binuang</t>
  </si>
  <si>
    <t>Rehabilitasi Daerah Irigasi Cidawuh</t>
  </si>
  <si>
    <t>Rehabilitasi Daerah Irigasi Ciranggon Girang</t>
  </si>
  <si>
    <t>Rehabilitasi Daerah Irigasi Ciwadas</t>
  </si>
  <si>
    <t>Rehabilitasi Daerah Irigasi Liang Maung</t>
  </si>
  <si>
    <t>Rehabilitasi Daerah Irigasi Cigoblo 10 Ha</t>
  </si>
  <si>
    <t>Rehabilitasi Daerah Irigasi Bojongsari</t>
  </si>
  <si>
    <t>Rehabilitasi Daerah Irigasi Penday Datar</t>
  </si>
  <si>
    <t>Peningkatan Daerah Irigasi Leuwi Buni asih 380 Ha</t>
  </si>
  <si>
    <t>Rehabilitasi Daerah Irigasi Cibatur</t>
  </si>
  <si>
    <t>Peningkatan  Daerah Irigasi Pamahan 60 Ha</t>
  </si>
  <si>
    <t>Rehabilitasi Daerah Irigasi Ciburang Bonghas 20 Ha</t>
  </si>
  <si>
    <t>Peningkatan  Daerah Irigasi Tipar 104 Ha</t>
  </si>
  <si>
    <t>Peningkatan Daerah Irigasi Caringin</t>
  </si>
  <si>
    <t>Peningkatan Daerah Irigasi Simbar</t>
  </si>
  <si>
    <t>Rehabilitasi Daerah Irigasi Cikacang</t>
  </si>
  <si>
    <t>Rehabilitasi Daerah Irigasi Ciluar</t>
  </si>
  <si>
    <t>Rehabilitasi Daerah Irigasi Cinagara</t>
  </si>
  <si>
    <t>Rehabilitasi Daerah Irigasi Brujulan</t>
  </si>
  <si>
    <t xml:space="preserve">Pemerintah Kabupaten Cilacap </t>
  </si>
  <si>
    <t>Dan Perkiraan Maju Tahun 2020</t>
  </si>
  <si>
    <t>Rumusan Rencana Program dan Kegiatan OPD Tahun 2019</t>
  </si>
  <si>
    <t>Tabel 4.1.</t>
  </si>
  <si>
    <t>KODE</t>
  </si>
  <si>
    <t>Urusan/Bidang Urusan Pemerintahan Daerah dan Program/Kegiatan</t>
  </si>
  <si>
    <t>Indikator Capaian Kinerja Program (outcome) / Kegiatan (output)</t>
  </si>
  <si>
    <t>Rencana Tahun 2019 (Tahun Rencana)</t>
  </si>
  <si>
    <t>Catatan Penting</t>
  </si>
  <si>
    <t>Perkiraan Maju Rencana Tahun 2020</t>
  </si>
  <si>
    <t>Asal Usulan</t>
  </si>
  <si>
    <t>Pagu Indikatif APBD Prov</t>
  </si>
  <si>
    <t>Pagu Indikatif APBN</t>
  </si>
  <si>
    <t>Sumber Dana</t>
  </si>
  <si>
    <t>Kebutuhan Dana / Pagu Indikatif</t>
  </si>
  <si>
    <t>1.3.</t>
  </si>
  <si>
    <t>103.17</t>
  </si>
  <si>
    <t>103.17.3</t>
  </si>
  <si>
    <t>Pembangunan Talud Kali Siwaja Desa Kroya (739)</t>
  </si>
  <si>
    <t>Musrenbang Kecamatan</t>
  </si>
  <si>
    <t>Pembangunan Turap Saluran Pembuang Panggang Kec. Cilacap Tengah (672)</t>
  </si>
  <si>
    <t>Usulan OPD</t>
  </si>
  <si>
    <t>Perkuatan tebing Saluran Pembuang leler gunung nangka (928) desa gentasari Kec. Kroya</t>
  </si>
  <si>
    <t>Terima</t>
  </si>
  <si>
    <t>Peningkatan Turap Saluran pembuang Pelem Gading Kec. Cilacap Utara (614)</t>
  </si>
  <si>
    <t>Peningkatan Turap Saluran pembuang Kreweng Kec. Jeruklegi (569)</t>
  </si>
  <si>
    <t>Penigkatan Turap Saluran Pembuang Maos Kidul Kec. Maos (883) (Lanjutan)</t>
  </si>
  <si>
    <t>Kidul Kec. Maos</t>
  </si>
  <si>
    <t xml:space="preserve">Peningkatan Saluran Pembuang Sigit Sela I Desa Ujungalang  Kec. Kampung Laut (605) </t>
  </si>
  <si>
    <t>Peningkatan Penahan Tebing Draenase Alurbuntu Cikuya-Kemantren desa kamulyan Kec. Bantarsari (594)</t>
  </si>
  <si>
    <t>Peningkatan Turap saluran Pembuang Karangkemiri Kec.Maos (899) (Lanjutan)</t>
  </si>
  <si>
    <t>Kec.Maos</t>
  </si>
  <si>
    <t>Peningkatan Turap Saluran Pembuang Desa Karangreja Kecamatan Maos (878)</t>
  </si>
  <si>
    <t>Peningkatan Turap saluaran Pembuang Sawah Bengkok (lanjutan) Kec. Adipala (814)</t>
  </si>
  <si>
    <t xml:space="preserve">Kec. Adipala </t>
  </si>
  <si>
    <t>Peningkatan Cekdam / Bangunan Sadap Kali Secang Desa Jati, Kec. Binangun (779)</t>
  </si>
  <si>
    <t>Jati Kec. Binangun</t>
  </si>
  <si>
    <t>nomer sungai (779)</t>
  </si>
  <si>
    <t>Peningkatan Cekdam/ Bangunan Sadap Siwaja Desa Pekuncen, Kec. Kroya (739)</t>
  </si>
  <si>
    <t>Pekuncen  Kec. Kroya</t>
  </si>
  <si>
    <t>nomer sungai (739)</t>
  </si>
  <si>
    <t>Perkuatan Tebing Guna Pengaman Bendung Cikondang I Desa Babakan Karangpucung (209)</t>
  </si>
  <si>
    <t>Babakan Kec. Karangpucung</t>
  </si>
  <si>
    <t>nomor (209)</t>
  </si>
  <si>
    <t>Pembangunan Saluran Pembuang Batas Desa Glempang Panisihan Desa Glempang Kec. Maos (865)</t>
  </si>
  <si>
    <t>nomer sungai (865)</t>
  </si>
  <si>
    <t xml:space="preserve">Pembangunan Turap Saluran Pembuang Purnama CS Kec. Cilacap Selatan ( Saluran Pembuang Purnama (685), Saluran Pembuang Gubed (671), Saluran Pembuang Kampung Baru (679)) </t>
  </si>
  <si>
    <t>Peningkatan Tebing Saluran Pembuang Ciseda Desa Sindangsari (Saluran Pembuang Ciseda (245), Saluran Pembuang Cikalong (493), Saluran Pembuang Ciguling (261))Kecamatan Majenang</t>
  </si>
  <si>
    <t>Pembangunan Turap Saluran Pembuang Tidar CS ( Saluran Pembuang klawing (639), Saluran Pembuang Tidar (638), Saluran Pembuang Kepatihan (674)) Kec. Cilacap tengah</t>
  </si>
  <si>
    <t>Peningkatan Saluran Pembuang Manunggal Karangcengis CS (Pembuang Sentul-RSUD (647), Saluran Pembuang Manunggal (644))</t>
  </si>
  <si>
    <t>Peningkatan Saluran Pembuang Sidodadi CS (Saluran Pembuang Sipring (714), Saluran Pembuang Tunggal Jaya (721), Saluran Pembuang Nusa Indah (723), Saluran Pembuang Sidodadi (719), Saluran Pembuang Gunung Jeruk (718)) Kec. Nusawungu</t>
  </si>
  <si>
    <t>Peningkatan Saluran Pembuang Sadrana CS ( Saluran Pembuang Ciglagah (619), Saluran Pembuang Keji (632), Saluran Pembuang Pesalakan (656), Saluran Pembuang Kebonmanis(626), Saluran Pembuang Sadrana (616)) Kec. Cilacap Utara</t>
  </si>
  <si>
    <t>Peningkatan Talud Penahan Tebing DI Ciloning (261)</t>
  </si>
  <si>
    <t>Karanganyar Kec. Gandrungmangu</t>
  </si>
  <si>
    <t>Usulan Diterima</t>
  </si>
  <si>
    <t>Pembangunan turab kali rawa galih desa mujur lor Kec. Kroya (691)</t>
  </si>
  <si>
    <t>pembangunan turab kali siliweng karangdadap desa sikampuh</t>
  </si>
  <si>
    <t>reses</t>
  </si>
  <si>
    <t>103.36</t>
  </si>
  <si>
    <t>Program Pembangunan/Rehabilitasi Saluran Pembuang</t>
  </si>
  <si>
    <t>103.36.1</t>
  </si>
  <si>
    <t>Normalisasi saluran pembuang</t>
  </si>
  <si>
    <t>Normalisasi Saluran Pembuang Bojong Lengkong Cipari dan rehab jembatan Kec. Kedungreja (399)</t>
  </si>
  <si>
    <t>Normalisasi Saluran Pembuang Ciputri Kec. Patimuan (192)</t>
  </si>
  <si>
    <t>Normalisasi Saluran Pembuang Rawaapu Kec. Patimuan (423)</t>
  </si>
  <si>
    <t>Normalisasi Saluran Pembuang cihaur desa babakan kecamatan kawunganten (596)</t>
  </si>
  <si>
    <t>terima</t>
  </si>
  <si>
    <t>Normalisasi Saluran Pembuang panggang sisik (596) desa bringkeng kecamatan kawunganten</t>
  </si>
  <si>
    <t xml:space="preserve">Normalisasi Saluran Pembuang ujung manik I (571) desa ujung manik kecamatan kawunganten </t>
  </si>
  <si>
    <t>Normalisasi Saluran pembuang Dondong Dusun Sawoan Desa Dondong CS Kec. Kesugihan (518) (sawoan), Saluran dusun muktisari (509)</t>
  </si>
  <si>
    <t>Normalisasi Saluran pembuang Jati Kemplang Desa Penggalang Kec. Adipala (839)</t>
  </si>
  <si>
    <t>103.36.2</t>
  </si>
  <si>
    <t>Rehabilitasi/Pemeliharaan Saluran Pembuang</t>
  </si>
  <si>
    <t>Paketingan Kec. Sampang</t>
  </si>
  <si>
    <t>Peningkatan Anakan Saluran Pembuang Ledeng I Kec. Kedungreja (398)</t>
  </si>
  <si>
    <t xml:space="preserve">Kec. Kedungreja </t>
  </si>
  <si>
    <t>Desa Adipala Kec. Adipala</t>
  </si>
  <si>
    <t>Desa Binangun Kec. Binangun</t>
  </si>
  <si>
    <t>Rehabilitasi Saluran Pembuang Blender Kec. Kedungreja  (521)</t>
  </si>
  <si>
    <t xml:space="preserve">Kec. Cilacap Utara </t>
  </si>
  <si>
    <t>Banjir Perkotaan</t>
  </si>
  <si>
    <t>Revitalisasi Saluran Pembuang Sentul (634) Kec. Cilacap Tengah</t>
  </si>
  <si>
    <t>Desa Gintungreja Kec. Gandrungmangu</t>
  </si>
  <si>
    <t xml:space="preserve">Desa Bajing </t>
  </si>
  <si>
    <t>Reses PAN</t>
  </si>
  <si>
    <t xml:space="preserve">Desa Pucung Kidul Kec. Kroya </t>
  </si>
  <si>
    <t>Revitalisasi Drainase Kutawaru-Cibeber Desa Tritih Lor, Kec. Jeruklegi (650)</t>
  </si>
  <si>
    <t>Tritih Lor Kec. Jeruklegi</t>
  </si>
  <si>
    <t>Peningkatan Saluran Pembuang Desa Karangmangu Kec. Kroya (736)</t>
  </si>
  <si>
    <t>Desa Karangmangu Kec. Kroya</t>
  </si>
  <si>
    <t>nomer sungai (736)</t>
  </si>
  <si>
    <t>Rehabilitasi Saluran Pembuang Bacek Desa Boja, Kec. Majenang (232)</t>
  </si>
  <si>
    <t>nomer sungai (232)</t>
  </si>
  <si>
    <t>Rehabilitasi Saluran Pembuang Cigadung Desa Salebu, Kec. Majenang (251)</t>
  </si>
  <si>
    <t>nomer sungai (251)</t>
  </si>
  <si>
    <t>Rehabilitasi Saluran Pembuang Solatri Desa Salebu, Kec. Majenang (254)</t>
  </si>
  <si>
    <t>nomer sungai (254)</t>
  </si>
  <si>
    <t>Rehabilitasi saluran pembuang Cibonto, Desa Cibeunying, Kec. Majenang (256)</t>
  </si>
  <si>
    <t>Desa Cibeunying Kec. Majenang</t>
  </si>
  <si>
    <t>nomor sungai (256)</t>
  </si>
  <si>
    <t xml:space="preserve">Peningkatan saluran pembuang Mata Kancil CS Desa Gentasari ( Saluran Pembuang Mata Kancil (931), Saluran Pembuang Bayeman (966) Kec. Kroya </t>
  </si>
  <si>
    <t>Peningkatan Saluran Pembuang Brug Putih Desa Nusajati ( Saluran Pembuang Poros sidasari (921), Saluran pembuang Dukuh (949)) Kec. Sampang</t>
  </si>
  <si>
    <t>Pembangunan Saluran Pembuang Gumbril Desa Klapagada Kec. Maos (877)</t>
  </si>
  <si>
    <t>Desa Klapagada Kec. Maos</t>
  </si>
  <si>
    <t>Pembangunan Saluran Pembuang Menganti I Jalan Jambu Desa menganti Kec. Kesugijhan (540)</t>
  </si>
  <si>
    <t>Desa menganti Kec. Kesugijhan</t>
  </si>
  <si>
    <t>Pembangunan Saluran pembuang Glempang Desa Glempang Kec. Maos (856)</t>
  </si>
  <si>
    <t xml:space="preserve">Desa Glempang Kec. Maos </t>
  </si>
  <si>
    <t>Pembangunan Saluran Pembuang Sigandu Desa Banjarwaru Kec. Nusawungu (760)</t>
  </si>
  <si>
    <t>Desa Banjarwaru Kec. Nusawungu</t>
  </si>
  <si>
    <t>Pembangunan Saluran Pembuang Kali Jaran Desa Kali Jaran Kec. Maos (882)</t>
  </si>
  <si>
    <t>Desa Kali Jaran Kec. Maos</t>
  </si>
  <si>
    <t>Pembangunan Saluran Pembuang Medang Desa Sikampuh Kec. Kroya (965)</t>
  </si>
  <si>
    <t>Desa Sikampuh Kec. Kroya</t>
  </si>
  <si>
    <t>Pembangunan Saluran Pembuang Mandung Desa Wlahar Kec. Adipala (851)</t>
  </si>
  <si>
    <t>Desa Wlahar Kec. Adipala</t>
  </si>
  <si>
    <t>103.36.4</t>
  </si>
  <si>
    <t xml:space="preserve">	Rehabilitasi/Pemeliharaan Saluran Drainase</t>
  </si>
  <si>
    <t>HAL : 2-20</t>
  </si>
  <si>
    <t>HAL : 22-</t>
  </si>
  <si>
    <t>Rutin</t>
  </si>
  <si>
    <t>Bukan Kewenangan (BBWS)</t>
  </si>
  <si>
    <t>Bukan kewenangan Kabupaten</t>
  </si>
  <si>
    <t>Bukan Kewenangan</t>
  </si>
  <si>
    <t>Bukan kewenangan</t>
  </si>
  <si>
    <t>Hasil Musyawarah Desa (Bukan Keweangan)</t>
  </si>
  <si>
    <t>Mendukung akses jalan desa(bukan kwenangan- BBWS Citanduy)</t>
  </si>
  <si>
    <t>Pengendali banjir</t>
  </si>
  <si>
    <t>usulan sama dengan pokir dengan pagu anggaran 200 juta</t>
  </si>
  <si>
    <t>Program IPDMIP</t>
  </si>
  <si>
    <t>Penting dan Mendesak</t>
  </si>
  <si>
    <t>Bukan kewenangan (BBWS)</t>
  </si>
  <si>
    <t>Penting</t>
  </si>
  <si>
    <t>HAL : 27-53</t>
  </si>
  <si>
    <t>HAL : 55 -75</t>
  </si>
  <si>
    <t>HAL : 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</si>
</sst>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,##0_);_(* \(#,##0\);_(* &quot;-&quot;??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36"/>
      <color theme="1"/>
      <name val="Bookman Old Style"/>
      <family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Bookman Old Style"/>
      <family val="1"/>
    </font>
    <font>
      <b/>
      <sz val="12"/>
      <color theme="1"/>
      <name val="Bookman Old Style"/>
      <family val="1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b/>
      <sz val="11"/>
      <name val="Bookman Old Style"/>
      <family val="1"/>
    </font>
    <font>
      <i/>
      <sz val="11"/>
      <name val="Bookman Old Style"/>
      <family val="1"/>
    </font>
    <font>
      <sz val="11"/>
      <name val="Bookman Old Style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Bookman Old Style"/>
      <family val="1"/>
    </font>
    <font>
      <b/>
      <sz val="16"/>
      <name val="Bookman Old Style"/>
      <family val="1"/>
    </font>
    <font>
      <b/>
      <sz val="8"/>
      <color indexed="72"/>
      <name val="Bookman Old Style"/>
      <family val="1"/>
    </font>
    <font>
      <b/>
      <sz val="10"/>
      <color indexed="72"/>
      <name val="Bookman Old Style"/>
      <family val="1"/>
    </font>
    <font>
      <sz val="8"/>
      <color indexed="72"/>
      <name val="Bookman Old Style"/>
      <family val="1"/>
    </font>
    <font>
      <i/>
      <sz val="8"/>
      <color indexed="72"/>
      <name val="Bookman Old Style"/>
      <family val="1"/>
    </font>
    <font>
      <b/>
      <sz val="10"/>
      <color theme="1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1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/>
    </xf>
    <xf numFmtId="10" fontId="1" fillId="0" borderId="2" xfId="0" quotePrefix="1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/>
    </xf>
    <xf numFmtId="3" fontId="11" fillId="0" borderId="13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9" fontId="2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5" xfId="0" applyNumberFormat="1" applyFont="1" applyFill="1" applyBorder="1" applyAlignment="1" applyProtection="1">
      <alignment vertical="center" wrapText="1"/>
    </xf>
    <xf numFmtId="0" fontId="11" fillId="3" borderId="15" xfId="0" applyNumberFormat="1" applyFont="1" applyFill="1" applyBorder="1" applyAlignment="1" applyProtection="1">
      <alignment vertical="center"/>
    </xf>
    <xf numFmtId="3" fontId="11" fillId="3" borderId="15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0" fontId="11" fillId="0" borderId="15" xfId="0" applyFon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3" fontId="12" fillId="0" borderId="15" xfId="0" applyNumberFormat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5" xfId="0" applyNumberFormat="1" applyFont="1" applyFill="1" applyBorder="1" applyAlignment="1" applyProtection="1">
      <alignment horizontal="left" vertical="center" wrapText="1"/>
    </xf>
    <xf numFmtId="0" fontId="13" fillId="0" borderId="14" xfId="0" applyNumberFormat="1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164" fontId="13" fillId="2" borderId="2" xfId="6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164" fontId="2" fillId="3" borderId="3" xfId="6" applyFont="1" applyFill="1" applyBorder="1" applyAlignment="1">
      <alignment vertical="center" wrapText="1"/>
    </xf>
    <xf numFmtId="0" fontId="11" fillId="3" borderId="2" xfId="1" applyFont="1" applyFill="1" applyBorder="1" applyAlignment="1">
      <alignment vertical="center" wrapText="1"/>
    </xf>
    <xf numFmtId="164" fontId="2" fillId="3" borderId="2" xfId="6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2" fillId="0" borderId="15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0" fontId="11" fillId="3" borderId="14" xfId="0" applyNumberFormat="1" applyFont="1" applyFill="1" applyBorder="1" applyAlignment="1" applyProtection="1">
      <alignment horizontal="left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3" fontId="11" fillId="0" borderId="15" xfId="0" applyNumberFormat="1" applyFont="1" applyFill="1" applyBorder="1" applyAlignment="1">
      <alignment horizontal="righ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3" fontId="12" fillId="0" borderId="15" xfId="0" applyNumberFormat="1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3" fontId="12" fillId="0" borderId="14" xfId="0" applyNumberFormat="1" applyFont="1" applyFill="1" applyBorder="1" applyAlignment="1" applyProtection="1">
      <alignment horizontal="right" vertical="center" wrapText="1"/>
    </xf>
    <xf numFmtId="3" fontId="2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wrapText="1"/>
    </xf>
    <xf numFmtId="9" fontId="1" fillId="0" borderId="2" xfId="0" applyNumberFormat="1" applyFont="1" applyFill="1" applyBorder="1" applyAlignment="1">
      <alignment horizontal="center" vertical="center" wrapText="1"/>
    </xf>
    <xf numFmtId="3" fontId="11" fillId="3" borderId="15" xfId="0" applyNumberFormat="1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3" fontId="12" fillId="0" borderId="15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right" vertical="center" wrapText="1"/>
    </xf>
    <xf numFmtId="3" fontId="13" fillId="0" borderId="7" xfId="0" applyNumberFormat="1" applyFont="1" applyFill="1" applyBorder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" fillId="2" borderId="3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6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vertical="center" wrapText="1"/>
    </xf>
    <xf numFmtId="164" fontId="13" fillId="2" borderId="2" xfId="6" applyFont="1" applyFill="1" applyBorder="1" applyAlignment="1">
      <alignment horizontal="left" vertical="center" wrapText="1"/>
    </xf>
    <xf numFmtId="164" fontId="13" fillId="3" borderId="2" xfId="7" applyNumberFormat="1" applyFont="1" applyFill="1" applyBorder="1" applyAlignment="1">
      <alignment horizontal="left" vertical="center" wrapText="1"/>
    </xf>
    <xf numFmtId="164" fontId="13" fillId="0" borderId="2" xfId="6" applyFont="1" applyFill="1" applyBorder="1" applyAlignment="1">
      <alignment horizontal="right" vertical="center" wrapText="1"/>
    </xf>
    <xf numFmtId="166" fontId="13" fillId="2" borderId="2" xfId="7" applyNumberFormat="1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67" fontId="1" fillId="0" borderId="2" xfId="5" applyNumberFormat="1" applyFont="1" applyFill="1" applyBorder="1" applyAlignment="1">
      <alignment vertical="center" wrapText="1"/>
    </xf>
    <xf numFmtId="0" fontId="1" fillId="0" borderId="2" xfId="5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3" fontId="11" fillId="0" borderId="14" xfId="0" applyNumberFormat="1" applyFont="1" applyFill="1" applyBorder="1" applyAlignment="1" applyProtection="1">
      <alignment horizontal="right" vertical="center" wrapText="1"/>
    </xf>
    <xf numFmtId="3" fontId="13" fillId="0" borderId="19" xfId="0" applyNumberFormat="1" applyFont="1" applyFill="1" applyBorder="1" applyAlignment="1" applyProtection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165" fontId="13" fillId="2" borderId="2" xfId="5" applyFont="1" applyFill="1" applyBorder="1" applyAlignment="1">
      <alignment vertical="top" wrapText="1"/>
    </xf>
    <xf numFmtId="165" fontId="1" fillId="2" borderId="2" xfId="5" applyFont="1" applyFill="1" applyBorder="1" applyAlignment="1">
      <alignment horizontal="center" vertical="center" wrapText="1"/>
    </xf>
    <xf numFmtId="165" fontId="13" fillId="2" borderId="2" xfId="5" applyFont="1" applyFill="1" applyBorder="1" applyAlignment="1">
      <alignment horizontal="center" vertical="center" wrapText="1"/>
    </xf>
    <xf numFmtId="165" fontId="1" fillId="2" borderId="2" xfId="5" applyFont="1" applyFill="1" applyBorder="1" applyAlignment="1">
      <alignment horizontal="left" vertical="center" wrapText="1"/>
    </xf>
    <xf numFmtId="165" fontId="13" fillId="2" borderId="2" xfId="5" applyFont="1" applyFill="1" applyBorder="1" applyAlignment="1">
      <alignment horizontal="left" vertical="center" wrapText="1"/>
    </xf>
    <xf numFmtId="165" fontId="16" fillId="2" borderId="2" xfId="5" applyFont="1" applyFill="1" applyBorder="1" applyAlignment="1">
      <alignment horizontal="center" vertical="center" wrapText="1"/>
    </xf>
    <xf numFmtId="165" fontId="1" fillId="2" borderId="2" xfId="5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top" wrapText="1"/>
    </xf>
    <xf numFmtId="167" fontId="13" fillId="2" borderId="2" xfId="5" applyNumberFormat="1" applyFont="1" applyFill="1" applyBorder="1" applyAlignment="1">
      <alignment vertical="center" wrapText="1"/>
    </xf>
    <xf numFmtId="167" fontId="13" fillId="2" borderId="2" xfId="5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9" fillId="6" borderId="14" xfId="0" applyNumberFormat="1" applyFont="1" applyFill="1" applyBorder="1" applyAlignment="1" applyProtection="1">
      <alignment horizontal="center" vertical="center" wrapText="1"/>
    </xf>
    <xf numFmtId="0" fontId="18" fillId="6" borderId="14" xfId="0" applyNumberFormat="1" applyFont="1" applyFill="1" applyBorder="1" applyAlignment="1" applyProtection="1">
      <alignment horizontal="center" vertical="center" wrapText="1"/>
    </xf>
    <xf numFmtId="3" fontId="18" fillId="6" borderId="14" xfId="0" applyNumberFormat="1" applyFont="1" applyFill="1" applyBorder="1" applyAlignment="1" applyProtection="1">
      <alignment horizontal="right" vertical="center" wrapText="1"/>
    </xf>
    <xf numFmtId="0" fontId="18" fillId="6" borderId="14" xfId="0" applyNumberFormat="1" applyFont="1" applyFill="1" applyBorder="1" applyAlignment="1" applyProtection="1">
      <alignment horizontal="left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3" fontId="18" fillId="0" borderId="14" xfId="0" applyNumberFormat="1" applyFont="1" applyFill="1" applyBorder="1" applyAlignment="1" applyProtection="1">
      <alignment horizontal="right" vertical="center" wrapText="1"/>
    </xf>
    <xf numFmtId="3" fontId="18" fillId="0" borderId="14" xfId="0" applyNumberFormat="1" applyFont="1" applyFill="1" applyBorder="1" applyAlignment="1" applyProtection="1">
      <alignment horizontal="left" vertical="center" wrapText="1"/>
    </xf>
    <xf numFmtId="0" fontId="18" fillId="0" borderId="14" xfId="0" applyNumberFormat="1" applyFont="1" applyFill="1" applyBorder="1" applyAlignment="1" applyProtection="1">
      <alignment horizontal="left" vertical="center" wrapText="1"/>
    </xf>
    <xf numFmtId="0" fontId="18" fillId="7" borderId="14" xfId="0" applyNumberFormat="1" applyFont="1" applyFill="1" applyBorder="1" applyAlignment="1" applyProtection="1">
      <alignment horizontal="center" vertical="center" wrapText="1"/>
    </xf>
    <xf numFmtId="3" fontId="18" fillId="7" borderId="14" xfId="0" applyNumberFormat="1" applyFont="1" applyFill="1" applyBorder="1" applyAlignment="1" applyProtection="1">
      <alignment horizontal="right" vertical="center" wrapText="1"/>
    </xf>
    <xf numFmtId="0" fontId="18" fillId="7" borderId="14" xfId="0" applyNumberFormat="1" applyFont="1" applyFill="1" applyBorder="1" applyAlignment="1" applyProtection="1">
      <alignment horizontal="left" vertical="center" wrapText="1"/>
    </xf>
    <xf numFmtId="0" fontId="20" fillId="3" borderId="14" xfId="0" applyNumberFormat="1" applyFont="1" applyFill="1" applyBorder="1" applyAlignment="1" applyProtection="1">
      <alignment horizontal="center" vertical="center" wrapText="1"/>
    </xf>
    <xf numFmtId="0" fontId="18" fillId="3" borderId="14" xfId="0" applyNumberFormat="1" applyFont="1" applyFill="1" applyBorder="1" applyAlignment="1" applyProtection="1">
      <alignment horizontal="left" vertical="center" wrapText="1"/>
    </xf>
    <xf numFmtId="0" fontId="20" fillId="3" borderId="14" xfId="0" applyNumberFormat="1" applyFont="1" applyFill="1" applyBorder="1" applyAlignment="1" applyProtection="1">
      <alignment horizontal="left" vertical="center" wrapText="1"/>
    </xf>
    <xf numFmtId="3" fontId="18" fillId="3" borderId="14" xfId="0" applyNumberFormat="1" applyFont="1" applyFill="1" applyBorder="1" applyAlignment="1" applyProtection="1">
      <alignment horizontal="right" vertical="center" wrapText="1"/>
    </xf>
    <xf numFmtId="0" fontId="20" fillId="3" borderId="15" xfId="0" applyNumberFormat="1" applyFont="1" applyFill="1" applyBorder="1" applyAlignment="1" applyProtection="1">
      <alignment horizontal="left" vertical="center" wrapText="1"/>
    </xf>
    <xf numFmtId="0" fontId="21" fillId="0" borderId="15" xfId="0" applyFont="1" applyBorder="1" applyAlignment="1">
      <alignment vertical="center" wrapText="1"/>
    </xf>
    <xf numFmtId="3" fontId="21" fillId="0" borderId="15" xfId="0" applyNumberFormat="1" applyFont="1" applyBorder="1" applyAlignment="1">
      <alignment vertical="center" wrapText="1"/>
    </xf>
    <xf numFmtId="0" fontId="20" fillId="0" borderId="3" xfId="0" applyNumberFormat="1" applyFont="1" applyFill="1" applyBorder="1" applyAlignment="1" applyProtection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0" fontId="20" fillId="0" borderId="2" xfId="0" applyNumberFormat="1" applyFont="1" applyFill="1" applyBorder="1" applyAlignment="1" applyProtection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3" fontId="21" fillId="0" borderId="15" xfId="0" applyNumberFormat="1" applyFont="1" applyBorder="1" applyAlignment="1">
      <alignment horizontal="right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3" fontId="21" fillId="0" borderId="15" xfId="0" applyNumberFormat="1" applyFont="1" applyBorder="1" applyAlignment="1">
      <alignment horizontal="right" vertic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3" borderId="0" xfId="0" applyFill="1"/>
    <xf numFmtId="0" fontId="10" fillId="0" borderId="0" xfId="0" applyFont="1" applyAlignment="1"/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3" fontId="19" fillId="6" borderId="14" xfId="0" applyNumberFormat="1" applyFont="1" applyFill="1" applyBorder="1" applyAlignment="1" applyProtection="1">
      <alignment horizontal="center" vertical="center" wrapText="1"/>
    </xf>
    <xf numFmtId="3" fontId="18" fillId="0" borderId="14" xfId="0" applyNumberFormat="1" applyFont="1" applyFill="1" applyBorder="1" applyAlignment="1" applyProtection="1">
      <alignment horizontal="center" vertical="center" wrapText="1"/>
    </xf>
    <xf numFmtId="3" fontId="18" fillId="7" borderId="14" xfId="0" applyNumberFormat="1" applyFont="1" applyFill="1" applyBorder="1" applyAlignment="1" applyProtection="1">
      <alignment horizontal="center" vertical="center" wrapText="1"/>
    </xf>
    <xf numFmtId="3" fontId="18" fillId="3" borderId="14" xfId="0" applyNumberFormat="1" applyFont="1" applyFill="1" applyBorder="1" applyAlignment="1" applyProtection="1">
      <alignment horizontal="center" vertical="center" wrapText="1"/>
    </xf>
    <xf numFmtId="3" fontId="20" fillId="0" borderId="15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18" fillId="6" borderId="14" xfId="0" applyNumberFormat="1" applyFont="1" applyFill="1" applyBorder="1" applyAlignment="1" applyProtection="1">
      <alignment horizontal="center" vertical="center" wrapText="1"/>
    </xf>
    <xf numFmtId="3" fontId="21" fillId="0" borderId="15" xfId="0" applyNumberFormat="1" applyFont="1" applyBorder="1" applyAlignment="1">
      <alignment horizontal="center" vertical="center"/>
    </xf>
    <xf numFmtId="3" fontId="21" fillId="0" borderId="25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 wrapText="1"/>
    </xf>
    <xf numFmtId="3" fontId="21" fillId="0" borderId="26" xfId="0" applyNumberFormat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3" fontId="11" fillId="0" borderId="15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3" fontId="12" fillId="0" borderId="15" xfId="0" applyNumberFormat="1" applyFont="1" applyFill="1" applyBorder="1" applyAlignment="1">
      <alignment horizontal="right" vertical="center" wrapText="1"/>
    </xf>
    <xf numFmtId="3" fontId="12" fillId="0" borderId="13" xfId="0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left" wrapText="1"/>
    </xf>
    <xf numFmtId="0" fontId="10" fillId="2" borderId="24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left" wrapText="1"/>
    </xf>
    <xf numFmtId="0" fontId="7" fillId="2" borderId="23" xfId="0" applyFont="1" applyFill="1" applyBorder="1" applyAlignment="1">
      <alignment horizontal="left" wrapText="1"/>
    </xf>
    <xf numFmtId="0" fontId="7" fillId="2" borderId="24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wrapText="1"/>
    </xf>
    <xf numFmtId="3" fontId="21" fillId="0" borderId="15" xfId="0" applyNumberFormat="1" applyFont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3" fontId="20" fillId="0" borderId="13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3" fontId="21" fillId="0" borderId="15" xfId="0" applyNumberFormat="1" applyFont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7" borderId="5" xfId="0" applyFont="1" applyFill="1" applyBorder="1" applyAlignment="1">
      <alignment horizontal="left" vertical="center" wrapText="1"/>
    </xf>
    <xf numFmtId="0" fontId="18" fillId="7" borderId="6" xfId="0" applyFont="1" applyFill="1" applyBorder="1" applyAlignment="1">
      <alignment horizontal="left" vertical="center" wrapText="1"/>
    </xf>
    <xf numFmtId="0" fontId="18" fillId="7" borderId="7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</cellXfs>
  <cellStyles count="8">
    <cellStyle name="Comma" xfId="5" builtinId="3"/>
    <cellStyle name="Comma [0]" xfId="6" builtinId="6"/>
    <cellStyle name="Comma [0] 2" xfId="4"/>
    <cellStyle name="Comma [0] 3" xfId="2"/>
    <cellStyle name="Comma 2" xfId="7"/>
    <cellStyle name="Comma 3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W18"/>
  <sheetViews>
    <sheetView topLeftCell="A4" workbookViewId="0">
      <selection activeCell="O14" sqref="O14"/>
    </sheetView>
  </sheetViews>
  <sheetFormatPr defaultRowHeight="15" x14ac:dyDescent="0.25"/>
  <cols>
    <col min="16" max="16" width="10" customWidth="1"/>
  </cols>
  <sheetData>
    <row r="8" spans="6:23" ht="45" x14ac:dyDescent="0.6">
      <c r="F8" s="253" t="s">
        <v>0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</row>
    <row r="9" spans="6:23" ht="45" x14ac:dyDescent="0.6">
      <c r="F9" s="2" t="s">
        <v>1</v>
      </c>
      <c r="G9" s="2"/>
      <c r="H9" s="2"/>
      <c r="I9" s="2"/>
      <c r="J9" s="2"/>
      <c r="K9" s="2"/>
      <c r="L9" s="2"/>
      <c r="M9" s="2"/>
      <c r="N9" s="2"/>
      <c r="O9" s="2"/>
      <c r="P9" s="2"/>
    </row>
    <row r="10" spans="6:23" ht="45" x14ac:dyDescent="0.6">
      <c r="F10" s="253" t="s">
        <v>2</v>
      </c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</row>
    <row r="11" spans="6:23" ht="45" x14ac:dyDescent="0.6">
      <c r="F11" s="253" t="s">
        <v>3</v>
      </c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</row>
    <row r="18" spans="12:22" ht="45" x14ac:dyDescent="0.6"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</row>
  </sheetData>
  <mergeCells count="4">
    <mergeCell ref="F8:W8"/>
    <mergeCell ref="L18:V18"/>
    <mergeCell ref="F10:V10"/>
    <mergeCell ref="F11:V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86"/>
  <sheetViews>
    <sheetView zoomScale="70" zoomScaleNormal="70" workbookViewId="0">
      <selection activeCell="C5" sqref="C5"/>
    </sheetView>
  </sheetViews>
  <sheetFormatPr defaultRowHeight="15" x14ac:dyDescent="0.25"/>
  <cols>
    <col min="5" max="5" width="26" style="210" customWidth="1"/>
    <col min="6" max="6" width="32.42578125" style="214" customWidth="1"/>
    <col min="7" max="7" width="30.85546875" style="223" customWidth="1"/>
    <col min="8" max="8" width="20.85546875" style="217" customWidth="1"/>
    <col min="9" max="9" width="20.28515625" style="1" customWidth="1"/>
    <col min="10" max="10" width="10.140625" style="217" customWidth="1"/>
    <col min="11" max="11" width="14.5703125" style="217" customWidth="1"/>
    <col min="12" max="12" width="12.28515625" style="217" customWidth="1"/>
    <col min="13" max="13" width="23.140625" style="217" customWidth="1"/>
    <col min="14" max="14" width="14" style="217" customWidth="1"/>
    <col min="15" max="15" width="15.85546875" style="217" customWidth="1"/>
    <col min="16" max="16" width="13.7109375" style="217" customWidth="1"/>
    <col min="26" max="26" width="26.85546875" customWidth="1"/>
  </cols>
  <sheetData>
    <row r="2" spans="1:26" x14ac:dyDescent="0.25">
      <c r="A2" s="230" t="s">
        <v>2449</v>
      </c>
    </row>
    <row r="3" spans="1:26" x14ac:dyDescent="0.25">
      <c r="E3" s="207"/>
      <c r="F3" s="211"/>
      <c r="G3" s="140"/>
      <c r="H3" s="215"/>
      <c r="I3" s="7"/>
      <c r="J3" s="215"/>
      <c r="K3" s="215"/>
      <c r="L3" s="215"/>
      <c r="M3" s="215"/>
      <c r="N3" s="215"/>
      <c r="O3" s="215"/>
      <c r="P3" s="215"/>
    </row>
    <row r="4" spans="1:26" ht="15" customHeight="1" x14ac:dyDescent="0.25">
      <c r="E4" s="257" t="s">
        <v>4</v>
      </c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</row>
    <row r="5" spans="1:26" ht="15.75" x14ac:dyDescent="0.25">
      <c r="E5" s="257" t="s">
        <v>5</v>
      </c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</row>
    <row r="6" spans="1:26" ht="15.75" x14ac:dyDescent="0.25">
      <c r="E6" s="257" t="s">
        <v>6</v>
      </c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26" ht="15.75" customHeight="1" x14ac:dyDescent="0.25">
      <c r="E7" s="208"/>
      <c r="F7" s="212"/>
      <c r="G7" s="221"/>
      <c r="H7" s="216"/>
      <c r="I7" s="8"/>
      <c r="J7" s="216"/>
      <c r="K7" s="216"/>
      <c r="L7" s="216"/>
      <c r="M7" s="216"/>
      <c r="N7" s="216"/>
      <c r="O7" s="216"/>
      <c r="P7" s="216"/>
    </row>
    <row r="8" spans="1:26" ht="62.25" customHeight="1" x14ac:dyDescent="0.25">
      <c r="E8" s="258" t="s">
        <v>7</v>
      </c>
      <c r="F8" s="260" t="s">
        <v>8</v>
      </c>
      <c r="G8" s="255" t="s">
        <v>9</v>
      </c>
      <c r="H8" s="255" t="s">
        <v>10</v>
      </c>
      <c r="I8" s="255" t="s">
        <v>11</v>
      </c>
      <c r="J8" s="254" t="s">
        <v>13</v>
      </c>
      <c r="K8" s="254"/>
      <c r="L8" s="254"/>
      <c r="M8" s="254" t="s">
        <v>14</v>
      </c>
      <c r="N8" s="255" t="s">
        <v>15</v>
      </c>
      <c r="O8" s="255"/>
      <c r="P8" s="256" t="s">
        <v>16</v>
      </c>
      <c r="Z8" t="s">
        <v>12</v>
      </c>
    </row>
    <row r="9" spans="1:26" ht="51" customHeight="1" x14ac:dyDescent="0.25">
      <c r="E9" s="259"/>
      <c r="F9" s="260"/>
      <c r="G9" s="255"/>
      <c r="H9" s="255"/>
      <c r="I9" s="255"/>
      <c r="J9" s="201" t="s">
        <v>18</v>
      </c>
      <c r="K9" s="201" t="s">
        <v>19</v>
      </c>
      <c r="L9" s="201" t="s">
        <v>20</v>
      </c>
      <c r="M9" s="254"/>
      <c r="N9" s="201" t="s">
        <v>21</v>
      </c>
      <c r="O9" s="201" t="s">
        <v>22</v>
      </c>
      <c r="P9" s="256"/>
      <c r="Z9" t="s">
        <v>17</v>
      </c>
    </row>
    <row r="10" spans="1:26" x14ac:dyDescent="0.25">
      <c r="E10" s="218">
        <v>1</v>
      </c>
      <c r="F10" s="219">
        <v>2</v>
      </c>
      <c r="G10" s="222">
        <v>3</v>
      </c>
      <c r="H10" s="218">
        <v>4</v>
      </c>
      <c r="I10" s="220">
        <v>5</v>
      </c>
      <c r="J10" s="218">
        <v>6</v>
      </c>
      <c r="K10" s="218">
        <v>7</v>
      </c>
      <c r="L10" s="218" t="s">
        <v>24</v>
      </c>
      <c r="M10" s="218">
        <v>9</v>
      </c>
      <c r="N10" s="218" t="s">
        <v>25</v>
      </c>
      <c r="O10" s="218">
        <v>11</v>
      </c>
      <c r="P10" s="218">
        <v>12</v>
      </c>
      <c r="Z10" t="s">
        <v>23</v>
      </c>
    </row>
    <row r="11" spans="1:26" ht="45" x14ac:dyDescent="0.25">
      <c r="E11" s="224" t="s">
        <v>26</v>
      </c>
      <c r="F11" s="225" t="s">
        <v>27</v>
      </c>
      <c r="G11" s="226" t="s">
        <v>28</v>
      </c>
      <c r="H11" s="202">
        <v>100</v>
      </c>
      <c r="I11" s="23" t="s">
        <v>29</v>
      </c>
      <c r="J11" s="202">
        <v>100</v>
      </c>
      <c r="K11" s="202">
        <v>78</v>
      </c>
      <c r="L11" s="202">
        <v>78</v>
      </c>
      <c r="M11" s="202">
        <v>100</v>
      </c>
      <c r="N11" s="202">
        <v>100</v>
      </c>
      <c r="O11" s="202">
        <v>100</v>
      </c>
      <c r="P11" s="202"/>
      <c r="Z11">
        <v>2482250000</v>
      </c>
    </row>
    <row r="12" spans="1:26" ht="30" x14ac:dyDescent="0.25">
      <c r="E12" s="209" t="s">
        <v>30</v>
      </c>
      <c r="F12" s="206" t="s">
        <v>31</v>
      </c>
      <c r="G12" s="83" t="s">
        <v>32</v>
      </c>
      <c r="H12" s="14" t="s">
        <v>33</v>
      </c>
      <c r="I12" s="9" t="s">
        <v>29</v>
      </c>
      <c r="J12" s="14">
        <v>100</v>
      </c>
      <c r="K12" s="14">
        <v>83</v>
      </c>
      <c r="L12" s="14">
        <v>83</v>
      </c>
      <c r="M12" s="14" t="s">
        <v>29</v>
      </c>
      <c r="N12" s="14" t="s">
        <v>29</v>
      </c>
      <c r="O12" s="14" t="s">
        <v>29</v>
      </c>
      <c r="P12" s="14"/>
      <c r="Z12">
        <v>10000000</v>
      </c>
    </row>
    <row r="13" spans="1:26" ht="45" x14ac:dyDescent="0.25">
      <c r="E13" s="209" t="s">
        <v>34</v>
      </c>
      <c r="F13" s="206" t="s">
        <v>35</v>
      </c>
      <c r="G13" s="83" t="s">
        <v>36</v>
      </c>
      <c r="H13" s="14" t="s">
        <v>33</v>
      </c>
      <c r="I13" s="9" t="s">
        <v>29</v>
      </c>
      <c r="J13" s="14">
        <v>100</v>
      </c>
      <c r="K13" s="14">
        <v>28</v>
      </c>
      <c r="L13" s="14">
        <v>28.000000000000004</v>
      </c>
      <c r="M13" s="14" t="s">
        <v>33</v>
      </c>
      <c r="N13" s="14">
        <v>100</v>
      </c>
      <c r="O13" s="14">
        <v>100</v>
      </c>
      <c r="P13" s="14"/>
      <c r="Z13">
        <v>350000000</v>
      </c>
    </row>
    <row r="14" spans="1:26" ht="45" x14ac:dyDescent="0.25">
      <c r="E14" s="209" t="s">
        <v>37</v>
      </c>
      <c r="F14" s="206" t="s">
        <v>38</v>
      </c>
      <c r="G14" s="83" t="s">
        <v>39</v>
      </c>
      <c r="H14" s="14" t="s">
        <v>33</v>
      </c>
      <c r="I14" s="9" t="s">
        <v>29</v>
      </c>
      <c r="J14" s="14">
        <v>100</v>
      </c>
      <c r="K14" s="14">
        <v>91</v>
      </c>
      <c r="L14" s="14">
        <v>91</v>
      </c>
      <c r="M14" s="14" t="s">
        <v>33</v>
      </c>
      <c r="N14" s="14">
        <v>100</v>
      </c>
      <c r="O14" s="14">
        <v>100</v>
      </c>
      <c r="P14" s="14"/>
      <c r="Z14">
        <v>948000000</v>
      </c>
    </row>
    <row r="15" spans="1:26" ht="30" x14ac:dyDescent="0.25">
      <c r="E15" s="209" t="s">
        <v>40</v>
      </c>
      <c r="F15" s="206" t="s">
        <v>41</v>
      </c>
      <c r="G15" s="83" t="s">
        <v>42</v>
      </c>
      <c r="H15" s="14" t="s">
        <v>33</v>
      </c>
      <c r="I15" s="9" t="s">
        <v>29</v>
      </c>
      <c r="J15" s="14">
        <v>100</v>
      </c>
      <c r="K15" s="14">
        <v>91</v>
      </c>
      <c r="L15" s="14">
        <v>91</v>
      </c>
      <c r="M15" s="14" t="s">
        <v>29</v>
      </c>
      <c r="N15" s="14" t="s">
        <v>29</v>
      </c>
      <c r="O15" s="14" t="s">
        <v>29</v>
      </c>
      <c r="P15" s="14"/>
      <c r="Z15">
        <v>226250000</v>
      </c>
    </row>
    <row r="16" spans="1:26" ht="30" x14ac:dyDescent="0.25">
      <c r="E16" s="209" t="s">
        <v>43</v>
      </c>
      <c r="F16" s="206" t="s">
        <v>44</v>
      </c>
      <c r="G16" s="83" t="s">
        <v>45</v>
      </c>
      <c r="H16" s="14" t="s">
        <v>33</v>
      </c>
      <c r="I16" s="9" t="s">
        <v>29</v>
      </c>
      <c r="J16" s="14">
        <v>100</v>
      </c>
      <c r="K16" s="14">
        <v>52</v>
      </c>
      <c r="L16" s="14">
        <v>52</v>
      </c>
      <c r="M16" s="14" t="s">
        <v>29</v>
      </c>
      <c r="N16" s="14" t="s">
        <v>29</v>
      </c>
      <c r="O16" s="14" t="s">
        <v>29</v>
      </c>
      <c r="P16" s="14"/>
      <c r="Z16">
        <v>33000000</v>
      </c>
    </row>
    <row r="17" spans="5:26" ht="30" x14ac:dyDescent="0.25">
      <c r="E17" s="209" t="s">
        <v>46</v>
      </c>
      <c r="F17" s="206" t="s">
        <v>47</v>
      </c>
      <c r="G17" s="83" t="s">
        <v>48</v>
      </c>
      <c r="H17" s="14" t="s">
        <v>33</v>
      </c>
      <c r="I17" s="9" t="s">
        <v>29</v>
      </c>
      <c r="J17" s="14">
        <v>100</v>
      </c>
      <c r="K17" s="14">
        <v>99.87</v>
      </c>
      <c r="L17" s="14">
        <v>99.87</v>
      </c>
      <c r="M17" s="14" t="s">
        <v>33</v>
      </c>
      <c r="N17" s="14">
        <v>100</v>
      </c>
      <c r="O17" s="14">
        <v>100</v>
      </c>
      <c r="P17" s="14"/>
      <c r="Z17">
        <v>40000000</v>
      </c>
    </row>
    <row r="18" spans="5:26" ht="45" x14ac:dyDescent="0.25">
      <c r="E18" s="209" t="s">
        <v>49</v>
      </c>
      <c r="F18" s="206" t="s">
        <v>50</v>
      </c>
      <c r="G18" s="83" t="s">
        <v>51</v>
      </c>
      <c r="H18" s="14" t="s">
        <v>33</v>
      </c>
      <c r="I18" s="9" t="s">
        <v>29</v>
      </c>
      <c r="J18" s="14">
        <v>100</v>
      </c>
      <c r="K18" s="14">
        <v>98</v>
      </c>
      <c r="L18" s="14">
        <v>98</v>
      </c>
      <c r="M18" s="14" t="s">
        <v>33</v>
      </c>
      <c r="N18" s="14">
        <v>100</v>
      </c>
      <c r="O18" s="14">
        <v>100</v>
      </c>
      <c r="P18" s="14"/>
      <c r="Z18">
        <v>65000000</v>
      </c>
    </row>
    <row r="19" spans="5:26" ht="45" x14ac:dyDescent="0.25">
      <c r="E19" s="209" t="s">
        <v>52</v>
      </c>
      <c r="F19" s="206" t="s">
        <v>53</v>
      </c>
      <c r="G19" s="83" t="s">
        <v>54</v>
      </c>
      <c r="H19" s="14" t="s">
        <v>33</v>
      </c>
      <c r="I19" s="9" t="s">
        <v>29</v>
      </c>
      <c r="J19" s="14">
        <v>100</v>
      </c>
      <c r="K19" s="14">
        <v>72</v>
      </c>
      <c r="L19" s="14">
        <v>72</v>
      </c>
      <c r="M19" s="14" t="s">
        <v>33</v>
      </c>
      <c r="N19" s="14">
        <v>100</v>
      </c>
      <c r="O19" s="14">
        <v>100</v>
      </c>
      <c r="P19" s="14"/>
      <c r="Z19">
        <v>50000000</v>
      </c>
    </row>
    <row r="20" spans="5:26" ht="45" x14ac:dyDescent="0.25">
      <c r="E20" s="209" t="s">
        <v>55</v>
      </c>
      <c r="F20" s="206" t="s">
        <v>56</v>
      </c>
      <c r="G20" s="83" t="s">
        <v>57</v>
      </c>
      <c r="H20" s="14" t="s">
        <v>33</v>
      </c>
      <c r="I20" s="9" t="s">
        <v>29</v>
      </c>
      <c r="J20" s="14">
        <v>100</v>
      </c>
      <c r="K20" s="14">
        <v>61</v>
      </c>
      <c r="L20" s="14">
        <v>61</v>
      </c>
      <c r="M20" s="14" t="s">
        <v>33</v>
      </c>
      <c r="N20" s="14">
        <v>100</v>
      </c>
      <c r="O20" s="14">
        <v>100</v>
      </c>
      <c r="P20" s="14"/>
      <c r="Z20">
        <v>210000000</v>
      </c>
    </row>
    <row r="21" spans="5:26" ht="45" x14ac:dyDescent="0.25">
      <c r="E21" s="209" t="s">
        <v>58</v>
      </c>
      <c r="F21" s="206" t="s">
        <v>59</v>
      </c>
      <c r="G21" s="83" t="s">
        <v>60</v>
      </c>
      <c r="H21" s="14" t="s">
        <v>33</v>
      </c>
      <c r="I21" s="9" t="s">
        <v>29</v>
      </c>
      <c r="J21" s="14">
        <v>100</v>
      </c>
      <c r="K21" s="14">
        <v>92</v>
      </c>
      <c r="L21" s="14">
        <v>92</v>
      </c>
      <c r="M21" s="14" t="s">
        <v>33</v>
      </c>
      <c r="N21" s="14">
        <v>100</v>
      </c>
      <c r="O21" s="14">
        <v>100</v>
      </c>
      <c r="P21" s="14"/>
      <c r="Z21">
        <v>450000000</v>
      </c>
    </row>
    <row r="22" spans="5:26" ht="48" customHeight="1" x14ac:dyDescent="0.25">
      <c r="E22" s="209" t="s">
        <v>61</v>
      </c>
      <c r="F22" s="206" t="s">
        <v>62</v>
      </c>
      <c r="G22" s="83" t="s">
        <v>63</v>
      </c>
      <c r="H22" s="14" t="s">
        <v>33</v>
      </c>
      <c r="I22" s="9" t="s">
        <v>29</v>
      </c>
      <c r="J22" s="14">
        <v>100</v>
      </c>
      <c r="K22" s="14">
        <v>90</v>
      </c>
      <c r="L22" s="14">
        <v>90</v>
      </c>
      <c r="M22" s="14" t="s">
        <v>29</v>
      </c>
      <c r="N22" s="14" t="s">
        <v>29</v>
      </c>
      <c r="O22" s="14" t="s">
        <v>29</v>
      </c>
      <c r="P22" s="14"/>
      <c r="Z22">
        <v>100000000</v>
      </c>
    </row>
    <row r="23" spans="5:26" ht="45" x14ac:dyDescent="0.25">
      <c r="E23" s="224" t="s">
        <v>64</v>
      </c>
      <c r="F23" s="225" t="s">
        <v>65</v>
      </c>
      <c r="G23" s="226" t="s">
        <v>66</v>
      </c>
      <c r="H23" s="202">
        <v>100</v>
      </c>
      <c r="I23" s="23"/>
      <c r="J23" s="202">
        <v>100</v>
      </c>
      <c r="K23" s="202">
        <v>98</v>
      </c>
      <c r="L23" s="202">
        <v>98</v>
      </c>
      <c r="M23" s="202">
        <v>100</v>
      </c>
      <c r="N23" s="202">
        <v>100</v>
      </c>
      <c r="O23" s="202">
        <v>100</v>
      </c>
      <c r="P23" s="202"/>
      <c r="Z23">
        <v>645566000</v>
      </c>
    </row>
    <row r="24" spans="5:26" ht="45" x14ac:dyDescent="0.25">
      <c r="E24" s="209" t="s">
        <v>67</v>
      </c>
      <c r="F24" s="206" t="s">
        <v>68</v>
      </c>
      <c r="G24" s="83" t="s">
        <v>69</v>
      </c>
      <c r="H24" s="14" t="s">
        <v>33</v>
      </c>
      <c r="I24" s="9"/>
      <c r="J24" s="14">
        <v>100</v>
      </c>
      <c r="K24" s="14">
        <v>97.117193663895137</v>
      </c>
      <c r="L24" s="14">
        <v>97.117193663895137</v>
      </c>
      <c r="M24" s="14" t="s">
        <v>33</v>
      </c>
      <c r="N24" s="14">
        <v>100</v>
      </c>
      <c r="O24" s="14">
        <v>100</v>
      </c>
      <c r="P24" s="14"/>
      <c r="Z24">
        <v>131816000</v>
      </c>
    </row>
    <row r="25" spans="5:26" ht="44.25" customHeight="1" x14ac:dyDescent="0.25">
      <c r="E25" s="209" t="s">
        <v>70</v>
      </c>
      <c r="F25" s="206" t="s">
        <v>71</v>
      </c>
      <c r="G25" s="83" t="s">
        <v>72</v>
      </c>
      <c r="H25" s="14" t="s">
        <v>33</v>
      </c>
      <c r="I25" s="9"/>
      <c r="J25" s="14">
        <v>100</v>
      </c>
      <c r="K25" s="14">
        <v>98.292333333333332</v>
      </c>
      <c r="L25" s="14">
        <v>98.292333333333332</v>
      </c>
      <c r="M25" s="14" t="s">
        <v>33</v>
      </c>
      <c r="N25" s="14">
        <v>100</v>
      </c>
      <c r="O25" s="14">
        <v>100</v>
      </c>
      <c r="P25" s="14"/>
      <c r="Z25">
        <v>150000000</v>
      </c>
    </row>
    <row r="26" spans="5:26" ht="50.25" customHeight="1" x14ac:dyDescent="0.25">
      <c r="E26" s="209" t="s">
        <v>73</v>
      </c>
      <c r="F26" s="206" t="s">
        <v>74</v>
      </c>
      <c r="G26" s="83" t="s">
        <v>75</v>
      </c>
      <c r="H26" s="14" t="s">
        <v>33</v>
      </c>
      <c r="I26" s="9"/>
      <c r="J26" s="14">
        <v>100</v>
      </c>
      <c r="K26" s="14">
        <v>70.67051711340207</v>
      </c>
      <c r="L26" s="14">
        <v>70.67051711340207</v>
      </c>
      <c r="M26" s="14" t="s">
        <v>33</v>
      </c>
      <c r="N26" s="14">
        <v>100</v>
      </c>
      <c r="O26" s="14">
        <v>100</v>
      </c>
      <c r="P26" s="14"/>
      <c r="Z26">
        <v>363750000</v>
      </c>
    </row>
    <row r="27" spans="5:26" ht="45" x14ac:dyDescent="0.25">
      <c r="E27" s="224" t="s">
        <v>76</v>
      </c>
      <c r="F27" s="225" t="s">
        <v>77</v>
      </c>
      <c r="G27" s="226" t="s">
        <v>78</v>
      </c>
      <c r="H27" s="202">
        <v>100</v>
      </c>
      <c r="I27" s="23"/>
      <c r="J27" s="202">
        <v>100</v>
      </c>
      <c r="K27" s="202">
        <v>16</v>
      </c>
      <c r="L27" s="202">
        <v>16</v>
      </c>
      <c r="M27" s="202">
        <v>100</v>
      </c>
      <c r="N27" s="202">
        <v>100</v>
      </c>
      <c r="O27" s="202">
        <v>100</v>
      </c>
      <c r="P27" s="202"/>
      <c r="Z27" t="s">
        <v>33</v>
      </c>
    </row>
    <row r="28" spans="5:26" ht="75" x14ac:dyDescent="0.25">
      <c r="E28" s="209" t="s">
        <v>79</v>
      </c>
      <c r="F28" s="206" t="s">
        <v>80</v>
      </c>
      <c r="G28" s="83" t="s">
        <v>81</v>
      </c>
      <c r="H28" s="14" t="s">
        <v>33</v>
      </c>
      <c r="I28" s="9"/>
      <c r="J28" s="14">
        <v>100</v>
      </c>
      <c r="K28" s="14">
        <v>16</v>
      </c>
      <c r="L28" s="14">
        <v>16</v>
      </c>
      <c r="M28" s="14">
        <v>100</v>
      </c>
      <c r="N28" s="14">
        <v>100</v>
      </c>
      <c r="O28" s="14">
        <v>100</v>
      </c>
      <c r="P28" s="14"/>
      <c r="Z28" t="s">
        <v>33</v>
      </c>
    </row>
    <row r="29" spans="5:26" ht="80.25" customHeight="1" x14ac:dyDescent="0.25">
      <c r="E29" s="224" t="s">
        <v>82</v>
      </c>
      <c r="F29" s="225" t="s">
        <v>83</v>
      </c>
      <c r="G29" s="226" t="s">
        <v>84</v>
      </c>
      <c r="H29" s="202">
        <v>100</v>
      </c>
      <c r="I29" s="23"/>
      <c r="J29" s="202">
        <v>100</v>
      </c>
      <c r="K29" s="202">
        <v>73</v>
      </c>
      <c r="L29" s="202">
        <v>73</v>
      </c>
      <c r="M29" s="202">
        <v>100</v>
      </c>
      <c r="N29" s="202">
        <v>100</v>
      </c>
      <c r="O29" s="202">
        <v>100</v>
      </c>
      <c r="P29" s="202"/>
      <c r="Z29" t="s">
        <v>88</v>
      </c>
    </row>
    <row r="30" spans="5:26" ht="79.5" customHeight="1" x14ac:dyDescent="0.25">
      <c r="E30" s="209" t="s">
        <v>85</v>
      </c>
      <c r="F30" s="206" t="s">
        <v>86</v>
      </c>
      <c r="G30" s="83" t="s">
        <v>87</v>
      </c>
      <c r="H30" s="111" t="s">
        <v>88</v>
      </c>
      <c r="I30" s="213"/>
      <c r="J30" s="111" t="s">
        <v>88</v>
      </c>
      <c r="K30" s="14">
        <v>73</v>
      </c>
      <c r="L30" s="14">
        <v>73</v>
      </c>
      <c r="M30" s="14"/>
      <c r="N30" s="14"/>
      <c r="O30" s="14"/>
      <c r="P30" s="14"/>
      <c r="Z30" t="s">
        <v>88</v>
      </c>
    </row>
    <row r="31" spans="5:26" ht="45" x14ac:dyDescent="0.25">
      <c r="E31" s="224" t="s">
        <v>89</v>
      </c>
      <c r="F31" s="226" t="s">
        <v>90</v>
      </c>
      <c r="G31" s="226" t="s">
        <v>91</v>
      </c>
      <c r="H31" s="202">
        <v>0</v>
      </c>
      <c r="I31" s="202">
        <v>0</v>
      </c>
      <c r="J31" s="202">
        <v>100</v>
      </c>
      <c r="K31" s="202">
        <v>100</v>
      </c>
      <c r="L31" s="202">
        <v>100</v>
      </c>
      <c r="M31" s="202">
        <v>20</v>
      </c>
      <c r="N31" s="202">
        <v>20</v>
      </c>
      <c r="O31" s="202">
        <v>100</v>
      </c>
      <c r="P31" s="202"/>
      <c r="Z31">
        <v>7125592000</v>
      </c>
    </row>
    <row r="32" spans="5:26" ht="45" x14ac:dyDescent="0.25">
      <c r="E32" s="209" t="s">
        <v>657</v>
      </c>
      <c r="F32" s="206" t="s">
        <v>658</v>
      </c>
      <c r="G32" s="83" t="s">
        <v>92</v>
      </c>
      <c r="H32" s="14" t="s">
        <v>93</v>
      </c>
      <c r="I32" s="9"/>
      <c r="J32" s="14">
        <v>100</v>
      </c>
      <c r="K32" s="14">
        <v>100</v>
      </c>
      <c r="L32" s="14">
        <v>100</v>
      </c>
      <c r="M32" s="14"/>
      <c r="N32" s="14">
        <v>20</v>
      </c>
      <c r="O32" s="14">
        <v>100</v>
      </c>
      <c r="P32" s="14" t="s">
        <v>94</v>
      </c>
      <c r="Z32">
        <v>109000000</v>
      </c>
    </row>
    <row r="33" spans="5:26" ht="60" x14ac:dyDescent="0.25">
      <c r="E33" s="209" t="s">
        <v>659</v>
      </c>
      <c r="F33" s="206" t="s">
        <v>660</v>
      </c>
      <c r="G33" s="83" t="s">
        <v>92</v>
      </c>
      <c r="H33" s="14" t="s">
        <v>93</v>
      </c>
      <c r="I33" s="9"/>
      <c r="J33" s="14">
        <v>100</v>
      </c>
      <c r="K33" s="14">
        <v>100</v>
      </c>
      <c r="L33" s="14">
        <v>100</v>
      </c>
      <c r="M33" s="14"/>
      <c r="N33" s="14">
        <v>20</v>
      </c>
      <c r="O33" s="14">
        <v>100</v>
      </c>
      <c r="P33" s="14"/>
      <c r="Z33">
        <v>130863000</v>
      </c>
    </row>
    <row r="34" spans="5:26" ht="45" x14ac:dyDescent="0.25">
      <c r="E34" s="209" t="s">
        <v>661</v>
      </c>
      <c r="F34" s="206" t="s">
        <v>662</v>
      </c>
      <c r="G34" s="83" t="s">
        <v>92</v>
      </c>
      <c r="H34" s="14" t="s">
        <v>93</v>
      </c>
      <c r="I34" s="9"/>
      <c r="J34" s="14">
        <v>100</v>
      </c>
      <c r="K34" s="14">
        <v>100</v>
      </c>
      <c r="L34" s="14">
        <v>100</v>
      </c>
      <c r="M34" s="14"/>
      <c r="N34" s="14">
        <v>20</v>
      </c>
      <c r="O34" s="14">
        <v>100</v>
      </c>
      <c r="P34" s="14"/>
      <c r="Z34">
        <v>223384000</v>
      </c>
    </row>
    <row r="35" spans="5:26" ht="30" x14ac:dyDescent="0.25">
      <c r="E35" s="209" t="s">
        <v>663</v>
      </c>
      <c r="F35" s="206" t="s">
        <v>664</v>
      </c>
      <c r="G35" s="83" t="s">
        <v>92</v>
      </c>
      <c r="H35" s="14" t="s">
        <v>93</v>
      </c>
      <c r="I35" s="9"/>
      <c r="J35" s="14">
        <v>100</v>
      </c>
      <c r="K35" s="14">
        <v>100</v>
      </c>
      <c r="L35" s="14">
        <v>100</v>
      </c>
      <c r="M35" s="14"/>
      <c r="N35" s="14">
        <v>20</v>
      </c>
      <c r="O35" s="14">
        <v>100</v>
      </c>
      <c r="P35" s="14"/>
      <c r="Z35">
        <v>218188000</v>
      </c>
    </row>
    <row r="36" spans="5:26" ht="30" x14ac:dyDescent="0.25">
      <c r="E36" s="209" t="s">
        <v>665</v>
      </c>
      <c r="F36" s="206" t="s">
        <v>666</v>
      </c>
      <c r="G36" s="83" t="s">
        <v>92</v>
      </c>
      <c r="H36" s="14" t="s">
        <v>93</v>
      </c>
      <c r="I36" s="9"/>
      <c r="J36" s="14">
        <v>100</v>
      </c>
      <c r="K36" s="14">
        <v>100</v>
      </c>
      <c r="L36" s="14">
        <v>100</v>
      </c>
      <c r="M36" s="14"/>
      <c r="N36" s="14">
        <v>20</v>
      </c>
      <c r="O36" s="14">
        <v>100</v>
      </c>
      <c r="P36" s="14"/>
      <c r="Z36">
        <v>269822000</v>
      </c>
    </row>
    <row r="37" spans="5:26" ht="30" x14ac:dyDescent="0.25">
      <c r="E37" s="209" t="s">
        <v>667</v>
      </c>
      <c r="F37" s="206" t="s">
        <v>668</v>
      </c>
      <c r="G37" s="83" t="s">
        <v>92</v>
      </c>
      <c r="H37" s="14" t="s">
        <v>93</v>
      </c>
      <c r="I37" s="9"/>
      <c r="J37" s="14">
        <v>100</v>
      </c>
      <c r="K37" s="14">
        <v>100</v>
      </c>
      <c r="L37" s="14">
        <v>100</v>
      </c>
      <c r="M37" s="14"/>
      <c r="N37" s="14">
        <v>20</v>
      </c>
      <c r="O37" s="14">
        <v>100</v>
      </c>
      <c r="P37" s="14"/>
      <c r="Z37">
        <v>270000000</v>
      </c>
    </row>
    <row r="38" spans="5:26" ht="30" x14ac:dyDescent="0.25">
      <c r="E38" s="209" t="s">
        <v>669</v>
      </c>
      <c r="F38" s="206" t="s">
        <v>670</v>
      </c>
      <c r="G38" s="83" t="s">
        <v>92</v>
      </c>
      <c r="H38" s="14" t="s">
        <v>93</v>
      </c>
      <c r="I38" s="9"/>
      <c r="J38" s="14">
        <v>100</v>
      </c>
      <c r="K38" s="14">
        <v>100</v>
      </c>
      <c r="L38" s="14">
        <v>100</v>
      </c>
      <c r="M38" s="14"/>
      <c r="N38" s="14">
        <v>20</v>
      </c>
      <c r="O38" s="14">
        <v>100</v>
      </c>
      <c r="P38" s="14"/>
      <c r="Z38">
        <v>264000000</v>
      </c>
    </row>
    <row r="39" spans="5:26" ht="30" x14ac:dyDescent="0.25">
      <c r="E39" s="209" t="s">
        <v>671</v>
      </c>
      <c r="F39" s="206" t="s">
        <v>672</v>
      </c>
      <c r="G39" s="83" t="s">
        <v>92</v>
      </c>
      <c r="H39" s="14" t="s">
        <v>93</v>
      </c>
      <c r="I39" s="9"/>
      <c r="J39" s="14">
        <v>100</v>
      </c>
      <c r="K39" s="14">
        <v>100</v>
      </c>
      <c r="L39" s="14">
        <v>100</v>
      </c>
      <c r="M39" s="14"/>
      <c r="N39" s="14">
        <v>20</v>
      </c>
      <c r="O39" s="14">
        <v>100</v>
      </c>
      <c r="P39" s="14"/>
      <c r="Z39">
        <v>274472000</v>
      </c>
    </row>
    <row r="40" spans="5:26" ht="30" x14ac:dyDescent="0.25">
      <c r="E40" s="209" t="s">
        <v>673</v>
      </c>
      <c r="F40" s="206" t="s">
        <v>674</v>
      </c>
      <c r="G40" s="83" t="s">
        <v>92</v>
      </c>
      <c r="H40" s="14" t="s">
        <v>93</v>
      </c>
      <c r="I40" s="9"/>
      <c r="J40" s="14">
        <v>100</v>
      </c>
      <c r="K40" s="14">
        <v>100</v>
      </c>
      <c r="L40" s="14">
        <v>100</v>
      </c>
      <c r="M40" s="14"/>
      <c r="N40" s="14">
        <v>20</v>
      </c>
      <c r="O40" s="14">
        <v>100</v>
      </c>
      <c r="P40" s="14"/>
      <c r="Z40">
        <v>290000000</v>
      </c>
    </row>
    <row r="41" spans="5:26" ht="30" x14ac:dyDescent="0.25">
      <c r="E41" s="209" t="s">
        <v>675</v>
      </c>
      <c r="F41" s="206" t="s">
        <v>676</v>
      </c>
      <c r="G41" s="83" t="s">
        <v>92</v>
      </c>
      <c r="H41" s="14" t="s">
        <v>93</v>
      </c>
      <c r="I41" s="9"/>
      <c r="J41" s="14">
        <v>100</v>
      </c>
      <c r="K41" s="14">
        <v>100</v>
      </c>
      <c r="L41" s="14">
        <v>100</v>
      </c>
      <c r="M41" s="14"/>
      <c r="N41" s="14">
        <v>20</v>
      </c>
      <c r="O41" s="14">
        <v>100</v>
      </c>
      <c r="P41" s="14" t="s">
        <v>94</v>
      </c>
      <c r="Z41">
        <v>623070000</v>
      </c>
    </row>
    <row r="42" spans="5:26" ht="30" x14ac:dyDescent="0.25">
      <c r="E42" s="209" t="s">
        <v>677</v>
      </c>
      <c r="F42" s="206" t="s">
        <v>678</v>
      </c>
      <c r="G42" s="83" t="s">
        <v>92</v>
      </c>
      <c r="H42" s="14" t="s">
        <v>93</v>
      </c>
      <c r="I42" s="9"/>
      <c r="J42" s="14">
        <v>100</v>
      </c>
      <c r="K42" s="14">
        <v>100</v>
      </c>
      <c r="L42" s="14">
        <v>100</v>
      </c>
      <c r="M42" s="14"/>
      <c r="N42" s="14">
        <v>20</v>
      </c>
      <c r="O42" s="14">
        <v>100</v>
      </c>
      <c r="P42" s="14"/>
      <c r="Z42">
        <v>278413000</v>
      </c>
    </row>
    <row r="43" spans="5:26" ht="45" x14ac:dyDescent="0.25">
      <c r="E43" s="209" t="s">
        <v>679</v>
      </c>
      <c r="F43" s="206" t="s">
        <v>680</v>
      </c>
      <c r="G43" s="83" t="s">
        <v>92</v>
      </c>
      <c r="H43" s="14" t="s">
        <v>93</v>
      </c>
      <c r="I43" s="9"/>
      <c r="J43" s="14">
        <v>100</v>
      </c>
      <c r="K43" s="14">
        <v>100</v>
      </c>
      <c r="L43" s="14">
        <v>100</v>
      </c>
      <c r="M43" s="14"/>
      <c r="N43" s="14">
        <v>20</v>
      </c>
      <c r="O43" s="14">
        <v>100</v>
      </c>
      <c r="P43" s="14"/>
      <c r="Z43">
        <v>160023000</v>
      </c>
    </row>
    <row r="44" spans="5:26" ht="45" x14ac:dyDescent="0.25">
      <c r="E44" s="209" t="s">
        <v>681</v>
      </c>
      <c r="F44" s="206" t="s">
        <v>682</v>
      </c>
      <c r="G44" s="83" t="s">
        <v>92</v>
      </c>
      <c r="H44" s="14" t="s">
        <v>93</v>
      </c>
      <c r="I44" s="9"/>
      <c r="J44" s="14">
        <v>100</v>
      </c>
      <c r="K44" s="14">
        <v>100</v>
      </c>
      <c r="L44" s="14">
        <v>100</v>
      </c>
      <c r="M44" s="14"/>
      <c r="N44" s="14">
        <v>20</v>
      </c>
      <c r="O44" s="14">
        <v>100</v>
      </c>
      <c r="P44" s="14"/>
      <c r="Z44">
        <v>94000000</v>
      </c>
    </row>
    <row r="45" spans="5:26" ht="45" x14ac:dyDescent="0.25">
      <c r="E45" s="209" t="s">
        <v>683</v>
      </c>
      <c r="F45" s="206" t="s">
        <v>684</v>
      </c>
      <c r="G45" s="83" t="s">
        <v>92</v>
      </c>
      <c r="H45" s="14" t="s">
        <v>93</v>
      </c>
      <c r="I45" s="9"/>
      <c r="J45" s="14">
        <v>100</v>
      </c>
      <c r="K45" s="14">
        <v>100</v>
      </c>
      <c r="L45" s="14">
        <v>100</v>
      </c>
      <c r="M45" s="14"/>
      <c r="N45" s="14">
        <v>20</v>
      </c>
      <c r="O45" s="14">
        <v>100</v>
      </c>
      <c r="P45" s="14"/>
      <c r="Z45">
        <v>93181000</v>
      </c>
    </row>
    <row r="46" spans="5:26" ht="45" x14ac:dyDescent="0.25">
      <c r="E46" s="209" t="s">
        <v>685</v>
      </c>
      <c r="F46" s="206" t="s">
        <v>686</v>
      </c>
      <c r="G46" s="83" t="s">
        <v>92</v>
      </c>
      <c r="H46" s="14" t="s">
        <v>93</v>
      </c>
      <c r="I46" s="9"/>
      <c r="J46" s="14">
        <v>100</v>
      </c>
      <c r="K46" s="14">
        <v>100</v>
      </c>
      <c r="L46" s="14">
        <v>100</v>
      </c>
      <c r="M46" s="14"/>
      <c r="N46" s="14">
        <v>20</v>
      </c>
      <c r="O46" s="14">
        <v>100</v>
      </c>
      <c r="P46" s="14"/>
      <c r="Z46">
        <v>185276000</v>
      </c>
    </row>
    <row r="47" spans="5:26" ht="30" x14ac:dyDescent="0.25">
      <c r="E47" s="209" t="s">
        <v>687</v>
      </c>
      <c r="F47" s="206" t="s">
        <v>688</v>
      </c>
      <c r="G47" s="83" t="s">
        <v>92</v>
      </c>
      <c r="H47" s="14" t="s">
        <v>93</v>
      </c>
      <c r="I47" s="9"/>
      <c r="J47" s="14">
        <v>100</v>
      </c>
      <c r="K47" s="14">
        <v>100</v>
      </c>
      <c r="L47" s="14">
        <v>100</v>
      </c>
      <c r="M47" s="14"/>
      <c r="N47" s="14">
        <v>20</v>
      </c>
      <c r="O47" s="14">
        <v>100</v>
      </c>
      <c r="P47" s="14"/>
      <c r="Z47">
        <v>203030000</v>
      </c>
    </row>
    <row r="48" spans="5:26" ht="45" x14ac:dyDescent="0.25">
      <c r="E48" s="209" t="s">
        <v>689</v>
      </c>
      <c r="F48" s="206" t="s">
        <v>690</v>
      </c>
      <c r="G48" s="83" t="s">
        <v>92</v>
      </c>
      <c r="H48" s="14" t="s">
        <v>93</v>
      </c>
      <c r="I48" s="9"/>
      <c r="J48" s="14">
        <v>100</v>
      </c>
      <c r="K48" s="14">
        <v>100</v>
      </c>
      <c r="L48" s="14">
        <v>100</v>
      </c>
      <c r="M48" s="14"/>
      <c r="N48" s="14">
        <v>20</v>
      </c>
      <c r="O48" s="14">
        <v>100</v>
      </c>
      <c r="P48" s="14"/>
      <c r="Z48">
        <v>280877000</v>
      </c>
    </row>
    <row r="49" spans="5:26" ht="30" x14ac:dyDescent="0.25">
      <c r="E49" s="209" t="s">
        <v>691</v>
      </c>
      <c r="F49" s="206" t="s">
        <v>692</v>
      </c>
      <c r="G49" s="83" t="s">
        <v>92</v>
      </c>
      <c r="H49" s="14" t="s">
        <v>93</v>
      </c>
      <c r="I49" s="9"/>
      <c r="J49" s="14">
        <v>100</v>
      </c>
      <c r="K49" s="14">
        <v>100</v>
      </c>
      <c r="L49" s="14">
        <v>100</v>
      </c>
      <c r="M49" s="14"/>
      <c r="N49" s="14">
        <v>20</v>
      </c>
      <c r="O49" s="14">
        <v>100</v>
      </c>
      <c r="P49" s="14"/>
      <c r="Z49">
        <v>290000000</v>
      </c>
    </row>
    <row r="50" spans="5:26" ht="30" x14ac:dyDescent="0.25">
      <c r="E50" s="209" t="s">
        <v>693</v>
      </c>
      <c r="F50" s="206" t="s">
        <v>694</v>
      </c>
      <c r="G50" s="83" t="s">
        <v>92</v>
      </c>
      <c r="H50" s="14" t="s">
        <v>93</v>
      </c>
      <c r="I50" s="9"/>
      <c r="J50" s="14">
        <v>100</v>
      </c>
      <c r="K50" s="14">
        <v>100</v>
      </c>
      <c r="L50" s="14">
        <v>100</v>
      </c>
      <c r="M50" s="14"/>
      <c r="N50" s="14">
        <v>20</v>
      </c>
      <c r="O50" s="14">
        <v>100</v>
      </c>
      <c r="P50" s="14"/>
      <c r="Z50">
        <v>280000000</v>
      </c>
    </row>
    <row r="51" spans="5:26" ht="30" x14ac:dyDescent="0.25">
      <c r="E51" s="209" t="s">
        <v>695</v>
      </c>
      <c r="F51" s="206" t="s">
        <v>696</v>
      </c>
      <c r="G51" s="83" t="s">
        <v>92</v>
      </c>
      <c r="H51" s="14" t="s">
        <v>93</v>
      </c>
      <c r="I51" s="9"/>
      <c r="J51" s="14">
        <v>100</v>
      </c>
      <c r="K51" s="14">
        <v>100</v>
      </c>
      <c r="L51" s="14">
        <v>100</v>
      </c>
      <c r="M51" s="14"/>
      <c r="N51" s="14">
        <v>20</v>
      </c>
      <c r="O51" s="14">
        <v>100</v>
      </c>
      <c r="P51" s="14"/>
      <c r="Z51">
        <v>196100000</v>
      </c>
    </row>
    <row r="52" spans="5:26" ht="30" x14ac:dyDescent="0.25">
      <c r="E52" s="209" t="s">
        <v>697</v>
      </c>
      <c r="F52" s="206" t="s">
        <v>698</v>
      </c>
      <c r="G52" s="83" t="s">
        <v>92</v>
      </c>
      <c r="H52" s="14" t="s">
        <v>93</v>
      </c>
      <c r="I52" s="9"/>
      <c r="J52" s="14">
        <v>100</v>
      </c>
      <c r="K52" s="14">
        <v>100</v>
      </c>
      <c r="L52" s="14">
        <v>100</v>
      </c>
      <c r="M52" s="14"/>
      <c r="N52" s="14">
        <v>20</v>
      </c>
      <c r="O52" s="14">
        <v>100</v>
      </c>
      <c r="P52" s="14"/>
      <c r="Z52">
        <v>135707000</v>
      </c>
    </row>
    <row r="53" spans="5:26" ht="45" x14ac:dyDescent="0.25">
      <c r="E53" s="209" t="s">
        <v>699</v>
      </c>
      <c r="F53" s="206" t="s">
        <v>700</v>
      </c>
      <c r="G53" s="83" t="s">
        <v>92</v>
      </c>
      <c r="H53" s="14" t="s">
        <v>93</v>
      </c>
      <c r="I53" s="9"/>
      <c r="J53" s="14">
        <v>100</v>
      </c>
      <c r="K53" s="14">
        <v>100</v>
      </c>
      <c r="L53" s="14">
        <v>100</v>
      </c>
      <c r="M53" s="14"/>
      <c r="N53" s="14">
        <v>20</v>
      </c>
      <c r="O53" s="14">
        <v>100</v>
      </c>
      <c r="P53" s="14"/>
      <c r="Z53">
        <v>144250000</v>
      </c>
    </row>
    <row r="54" spans="5:26" ht="45" x14ac:dyDescent="0.25">
      <c r="E54" s="209" t="s">
        <v>701</v>
      </c>
      <c r="F54" s="206" t="s">
        <v>702</v>
      </c>
      <c r="G54" s="83" t="s">
        <v>92</v>
      </c>
      <c r="H54" s="14" t="s">
        <v>93</v>
      </c>
      <c r="I54" s="9"/>
      <c r="J54" s="14">
        <v>100</v>
      </c>
      <c r="K54" s="14">
        <v>100</v>
      </c>
      <c r="L54" s="14">
        <v>100</v>
      </c>
      <c r="M54" s="14"/>
      <c r="N54" s="14">
        <v>20</v>
      </c>
      <c r="O54" s="14">
        <v>100</v>
      </c>
      <c r="P54" s="14" t="s">
        <v>94</v>
      </c>
      <c r="Z54">
        <v>218921000</v>
      </c>
    </row>
    <row r="55" spans="5:26" ht="45" x14ac:dyDescent="0.25">
      <c r="E55" s="209" t="s">
        <v>703</v>
      </c>
      <c r="F55" s="206" t="s">
        <v>704</v>
      </c>
      <c r="G55" s="83" t="s">
        <v>92</v>
      </c>
      <c r="H55" s="14" t="s">
        <v>93</v>
      </c>
      <c r="I55" s="9"/>
      <c r="J55" s="14">
        <v>100</v>
      </c>
      <c r="K55" s="14">
        <v>100</v>
      </c>
      <c r="L55" s="14">
        <v>100</v>
      </c>
      <c r="M55" s="14"/>
      <c r="N55" s="14">
        <v>20</v>
      </c>
      <c r="O55" s="14">
        <v>100</v>
      </c>
      <c r="P55" s="14" t="s">
        <v>94</v>
      </c>
      <c r="Z55">
        <v>106452000</v>
      </c>
    </row>
    <row r="56" spans="5:26" ht="45" x14ac:dyDescent="0.25">
      <c r="E56" s="209" t="s">
        <v>705</v>
      </c>
      <c r="F56" s="206" t="s">
        <v>706</v>
      </c>
      <c r="G56" s="83" t="s">
        <v>92</v>
      </c>
      <c r="H56" s="14" t="s">
        <v>93</v>
      </c>
      <c r="I56" s="9"/>
      <c r="J56" s="14">
        <v>100</v>
      </c>
      <c r="K56" s="14">
        <v>100</v>
      </c>
      <c r="L56" s="14">
        <v>100</v>
      </c>
      <c r="M56" s="14"/>
      <c r="N56" s="14">
        <v>20</v>
      </c>
      <c r="O56" s="14">
        <v>100</v>
      </c>
      <c r="P56" s="14"/>
      <c r="Z56">
        <v>142952000</v>
      </c>
    </row>
    <row r="57" spans="5:26" ht="45" x14ac:dyDescent="0.25">
      <c r="E57" s="209" t="s">
        <v>707</v>
      </c>
      <c r="F57" s="206" t="s">
        <v>708</v>
      </c>
      <c r="G57" s="83" t="s">
        <v>92</v>
      </c>
      <c r="H57" s="14" t="s">
        <v>93</v>
      </c>
      <c r="I57" s="9"/>
      <c r="J57" s="14">
        <v>100</v>
      </c>
      <c r="K57" s="14">
        <v>100</v>
      </c>
      <c r="L57" s="14">
        <v>100</v>
      </c>
      <c r="M57" s="14"/>
      <c r="N57" s="14">
        <v>20</v>
      </c>
      <c r="O57" s="14">
        <v>100</v>
      </c>
      <c r="P57" s="14"/>
      <c r="Z57">
        <v>125000000</v>
      </c>
    </row>
    <row r="58" spans="5:26" ht="45" x14ac:dyDescent="0.25">
      <c r="E58" s="209" t="s">
        <v>709</v>
      </c>
      <c r="F58" s="206" t="s">
        <v>710</v>
      </c>
      <c r="G58" s="83" t="s">
        <v>92</v>
      </c>
      <c r="H58" s="14" t="s">
        <v>93</v>
      </c>
      <c r="I58" s="9"/>
      <c r="J58" s="14">
        <v>100</v>
      </c>
      <c r="K58" s="14">
        <v>100</v>
      </c>
      <c r="L58" s="14">
        <v>100</v>
      </c>
      <c r="M58" s="14"/>
      <c r="N58" s="14">
        <v>20</v>
      </c>
      <c r="O58" s="14">
        <v>100</v>
      </c>
      <c r="P58" s="14"/>
      <c r="Z58">
        <v>136737000</v>
      </c>
    </row>
    <row r="59" spans="5:26" ht="45" x14ac:dyDescent="0.25">
      <c r="E59" s="209" t="s">
        <v>711</v>
      </c>
      <c r="F59" s="206" t="s">
        <v>712</v>
      </c>
      <c r="G59" s="83" t="s">
        <v>92</v>
      </c>
      <c r="H59" s="14" t="s">
        <v>93</v>
      </c>
      <c r="I59" s="9"/>
      <c r="J59" s="14">
        <v>100</v>
      </c>
      <c r="K59" s="14">
        <v>100</v>
      </c>
      <c r="L59" s="14">
        <v>100</v>
      </c>
      <c r="M59" s="14"/>
      <c r="N59" s="14">
        <v>20</v>
      </c>
      <c r="O59" s="14">
        <v>100</v>
      </c>
      <c r="P59" s="14"/>
      <c r="Z59">
        <v>221303000</v>
      </c>
    </row>
    <row r="60" spans="5:26" ht="45" x14ac:dyDescent="0.25">
      <c r="E60" s="209" t="s">
        <v>713</v>
      </c>
      <c r="F60" s="206" t="s">
        <v>714</v>
      </c>
      <c r="G60" s="83" t="s">
        <v>92</v>
      </c>
      <c r="H60" s="14" t="s">
        <v>93</v>
      </c>
      <c r="I60" s="9"/>
      <c r="J60" s="14">
        <v>100</v>
      </c>
      <c r="K60" s="14">
        <v>100</v>
      </c>
      <c r="L60" s="14">
        <v>100</v>
      </c>
      <c r="M60" s="14"/>
      <c r="N60" s="14">
        <v>20</v>
      </c>
      <c r="O60" s="14">
        <v>100</v>
      </c>
      <c r="P60" s="14"/>
      <c r="Z60">
        <v>138556000</v>
      </c>
    </row>
    <row r="61" spans="5:26" ht="45" x14ac:dyDescent="0.25">
      <c r="E61" s="209" t="s">
        <v>715</v>
      </c>
      <c r="F61" s="206" t="s">
        <v>716</v>
      </c>
      <c r="G61" s="83" t="s">
        <v>92</v>
      </c>
      <c r="H61" s="14" t="s">
        <v>93</v>
      </c>
      <c r="I61" s="9"/>
      <c r="J61" s="14">
        <v>100</v>
      </c>
      <c r="K61" s="14">
        <v>100</v>
      </c>
      <c r="L61" s="14">
        <v>100</v>
      </c>
      <c r="M61" s="14"/>
      <c r="N61" s="14">
        <v>20</v>
      </c>
      <c r="O61" s="14">
        <v>100</v>
      </c>
      <c r="P61" s="14"/>
      <c r="Z61">
        <v>174054000</v>
      </c>
    </row>
    <row r="62" spans="5:26" ht="30" x14ac:dyDescent="0.25">
      <c r="E62" s="209" t="s">
        <v>717</v>
      </c>
      <c r="F62" s="206" t="s">
        <v>718</v>
      </c>
      <c r="G62" s="83" t="s">
        <v>92</v>
      </c>
      <c r="H62" s="14" t="s">
        <v>93</v>
      </c>
      <c r="I62" s="9"/>
      <c r="J62" s="14">
        <v>100</v>
      </c>
      <c r="K62" s="14">
        <v>100</v>
      </c>
      <c r="L62" s="14">
        <v>100</v>
      </c>
      <c r="M62" s="14"/>
      <c r="N62" s="14">
        <v>20</v>
      </c>
      <c r="O62" s="14">
        <v>100</v>
      </c>
      <c r="P62" s="14"/>
      <c r="Z62">
        <v>206447000</v>
      </c>
    </row>
    <row r="63" spans="5:26" ht="45" x14ac:dyDescent="0.25">
      <c r="E63" s="209" t="s">
        <v>719</v>
      </c>
      <c r="F63" s="206" t="s">
        <v>720</v>
      </c>
      <c r="G63" s="83" t="s">
        <v>92</v>
      </c>
      <c r="H63" s="14" t="s">
        <v>93</v>
      </c>
      <c r="I63" s="9"/>
      <c r="J63" s="14">
        <v>100</v>
      </c>
      <c r="K63" s="14">
        <v>100</v>
      </c>
      <c r="L63" s="14">
        <v>100</v>
      </c>
      <c r="M63" s="14"/>
      <c r="N63" s="14">
        <v>20</v>
      </c>
      <c r="O63" s="14">
        <v>100</v>
      </c>
      <c r="P63" s="14"/>
      <c r="Z63">
        <v>169584000</v>
      </c>
    </row>
    <row r="64" spans="5:26" ht="30" x14ac:dyDescent="0.25">
      <c r="E64" s="209" t="s">
        <v>721</v>
      </c>
      <c r="F64" s="206" t="s">
        <v>722</v>
      </c>
      <c r="G64" s="83" t="s">
        <v>92</v>
      </c>
      <c r="H64" s="14" t="s">
        <v>93</v>
      </c>
      <c r="I64" s="9"/>
      <c r="J64" s="14">
        <v>100</v>
      </c>
      <c r="K64" s="14">
        <v>100</v>
      </c>
      <c r="L64" s="14">
        <v>100</v>
      </c>
      <c r="M64" s="14"/>
      <c r="N64" s="14">
        <v>20</v>
      </c>
      <c r="O64" s="14">
        <v>100</v>
      </c>
      <c r="P64" s="14"/>
      <c r="Z64">
        <v>191019000</v>
      </c>
    </row>
    <row r="65" spans="5:26" ht="45" x14ac:dyDescent="0.25">
      <c r="E65" s="209" t="s">
        <v>723</v>
      </c>
      <c r="F65" s="206" t="s">
        <v>724</v>
      </c>
      <c r="G65" s="83" t="s">
        <v>92</v>
      </c>
      <c r="H65" s="14" t="s">
        <v>93</v>
      </c>
      <c r="I65" s="9"/>
      <c r="J65" s="14">
        <v>100</v>
      </c>
      <c r="K65" s="14">
        <v>100</v>
      </c>
      <c r="L65" s="14">
        <v>100</v>
      </c>
      <c r="M65" s="14"/>
      <c r="N65" s="14">
        <v>20</v>
      </c>
      <c r="O65" s="14">
        <v>100</v>
      </c>
      <c r="P65" s="14"/>
      <c r="Z65">
        <v>92392000</v>
      </c>
    </row>
    <row r="66" spans="5:26" ht="45" x14ac:dyDescent="0.25">
      <c r="E66" s="209" t="s">
        <v>725</v>
      </c>
      <c r="F66" s="206" t="s">
        <v>726</v>
      </c>
      <c r="G66" s="83" t="s">
        <v>92</v>
      </c>
      <c r="H66" s="14" t="s">
        <v>93</v>
      </c>
      <c r="I66" s="9"/>
      <c r="J66" s="14">
        <v>100</v>
      </c>
      <c r="K66" s="14">
        <v>100</v>
      </c>
      <c r="L66" s="14">
        <v>100</v>
      </c>
      <c r="M66" s="14"/>
      <c r="N66" s="14">
        <v>20</v>
      </c>
      <c r="O66" s="14">
        <v>100</v>
      </c>
      <c r="P66" s="14"/>
      <c r="Z66">
        <v>93958000</v>
      </c>
    </row>
    <row r="67" spans="5:26" ht="45" x14ac:dyDescent="0.25">
      <c r="E67" s="209" t="s">
        <v>727</v>
      </c>
      <c r="F67" s="206" t="s">
        <v>728</v>
      </c>
      <c r="G67" s="83" t="s">
        <v>92</v>
      </c>
      <c r="H67" s="14" t="s">
        <v>93</v>
      </c>
      <c r="I67" s="9"/>
      <c r="J67" s="14">
        <v>100</v>
      </c>
      <c r="K67" s="14">
        <v>100</v>
      </c>
      <c r="L67" s="14">
        <v>100</v>
      </c>
      <c r="M67" s="14"/>
      <c r="N67" s="14">
        <v>20</v>
      </c>
      <c r="O67" s="14">
        <v>100</v>
      </c>
      <c r="P67" s="14"/>
      <c r="Z67">
        <v>94561000</v>
      </c>
    </row>
    <row r="68" spans="5:26" ht="75" x14ac:dyDescent="0.25">
      <c r="E68" s="209" t="s">
        <v>95</v>
      </c>
      <c r="F68" s="206" t="s">
        <v>96</v>
      </c>
      <c r="G68" s="83" t="s">
        <v>97</v>
      </c>
      <c r="H68" s="14"/>
      <c r="I68" s="9"/>
      <c r="J68" s="14"/>
      <c r="K68" s="14"/>
      <c r="L68" s="14"/>
      <c r="M68" s="14"/>
      <c r="N68" s="14"/>
      <c r="O68" s="14"/>
      <c r="P68" s="14" t="s">
        <v>97</v>
      </c>
    </row>
    <row r="69" spans="5:26" ht="45" x14ac:dyDescent="0.25">
      <c r="E69" s="209" t="s">
        <v>98</v>
      </c>
      <c r="F69" s="206" t="s">
        <v>99</v>
      </c>
      <c r="G69" s="83" t="s">
        <v>97</v>
      </c>
      <c r="H69" s="14"/>
      <c r="I69" s="9"/>
      <c r="J69" s="14"/>
      <c r="K69" s="14"/>
      <c r="L69" s="14"/>
      <c r="M69" s="14"/>
      <c r="N69" s="14"/>
      <c r="O69" s="14"/>
      <c r="P69" s="14" t="s">
        <v>97</v>
      </c>
    </row>
    <row r="70" spans="5:26" ht="60" x14ac:dyDescent="0.25">
      <c r="E70" s="224" t="s">
        <v>100</v>
      </c>
      <c r="F70" s="225" t="s">
        <v>101</v>
      </c>
      <c r="G70" s="226" t="s">
        <v>102</v>
      </c>
      <c r="H70" s="202">
        <v>0</v>
      </c>
      <c r="I70" s="23"/>
      <c r="J70" s="202">
        <v>100</v>
      </c>
      <c r="K70" s="202">
        <v>100</v>
      </c>
      <c r="L70" s="202">
        <v>100</v>
      </c>
      <c r="M70" s="202"/>
      <c r="N70" s="202"/>
      <c r="O70" s="202"/>
      <c r="P70" s="202"/>
      <c r="Z70">
        <v>93731000</v>
      </c>
    </row>
    <row r="71" spans="5:26" ht="45" x14ac:dyDescent="0.25">
      <c r="E71" s="209" t="s">
        <v>729</v>
      </c>
      <c r="F71" s="206" t="s">
        <v>730</v>
      </c>
      <c r="G71" s="83" t="s">
        <v>103</v>
      </c>
      <c r="H71" s="14"/>
      <c r="I71" s="9"/>
      <c r="J71" s="14">
        <v>100</v>
      </c>
      <c r="K71" s="14">
        <v>100</v>
      </c>
      <c r="L71" s="14">
        <v>100</v>
      </c>
      <c r="M71" s="14"/>
      <c r="N71" s="14"/>
      <c r="O71" s="14"/>
      <c r="P71" s="14"/>
      <c r="Z71">
        <v>93731000</v>
      </c>
    </row>
    <row r="72" spans="5:26" ht="60" x14ac:dyDescent="0.25">
      <c r="E72" s="224" t="s">
        <v>731</v>
      </c>
      <c r="F72" s="226" t="s">
        <v>732</v>
      </c>
      <c r="G72" s="226" t="s">
        <v>104</v>
      </c>
      <c r="H72" s="202">
        <v>0</v>
      </c>
      <c r="I72" s="202"/>
      <c r="J72" s="202">
        <v>100</v>
      </c>
      <c r="K72" s="202">
        <v>100</v>
      </c>
      <c r="L72" s="202">
        <v>100</v>
      </c>
      <c r="M72" s="202"/>
      <c r="N72" s="202">
        <v>0.02</v>
      </c>
      <c r="O72" s="202">
        <v>100</v>
      </c>
      <c r="P72" s="202"/>
      <c r="Z72">
        <v>3869104000</v>
      </c>
    </row>
    <row r="73" spans="5:26" ht="45" x14ac:dyDescent="0.25">
      <c r="E73" s="209" t="s">
        <v>733</v>
      </c>
      <c r="F73" s="206" t="s">
        <v>734</v>
      </c>
      <c r="G73" s="83" t="s">
        <v>105</v>
      </c>
      <c r="H73" s="14" t="s">
        <v>93</v>
      </c>
      <c r="I73" s="9"/>
      <c r="J73" s="14">
        <v>100</v>
      </c>
      <c r="K73" s="14">
        <v>100</v>
      </c>
      <c r="L73" s="14">
        <v>100</v>
      </c>
      <c r="M73" s="14"/>
      <c r="N73" s="14">
        <v>0.02</v>
      </c>
      <c r="O73" s="14">
        <v>100</v>
      </c>
      <c r="P73" s="14"/>
      <c r="Z73">
        <v>129740000</v>
      </c>
    </row>
    <row r="74" spans="5:26" ht="30" x14ac:dyDescent="0.25">
      <c r="E74" s="209" t="s">
        <v>735</v>
      </c>
      <c r="F74" s="206" t="s">
        <v>736</v>
      </c>
      <c r="G74" s="83" t="s">
        <v>105</v>
      </c>
      <c r="H74" s="14" t="s">
        <v>93</v>
      </c>
      <c r="I74" s="9"/>
      <c r="J74" s="14">
        <v>100</v>
      </c>
      <c r="K74" s="14">
        <v>100</v>
      </c>
      <c r="L74" s="14">
        <v>100</v>
      </c>
      <c r="M74" s="14"/>
      <c r="N74" s="14">
        <v>0.02</v>
      </c>
      <c r="O74" s="14">
        <v>100</v>
      </c>
      <c r="P74" s="14"/>
      <c r="Z74">
        <v>204818000</v>
      </c>
    </row>
    <row r="75" spans="5:26" ht="30" x14ac:dyDescent="0.25">
      <c r="E75" s="209" t="s">
        <v>737</v>
      </c>
      <c r="F75" s="206" t="s">
        <v>738</v>
      </c>
      <c r="G75" s="83" t="s">
        <v>105</v>
      </c>
      <c r="H75" s="14" t="s">
        <v>93</v>
      </c>
      <c r="I75" s="9"/>
      <c r="J75" s="14">
        <v>100</v>
      </c>
      <c r="K75" s="14">
        <v>99.438658334668588</v>
      </c>
      <c r="L75" s="14">
        <v>99.438658334668588</v>
      </c>
      <c r="M75" s="14"/>
      <c r="N75" s="14">
        <v>0.02</v>
      </c>
      <c r="O75" s="14">
        <v>100</v>
      </c>
      <c r="P75" s="14"/>
      <c r="Z75">
        <v>187230000</v>
      </c>
    </row>
    <row r="76" spans="5:26" ht="45" x14ac:dyDescent="0.25">
      <c r="E76" s="209" t="s">
        <v>739</v>
      </c>
      <c r="F76" s="206" t="s">
        <v>740</v>
      </c>
      <c r="G76" s="83" t="s">
        <v>105</v>
      </c>
      <c r="H76" s="14" t="s">
        <v>93</v>
      </c>
      <c r="I76" s="9"/>
      <c r="J76" s="14">
        <v>100</v>
      </c>
      <c r="K76" s="14">
        <v>100</v>
      </c>
      <c r="L76" s="14">
        <v>100</v>
      </c>
      <c r="M76" s="14"/>
      <c r="N76" s="14">
        <v>0.02</v>
      </c>
      <c r="O76" s="14">
        <v>100</v>
      </c>
      <c r="P76" s="14"/>
      <c r="Z76">
        <v>170204000</v>
      </c>
    </row>
    <row r="77" spans="5:26" ht="30" x14ac:dyDescent="0.25">
      <c r="E77" s="209" t="s">
        <v>741</v>
      </c>
      <c r="F77" s="206" t="s">
        <v>742</v>
      </c>
      <c r="G77" s="83" t="s">
        <v>105</v>
      </c>
      <c r="H77" s="14" t="s">
        <v>93</v>
      </c>
      <c r="I77" s="9"/>
      <c r="J77" s="14">
        <v>100</v>
      </c>
      <c r="K77" s="14">
        <v>100</v>
      </c>
      <c r="L77" s="14">
        <v>100</v>
      </c>
      <c r="M77" s="14"/>
      <c r="N77" s="14">
        <v>0.02</v>
      </c>
      <c r="O77" s="14">
        <v>100</v>
      </c>
      <c r="P77" s="14"/>
      <c r="Z77">
        <v>210097000</v>
      </c>
    </row>
    <row r="78" spans="5:26" ht="30" x14ac:dyDescent="0.25">
      <c r="E78" s="209" t="s">
        <v>743</v>
      </c>
      <c r="F78" s="206" t="s">
        <v>744</v>
      </c>
      <c r="G78" s="83" t="s">
        <v>105</v>
      </c>
      <c r="H78" s="14" t="s">
        <v>93</v>
      </c>
      <c r="I78" s="9"/>
      <c r="J78" s="14">
        <v>100</v>
      </c>
      <c r="K78" s="14">
        <v>100</v>
      </c>
      <c r="L78" s="14">
        <v>100</v>
      </c>
      <c r="M78" s="14"/>
      <c r="N78" s="14">
        <v>0.02</v>
      </c>
      <c r="O78" s="14">
        <v>100</v>
      </c>
      <c r="P78" s="14"/>
      <c r="Z78">
        <v>205374000</v>
      </c>
    </row>
    <row r="79" spans="5:26" ht="30" x14ac:dyDescent="0.25">
      <c r="E79" s="209" t="s">
        <v>745</v>
      </c>
      <c r="F79" s="206" t="s">
        <v>746</v>
      </c>
      <c r="G79" s="83" t="s">
        <v>105</v>
      </c>
      <c r="H79" s="14" t="s">
        <v>93</v>
      </c>
      <c r="I79" s="9"/>
      <c r="J79" s="14">
        <v>100</v>
      </c>
      <c r="K79" s="14">
        <v>100</v>
      </c>
      <c r="L79" s="14">
        <v>100</v>
      </c>
      <c r="M79" s="14"/>
      <c r="N79" s="14">
        <v>0.02</v>
      </c>
      <c r="O79" s="14">
        <v>100</v>
      </c>
      <c r="P79" s="14"/>
      <c r="Z79">
        <v>370000000</v>
      </c>
    </row>
    <row r="80" spans="5:26" ht="30" x14ac:dyDescent="0.25">
      <c r="E80" s="209" t="s">
        <v>747</v>
      </c>
      <c r="F80" s="206" t="s">
        <v>748</v>
      </c>
      <c r="G80" s="83" t="s">
        <v>105</v>
      </c>
      <c r="H80" s="14" t="s">
        <v>93</v>
      </c>
      <c r="I80" s="9"/>
      <c r="J80" s="14">
        <v>100</v>
      </c>
      <c r="K80" s="14">
        <v>100</v>
      </c>
      <c r="L80" s="14">
        <v>100</v>
      </c>
      <c r="M80" s="14"/>
      <c r="N80" s="14">
        <v>0.02</v>
      </c>
      <c r="O80" s="14">
        <v>100</v>
      </c>
      <c r="P80" s="14"/>
      <c r="Z80">
        <v>262580000</v>
      </c>
    </row>
    <row r="81" spans="5:26" ht="30" x14ac:dyDescent="0.25">
      <c r="E81" s="209" t="s">
        <v>749</v>
      </c>
      <c r="F81" s="206" t="s">
        <v>750</v>
      </c>
      <c r="G81" s="83" t="s">
        <v>105</v>
      </c>
      <c r="H81" s="14" t="s">
        <v>93</v>
      </c>
      <c r="I81" s="9"/>
      <c r="J81" s="14">
        <v>100</v>
      </c>
      <c r="K81" s="14">
        <v>100</v>
      </c>
      <c r="L81" s="14">
        <v>100</v>
      </c>
      <c r="M81" s="14"/>
      <c r="N81" s="14">
        <v>0.02</v>
      </c>
      <c r="O81" s="14">
        <v>100</v>
      </c>
      <c r="P81" s="14"/>
      <c r="Z81">
        <v>140570000</v>
      </c>
    </row>
    <row r="82" spans="5:26" ht="45" x14ac:dyDescent="0.25">
      <c r="E82" s="209" t="s">
        <v>751</v>
      </c>
      <c r="F82" s="206" t="s">
        <v>752</v>
      </c>
      <c r="G82" s="83" t="s">
        <v>105</v>
      </c>
      <c r="H82" s="14" t="s">
        <v>93</v>
      </c>
      <c r="I82" s="9"/>
      <c r="J82" s="14">
        <v>100</v>
      </c>
      <c r="K82" s="14">
        <v>100</v>
      </c>
      <c r="L82" s="14">
        <v>100</v>
      </c>
      <c r="M82" s="14"/>
      <c r="N82" s="14">
        <v>0.02</v>
      </c>
      <c r="O82" s="14">
        <v>100</v>
      </c>
      <c r="P82" s="14"/>
      <c r="Z82">
        <v>126073000</v>
      </c>
    </row>
    <row r="83" spans="5:26" ht="30" x14ac:dyDescent="0.25">
      <c r="E83" s="209" t="s">
        <v>753</v>
      </c>
      <c r="F83" s="206" t="s">
        <v>754</v>
      </c>
      <c r="G83" s="83" t="s">
        <v>105</v>
      </c>
      <c r="H83" s="14" t="s">
        <v>93</v>
      </c>
      <c r="I83" s="9"/>
      <c r="J83" s="14">
        <v>100</v>
      </c>
      <c r="K83" s="14">
        <v>100</v>
      </c>
      <c r="L83" s="14">
        <v>100</v>
      </c>
      <c r="M83" s="14"/>
      <c r="N83" s="14">
        <v>0.02</v>
      </c>
      <c r="O83" s="14">
        <v>100</v>
      </c>
      <c r="P83" s="14"/>
      <c r="Z83">
        <v>141374000</v>
      </c>
    </row>
    <row r="84" spans="5:26" ht="30" x14ac:dyDescent="0.25">
      <c r="E84" s="209" t="s">
        <v>755</v>
      </c>
      <c r="F84" s="206" t="s">
        <v>756</v>
      </c>
      <c r="G84" s="83" t="s">
        <v>105</v>
      </c>
      <c r="H84" s="14" t="s">
        <v>93</v>
      </c>
      <c r="I84" s="9"/>
      <c r="J84" s="14">
        <v>100</v>
      </c>
      <c r="K84" s="14">
        <v>100</v>
      </c>
      <c r="L84" s="14">
        <v>100</v>
      </c>
      <c r="M84" s="14"/>
      <c r="N84" s="14">
        <v>0.02</v>
      </c>
      <c r="O84" s="14">
        <v>100</v>
      </c>
      <c r="P84" s="14"/>
      <c r="Z84">
        <v>136117000</v>
      </c>
    </row>
    <row r="85" spans="5:26" ht="45" x14ac:dyDescent="0.25">
      <c r="E85" s="209" t="s">
        <v>757</v>
      </c>
      <c r="F85" s="206" t="s">
        <v>758</v>
      </c>
      <c r="G85" s="83" t="s">
        <v>105</v>
      </c>
      <c r="H85" s="14" t="s">
        <v>93</v>
      </c>
      <c r="I85" s="9"/>
      <c r="J85" s="14">
        <v>100</v>
      </c>
      <c r="K85" s="14">
        <v>100</v>
      </c>
      <c r="L85" s="14">
        <v>100</v>
      </c>
      <c r="M85" s="14"/>
      <c r="N85" s="14">
        <v>0.02</v>
      </c>
      <c r="O85" s="14">
        <v>100</v>
      </c>
      <c r="P85" s="14"/>
      <c r="Z85">
        <v>94500000</v>
      </c>
    </row>
    <row r="86" spans="5:26" ht="30" x14ac:dyDescent="0.25">
      <c r="E86" s="209" t="s">
        <v>759</v>
      </c>
      <c r="F86" s="206" t="s">
        <v>760</v>
      </c>
      <c r="G86" s="83" t="s">
        <v>105</v>
      </c>
      <c r="H86" s="14" t="s">
        <v>93</v>
      </c>
      <c r="I86" s="9"/>
      <c r="J86" s="14">
        <v>100</v>
      </c>
      <c r="K86" s="14">
        <v>100</v>
      </c>
      <c r="L86" s="14">
        <v>100</v>
      </c>
      <c r="M86" s="14"/>
      <c r="N86" s="14">
        <v>0.02</v>
      </c>
      <c r="O86" s="14">
        <v>100</v>
      </c>
      <c r="P86" s="14"/>
      <c r="Z86">
        <v>378934000</v>
      </c>
    </row>
    <row r="87" spans="5:26" ht="60" x14ac:dyDescent="0.25">
      <c r="E87" s="209" t="s">
        <v>761</v>
      </c>
      <c r="F87" s="206" t="s">
        <v>762</v>
      </c>
      <c r="G87" s="83" t="s">
        <v>105</v>
      </c>
      <c r="H87" s="14" t="s">
        <v>93</v>
      </c>
      <c r="I87" s="9"/>
      <c r="J87" s="14">
        <v>100</v>
      </c>
      <c r="K87" s="14">
        <v>100</v>
      </c>
      <c r="L87" s="14">
        <v>100</v>
      </c>
      <c r="M87" s="14"/>
      <c r="N87" s="14">
        <v>0.02</v>
      </c>
      <c r="O87" s="14">
        <v>100</v>
      </c>
      <c r="P87" s="14"/>
      <c r="Z87">
        <v>127579000</v>
      </c>
    </row>
    <row r="88" spans="5:26" ht="45" x14ac:dyDescent="0.25">
      <c r="E88" s="209" t="s">
        <v>763</v>
      </c>
      <c r="F88" s="206" t="s">
        <v>764</v>
      </c>
      <c r="G88" s="83" t="s">
        <v>105</v>
      </c>
      <c r="H88" s="14" t="s">
        <v>93</v>
      </c>
      <c r="I88" s="9"/>
      <c r="J88" s="14">
        <v>100</v>
      </c>
      <c r="K88" s="14">
        <v>100</v>
      </c>
      <c r="L88" s="14">
        <v>100</v>
      </c>
      <c r="M88" s="14"/>
      <c r="N88" s="14">
        <v>0.02</v>
      </c>
      <c r="O88" s="14">
        <v>100</v>
      </c>
      <c r="P88" s="14"/>
      <c r="Z88">
        <v>92093000</v>
      </c>
    </row>
    <row r="89" spans="5:26" ht="60" x14ac:dyDescent="0.25">
      <c r="E89" s="209" t="s">
        <v>765</v>
      </c>
      <c r="F89" s="206" t="s">
        <v>766</v>
      </c>
      <c r="G89" s="83" t="s">
        <v>105</v>
      </c>
      <c r="H89" s="14" t="s">
        <v>93</v>
      </c>
      <c r="I89" s="9"/>
      <c r="J89" s="14">
        <v>100</v>
      </c>
      <c r="K89" s="14">
        <v>100</v>
      </c>
      <c r="L89" s="14">
        <v>100</v>
      </c>
      <c r="M89" s="14"/>
      <c r="N89" s="14">
        <v>0.02</v>
      </c>
      <c r="O89" s="14">
        <v>100</v>
      </c>
      <c r="P89" s="14"/>
      <c r="Z89">
        <v>130977000</v>
      </c>
    </row>
    <row r="90" spans="5:26" ht="30" x14ac:dyDescent="0.25">
      <c r="E90" s="209" t="s">
        <v>767</v>
      </c>
      <c r="F90" s="206" t="s">
        <v>768</v>
      </c>
      <c r="G90" s="83" t="s">
        <v>105</v>
      </c>
      <c r="H90" s="14" t="s">
        <v>93</v>
      </c>
      <c r="I90" s="9"/>
      <c r="J90" s="14">
        <v>100</v>
      </c>
      <c r="K90" s="14">
        <v>100</v>
      </c>
      <c r="L90" s="14">
        <v>100</v>
      </c>
      <c r="M90" s="14"/>
      <c r="N90" s="14">
        <v>0.02</v>
      </c>
      <c r="O90" s="14">
        <v>100</v>
      </c>
      <c r="P90" s="14"/>
      <c r="Z90">
        <v>165539000</v>
      </c>
    </row>
    <row r="91" spans="5:26" ht="60" x14ac:dyDescent="0.25">
      <c r="E91" s="209" t="s">
        <v>769</v>
      </c>
      <c r="F91" s="206" t="s">
        <v>770</v>
      </c>
      <c r="G91" s="83" t="s">
        <v>105</v>
      </c>
      <c r="H91" s="14" t="s">
        <v>93</v>
      </c>
      <c r="I91" s="9"/>
      <c r="J91" s="14">
        <v>100</v>
      </c>
      <c r="K91" s="14">
        <v>100</v>
      </c>
      <c r="L91" s="14">
        <v>100</v>
      </c>
      <c r="M91" s="14"/>
      <c r="N91" s="14">
        <v>0.02</v>
      </c>
      <c r="O91" s="14">
        <v>100</v>
      </c>
      <c r="P91" s="14"/>
      <c r="Z91">
        <v>134557000</v>
      </c>
    </row>
    <row r="92" spans="5:26" ht="45" x14ac:dyDescent="0.25">
      <c r="E92" s="209" t="s">
        <v>771</v>
      </c>
      <c r="F92" s="206" t="s">
        <v>772</v>
      </c>
      <c r="G92" s="83" t="s">
        <v>105</v>
      </c>
      <c r="H92" s="14" t="s">
        <v>93</v>
      </c>
      <c r="I92" s="9"/>
      <c r="J92" s="14">
        <v>100</v>
      </c>
      <c r="K92" s="14">
        <v>100</v>
      </c>
      <c r="L92" s="14">
        <v>100</v>
      </c>
      <c r="M92" s="14"/>
      <c r="N92" s="14">
        <v>0.02</v>
      </c>
      <c r="O92" s="14">
        <v>100</v>
      </c>
      <c r="P92" s="14"/>
      <c r="Z92">
        <v>130213000</v>
      </c>
    </row>
    <row r="93" spans="5:26" ht="75" x14ac:dyDescent="0.25">
      <c r="E93" s="209" t="s">
        <v>773</v>
      </c>
      <c r="F93" s="206" t="s">
        <v>774</v>
      </c>
      <c r="G93" s="83" t="s">
        <v>105</v>
      </c>
      <c r="H93" s="14" t="s">
        <v>93</v>
      </c>
      <c r="I93" s="9"/>
      <c r="J93" s="14">
        <v>100</v>
      </c>
      <c r="K93" s="14">
        <v>100</v>
      </c>
      <c r="L93" s="14">
        <v>100</v>
      </c>
      <c r="M93" s="14"/>
      <c r="N93" s="14">
        <v>0.02</v>
      </c>
      <c r="O93" s="14">
        <v>100</v>
      </c>
      <c r="P93" s="14"/>
      <c r="Z93">
        <v>161024000</v>
      </c>
    </row>
    <row r="94" spans="5:26" ht="45" x14ac:dyDescent="0.25">
      <c r="E94" s="209" t="s">
        <v>775</v>
      </c>
      <c r="F94" s="206" t="s">
        <v>776</v>
      </c>
      <c r="G94" s="83" t="s">
        <v>105</v>
      </c>
      <c r="H94" s="14" t="s">
        <v>93</v>
      </c>
      <c r="I94" s="9"/>
      <c r="J94" s="14">
        <v>100</v>
      </c>
      <c r="K94" s="14">
        <v>100</v>
      </c>
      <c r="L94" s="14">
        <v>100</v>
      </c>
      <c r="M94" s="14"/>
      <c r="N94" s="14">
        <v>0.02</v>
      </c>
      <c r="O94" s="14">
        <v>100</v>
      </c>
      <c r="P94" s="14"/>
      <c r="Z94">
        <v>169511000</v>
      </c>
    </row>
    <row r="95" spans="5:26" ht="60" x14ac:dyDescent="0.25">
      <c r="E95" s="224" t="s">
        <v>106</v>
      </c>
      <c r="F95" s="225" t="s">
        <v>107</v>
      </c>
      <c r="G95" s="226" t="s">
        <v>108</v>
      </c>
      <c r="H95" s="202">
        <v>83</v>
      </c>
      <c r="I95" s="23"/>
      <c r="J95" s="202">
        <v>100</v>
      </c>
      <c r="K95" s="202">
        <v>100</v>
      </c>
      <c r="L95" s="202">
        <v>100</v>
      </c>
      <c r="M95" s="202"/>
      <c r="N95" s="202">
        <v>83.75</v>
      </c>
      <c r="O95" s="202">
        <v>100</v>
      </c>
      <c r="P95" s="202"/>
      <c r="Z95">
        <v>72478501075</v>
      </c>
    </row>
    <row r="96" spans="5:26" ht="60" x14ac:dyDescent="0.25">
      <c r="E96" s="209" t="s">
        <v>209</v>
      </c>
      <c r="F96" s="206" t="s">
        <v>433</v>
      </c>
      <c r="G96" s="83" t="s">
        <v>109</v>
      </c>
      <c r="H96" s="14" t="s">
        <v>93</v>
      </c>
      <c r="I96" s="9"/>
      <c r="J96" s="14">
        <v>100</v>
      </c>
      <c r="K96" s="14">
        <v>100</v>
      </c>
      <c r="L96" s="14">
        <v>100</v>
      </c>
      <c r="M96" s="14"/>
      <c r="N96" s="14">
        <v>83.75</v>
      </c>
      <c r="O96" s="14">
        <v>100</v>
      </c>
      <c r="P96" s="14"/>
      <c r="Z96">
        <v>94578000</v>
      </c>
    </row>
    <row r="97" spans="5:26" ht="45" x14ac:dyDescent="0.25">
      <c r="E97" s="209" t="s">
        <v>210</v>
      </c>
      <c r="F97" s="206" t="s">
        <v>434</v>
      </c>
      <c r="G97" s="83" t="s">
        <v>110</v>
      </c>
      <c r="H97" s="14" t="s">
        <v>93</v>
      </c>
      <c r="I97" s="9"/>
      <c r="J97" s="14">
        <v>100</v>
      </c>
      <c r="K97" s="14">
        <v>100</v>
      </c>
      <c r="L97" s="14">
        <v>100</v>
      </c>
      <c r="M97" s="14"/>
      <c r="N97" s="14">
        <v>83.75</v>
      </c>
      <c r="O97" s="14">
        <v>100</v>
      </c>
      <c r="P97" s="14"/>
      <c r="Z97">
        <v>206123000</v>
      </c>
    </row>
    <row r="98" spans="5:26" ht="45" x14ac:dyDescent="0.25">
      <c r="E98" s="209" t="s">
        <v>211</v>
      </c>
      <c r="F98" s="206" t="s">
        <v>435</v>
      </c>
      <c r="G98" s="83" t="s">
        <v>110</v>
      </c>
      <c r="H98" s="14" t="s">
        <v>93</v>
      </c>
      <c r="I98" s="9"/>
      <c r="J98" s="14">
        <v>100</v>
      </c>
      <c r="K98" s="14">
        <v>100</v>
      </c>
      <c r="L98" s="14">
        <v>100</v>
      </c>
      <c r="M98" s="14"/>
      <c r="N98" s="14">
        <v>83.75</v>
      </c>
      <c r="O98" s="14">
        <v>100</v>
      </c>
      <c r="P98" s="14"/>
      <c r="Z98">
        <v>241750000</v>
      </c>
    </row>
    <row r="99" spans="5:26" ht="75" x14ac:dyDescent="0.25">
      <c r="E99" s="209" t="s">
        <v>212</v>
      </c>
      <c r="F99" s="206" t="s">
        <v>436</v>
      </c>
      <c r="G99" s="83" t="s">
        <v>110</v>
      </c>
      <c r="H99" s="14" t="s">
        <v>93</v>
      </c>
      <c r="I99" s="9"/>
      <c r="J99" s="14">
        <v>100</v>
      </c>
      <c r="K99" s="14">
        <v>100</v>
      </c>
      <c r="L99" s="14">
        <v>100</v>
      </c>
      <c r="M99" s="14"/>
      <c r="N99" s="14">
        <v>83.75</v>
      </c>
      <c r="O99" s="14">
        <v>100</v>
      </c>
      <c r="P99" s="14"/>
      <c r="Z99">
        <v>553596000</v>
      </c>
    </row>
    <row r="100" spans="5:26" ht="45" x14ac:dyDescent="0.25">
      <c r="E100" s="209" t="s">
        <v>213</v>
      </c>
      <c r="F100" s="206" t="s">
        <v>437</v>
      </c>
      <c r="G100" s="83" t="s">
        <v>110</v>
      </c>
      <c r="H100" s="14" t="s">
        <v>93</v>
      </c>
      <c r="I100" s="9"/>
      <c r="J100" s="14">
        <v>100</v>
      </c>
      <c r="K100" s="14">
        <v>100</v>
      </c>
      <c r="L100" s="14">
        <v>100</v>
      </c>
      <c r="M100" s="14"/>
      <c r="N100" s="14">
        <v>83.75</v>
      </c>
      <c r="O100" s="14">
        <v>100</v>
      </c>
      <c r="P100" s="14"/>
      <c r="Z100">
        <v>132809000</v>
      </c>
    </row>
    <row r="101" spans="5:26" ht="45" x14ac:dyDescent="0.25">
      <c r="E101" s="209" t="s">
        <v>214</v>
      </c>
      <c r="F101" s="206" t="s">
        <v>438</v>
      </c>
      <c r="G101" s="83" t="s">
        <v>110</v>
      </c>
      <c r="H101" s="14" t="s">
        <v>93</v>
      </c>
      <c r="I101" s="9"/>
      <c r="J101" s="14">
        <v>100</v>
      </c>
      <c r="K101" s="14">
        <v>100</v>
      </c>
      <c r="L101" s="14">
        <v>100</v>
      </c>
      <c r="M101" s="14"/>
      <c r="N101" s="14">
        <v>83.75</v>
      </c>
      <c r="O101" s="14">
        <v>100</v>
      </c>
      <c r="P101" s="14"/>
      <c r="Z101">
        <v>234736000</v>
      </c>
    </row>
    <row r="102" spans="5:26" ht="60" x14ac:dyDescent="0.25">
      <c r="E102" s="209" t="s">
        <v>215</v>
      </c>
      <c r="F102" s="206" t="s">
        <v>439</v>
      </c>
      <c r="G102" s="83" t="s">
        <v>110</v>
      </c>
      <c r="H102" s="14" t="s">
        <v>93</v>
      </c>
      <c r="I102" s="9"/>
      <c r="J102" s="14">
        <v>100</v>
      </c>
      <c r="K102" s="14">
        <v>100</v>
      </c>
      <c r="L102" s="14">
        <v>100</v>
      </c>
      <c r="M102" s="14"/>
      <c r="N102" s="14">
        <v>83.75</v>
      </c>
      <c r="O102" s="14">
        <v>100</v>
      </c>
      <c r="P102" s="14"/>
      <c r="Z102">
        <v>93621000</v>
      </c>
    </row>
    <row r="103" spans="5:26" ht="45" x14ac:dyDescent="0.25">
      <c r="E103" s="209" t="s">
        <v>216</v>
      </c>
      <c r="F103" s="206" t="s">
        <v>440</v>
      </c>
      <c r="G103" s="83" t="s">
        <v>110</v>
      </c>
      <c r="H103" s="14" t="s">
        <v>93</v>
      </c>
      <c r="I103" s="9"/>
      <c r="J103" s="14">
        <v>100</v>
      </c>
      <c r="K103" s="14">
        <v>100</v>
      </c>
      <c r="L103" s="14">
        <v>100</v>
      </c>
      <c r="M103" s="14"/>
      <c r="N103" s="14">
        <v>83.75</v>
      </c>
      <c r="O103" s="14">
        <v>100</v>
      </c>
      <c r="P103" s="14"/>
      <c r="Z103">
        <v>120220000</v>
      </c>
    </row>
    <row r="104" spans="5:26" ht="45" x14ac:dyDescent="0.25">
      <c r="E104" s="209" t="s">
        <v>217</v>
      </c>
      <c r="F104" s="206" t="s">
        <v>441</v>
      </c>
      <c r="G104" s="83" t="s">
        <v>110</v>
      </c>
      <c r="H104" s="14" t="s">
        <v>93</v>
      </c>
      <c r="I104" s="9"/>
      <c r="J104" s="14">
        <v>100</v>
      </c>
      <c r="K104" s="14">
        <v>100</v>
      </c>
      <c r="L104" s="14">
        <v>100</v>
      </c>
      <c r="M104" s="14"/>
      <c r="N104" s="14">
        <v>83.75</v>
      </c>
      <c r="O104" s="14">
        <v>100</v>
      </c>
      <c r="P104" s="14"/>
      <c r="Z104">
        <v>144336000</v>
      </c>
    </row>
    <row r="105" spans="5:26" ht="30" x14ac:dyDescent="0.25">
      <c r="E105" s="209" t="s">
        <v>218</v>
      </c>
      <c r="F105" s="206" t="s">
        <v>442</v>
      </c>
      <c r="G105" s="83" t="s">
        <v>110</v>
      </c>
      <c r="H105" s="14" t="s">
        <v>93</v>
      </c>
      <c r="I105" s="9"/>
      <c r="J105" s="14">
        <v>100</v>
      </c>
      <c r="K105" s="14">
        <v>100</v>
      </c>
      <c r="L105" s="14">
        <v>100</v>
      </c>
      <c r="M105" s="14"/>
      <c r="N105" s="14">
        <v>83.75</v>
      </c>
      <c r="O105" s="14">
        <v>100</v>
      </c>
      <c r="P105" s="14"/>
      <c r="Z105">
        <v>115668000</v>
      </c>
    </row>
    <row r="106" spans="5:26" ht="60" x14ac:dyDescent="0.25">
      <c r="E106" s="209" t="s">
        <v>219</v>
      </c>
      <c r="F106" s="206" t="s">
        <v>443</v>
      </c>
      <c r="G106" s="83" t="s">
        <v>110</v>
      </c>
      <c r="H106" s="14" t="s">
        <v>93</v>
      </c>
      <c r="I106" s="9"/>
      <c r="J106" s="14">
        <v>100</v>
      </c>
      <c r="K106" s="14">
        <v>100</v>
      </c>
      <c r="L106" s="14">
        <v>100</v>
      </c>
      <c r="M106" s="14"/>
      <c r="N106" s="14">
        <v>83.75</v>
      </c>
      <c r="O106" s="14">
        <v>100</v>
      </c>
      <c r="P106" s="14"/>
      <c r="Z106">
        <v>116625000</v>
      </c>
    </row>
    <row r="107" spans="5:26" ht="45" x14ac:dyDescent="0.25">
      <c r="E107" s="209" t="s">
        <v>220</v>
      </c>
      <c r="F107" s="206" t="s">
        <v>444</v>
      </c>
      <c r="G107" s="83" t="s">
        <v>110</v>
      </c>
      <c r="H107" s="14" t="s">
        <v>93</v>
      </c>
      <c r="I107" s="9"/>
      <c r="J107" s="14">
        <v>100</v>
      </c>
      <c r="K107" s="14">
        <v>100</v>
      </c>
      <c r="L107" s="14">
        <v>100</v>
      </c>
      <c r="M107" s="14"/>
      <c r="N107" s="14">
        <v>83.75</v>
      </c>
      <c r="O107" s="14">
        <v>100</v>
      </c>
      <c r="P107" s="14" t="s">
        <v>94</v>
      </c>
      <c r="Z107">
        <v>101777000</v>
      </c>
    </row>
    <row r="108" spans="5:26" ht="45" x14ac:dyDescent="0.25">
      <c r="E108" s="209" t="s">
        <v>221</v>
      </c>
      <c r="F108" s="206" t="s">
        <v>445</v>
      </c>
      <c r="G108" s="83" t="s">
        <v>110</v>
      </c>
      <c r="H108" s="14" t="s">
        <v>93</v>
      </c>
      <c r="I108" s="9"/>
      <c r="J108" s="14">
        <v>100</v>
      </c>
      <c r="K108" s="14">
        <v>100</v>
      </c>
      <c r="L108" s="14">
        <v>100</v>
      </c>
      <c r="M108" s="14"/>
      <c r="N108" s="14">
        <v>83.75</v>
      </c>
      <c r="O108" s="14">
        <v>100</v>
      </c>
      <c r="P108" s="14"/>
      <c r="Z108">
        <v>114364000</v>
      </c>
    </row>
    <row r="109" spans="5:26" ht="45" x14ac:dyDescent="0.25">
      <c r="E109" s="209" t="s">
        <v>222</v>
      </c>
      <c r="F109" s="206" t="s">
        <v>446</v>
      </c>
      <c r="G109" s="83" t="s">
        <v>110</v>
      </c>
      <c r="H109" s="14" t="s">
        <v>93</v>
      </c>
      <c r="I109" s="9"/>
      <c r="J109" s="14">
        <v>100</v>
      </c>
      <c r="K109" s="14">
        <v>100</v>
      </c>
      <c r="L109" s="14">
        <v>100</v>
      </c>
      <c r="M109" s="14"/>
      <c r="N109" s="14">
        <v>83.75</v>
      </c>
      <c r="O109" s="14">
        <v>100</v>
      </c>
      <c r="P109" s="14"/>
      <c r="Z109">
        <v>140000000</v>
      </c>
    </row>
    <row r="110" spans="5:26" ht="60" x14ac:dyDescent="0.25">
      <c r="E110" s="209" t="s">
        <v>223</v>
      </c>
      <c r="F110" s="206" t="s">
        <v>447</v>
      </c>
      <c r="G110" s="83" t="s">
        <v>110</v>
      </c>
      <c r="H110" s="14" t="s">
        <v>93</v>
      </c>
      <c r="I110" s="9"/>
      <c r="J110" s="14">
        <v>100</v>
      </c>
      <c r="K110" s="14">
        <v>100</v>
      </c>
      <c r="L110" s="14">
        <v>100</v>
      </c>
      <c r="M110" s="14"/>
      <c r="N110" s="14">
        <v>83.75</v>
      </c>
      <c r="O110" s="14">
        <v>100</v>
      </c>
      <c r="P110" s="14"/>
      <c r="Z110">
        <v>131000000</v>
      </c>
    </row>
    <row r="111" spans="5:26" ht="45" x14ac:dyDescent="0.25">
      <c r="E111" s="209" t="s">
        <v>224</v>
      </c>
      <c r="F111" s="206" t="s">
        <v>448</v>
      </c>
      <c r="G111" s="83" t="s">
        <v>110</v>
      </c>
      <c r="H111" s="14" t="s">
        <v>93</v>
      </c>
      <c r="I111" s="9"/>
      <c r="J111" s="14">
        <v>100</v>
      </c>
      <c r="K111" s="14">
        <v>100</v>
      </c>
      <c r="L111" s="14">
        <v>100</v>
      </c>
      <c r="M111" s="14"/>
      <c r="N111" s="14">
        <v>83.75</v>
      </c>
      <c r="O111" s="14">
        <v>100</v>
      </c>
      <c r="P111" s="14" t="s">
        <v>94</v>
      </c>
      <c r="Z111">
        <v>107626000</v>
      </c>
    </row>
    <row r="112" spans="5:26" ht="45" x14ac:dyDescent="0.25">
      <c r="E112" s="209" t="s">
        <v>225</v>
      </c>
      <c r="F112" s="206" t="s">
        <v>449</v>
      </c>
      <c r="G112" s="83" t="s">
        <v>110</v>
      </c>
      <c r="H112" s="14" t="s">
        <v>93</v>
      </c>
      <c r="I112" s="9"/>
      <c r="J112" s="14">
        <v>100</v>
      </c>
      <c r="K112" s="14">
        <v>100</v>
      </c>
      <c r="L112" s="14">
        <v>100</v>
      </c>
      <c r="M112" s="14"/>
      <c r="N112" s="14">
        <v>83.75</v>
      </c>
      <c r="O112" s="14">
        <v>100</v>
      </c>
      <c r="P112" s="14"/>
      <c r="Z112">
        <v>125017000</v>
      </c>
    </row>
    <row r="113" spans="5:26" ht="30" x14ac:dyDescent="0.25">
      <c r="E113" s="209" t="s">
        <v>226</v>
      </c>
      <c r="F113" s="206" t="s">
        <v>450</v>
      </c>
      <c r="G113" s="83" t="s">
        <v>110</v>
      </c>
      <c r="H113" s="14" t="s">
        <v>93</v>
      </c>
      <c r="I113" s="9"/>
      <c r="J113" s="14">
        <v>100</v>
      </c>
      <c r="K113" s="14">
        <v>100</v>
      </c>
      <c r="L113" s="14">
        <v>100</v>
      </c>
      <c r="M113" s="14"/>
      <c r="N113" s="14">
        <v>83.75</v>
      </c>
      <c r="O113" s="14">
        <v>100</v>
      </c>
      <c r="P113" s="14"/>
      <c r="Z113">
        <v>234042000</v>
      </c>
    </row>
    <row r="114" spans="5:26" ht="45" x14ac:dyDescent="0.25">
      <c r="E114" s="209" t="s">
        <v>227</v>
      </c>
      <c r="F114" s="206" t="s">
        <v>451</v>
      </c>
      <c r="G114" s="83" t="s">
        <v>110</v>
      </c>
      <c r="H114" s="14" t="s">
        <v>93</v>
      </c>
      <c r="I114" s="9"/>
      <c r="J114" s="14">
        <v>100</v>
      </c>
      <c r="K114" s="14">
        <v>100</v>
      </c>
      <c r="L114" s="14">
        <v>100</v>
      </c>
      <c r="M114" s="14"/>
      <c r="N114" s="14">
        <v>83.75</v>
      </c>
      <c r="O114" s="14">
        <v>100</v>
      </c>
      <c r="P114" s="14"/>
      <c r="Z114">
        <v>320000000</v>
      </c>
    </row>
    <row r="115" spans="5:26" ht="30" x14ac:dyDescent="0.25">
      <c r="E115" s="209" t="s">
        <v>228</v>
      </c>
      <c r="F115" s="206" t="s">
        <v>452</v>
      </c>
      <c r="G115" s="83" t="s">
        <v>110</v>
      </c>
      <c r="H115" s="14" t="s">
        <v>93</v>
      </c>
      <c r="I115" s="9"/>
      <c r="J115" s="14">
        <v>100</v>
      </c>
      <c r="K115" s="14">
        <v>100</v>
      </c>
      <c r="L115" s="14">
        <v>100</v>
      </c>
      <c r="M115" s="14"/>
      <c r="N115" s="14">
        <v>83.75</v>
      </c>
      <c r="O115" s="14">
        <v>100</v>
      </c>
      <c r="P115" s="14"/>
      <c r="Z115">
        <v>133330000</v>
      </c>
    </row>
    <row r="116" spans="5:26" ht="30" x14ac:dyDescent="0.25">
      <c r="E116" s="209" t="s">
        <v>229</v>
      </c>
      <c r="F116" s="206" t="s">
        <v>453</v>
      </c>
      <c r="G116" s="83" t="s">
        <v>110</v>
      </c>
      <c r="H116" s="14" t="s">
        <v>93</v>
      </c>
      <c r="I116" s="9"/>
      <c r="J116" s="14">
        <v>100</v>
      </c>
      <c r="K116" s="14">
        <v>100</v>
      </c>
      <c r="L116" s="14">
        <v>100</v>
      </c>
      <c r="M116" s="14"/>
      <c r="N116" s="14">
        <v>83.75</v>
      </c>
      <c r="O116" s="14">
        <v>100</v>
      </c>
      <c r="P116" s="14"/>
      <c r="Z116">
        <v>238818000</v>
      </c>
    </row>
    <row r="117" spans="5:26" ht="30" x14ac:dyDescent="0.25">
      <c r="E117" s="209" t="s">
        <v>230</v>
      </c>
      <c r="F117" s="206" t="s">
        <v>454</v>
      </c>
      <c r="G117" s="83" t="s">
        <v>110</v>
      </c>
      <c r="H117" s="14" t="s">
        <v>93</v>
      </c>
      <c r="I117" s="9"/>
      <c r="J117" s="14">
        <v>100</v>
      </c>
      <c r="K117" s="14">
        <v>100</v>
      </c>
      <c r="L117" s="14">
        <v>100</v>
      </c>
      <c r="M117" s="14"/>
      <c r="N117" s="14">
        <v>83.75</v>
      </c>
      <c r="O117" s="14">
        <v>100</v>
      </c>
      <c r="P117" s="14"/>
      <c r="Z117">
        <v>239108000</v>
      </c>
    </row>
    <row r="118" spans="5:26" ht="30" x14ac:dyDescent="0.25">
      <c r="E118" s="209" t="s">
        <v>231</v>
      </c>
      <c r="F118" s="206" t="s">
        <v>455</v>
      </c>
      <c r="G118" s="83" t="s">
        <v>110</v>
      </c>
      <c r="H118" s="14" t="s">
        <v>93</v>
      </c>
      <c r="I118" s="9"/>
      <c r="J118" s="14">
        <v>100</v>
      </c>
      <c r="K118" s="14">
        <v>100</v>
      </c>
      <c r="L118" s="14">
        <v>100</v>
      </c>
      <c r="M118" s="14"/>
      <c r="N118" s="14">
        <v>83.75</v>
      </c>
      <c r="O118" s="14">
        <v>100</v>
      </c>
      <c r="P118" s="14"/>
      <c r="Z118">
        <v>197593000</v>
      </c>
    </row>
    <row r="119" spans="5:26" ht="60" x14ac:dyDescent="0.25">
      <c r="E119" s="209" t="s">
        <v>232</v>
      </c>
      <c r="F119" s="206" t="s">
        <v>456</v>
      </c>
      <c r="G119" s="83" t="s">
        <v>110</v>
      </c>
      <c r="H119" s="14" t="s">
        <v>93</v>
      </c>
      <c r="I119" s="9"/>
      <c r="J119" s="14">
        <v>100</v>
      </c>
      <c r="K119" s="14">
        <v>100</v>
      </c>
      <c r="L119" s="14">
        <v>100</v>
      </c>
      <c r="M119" s="14"/>
      <c r="N119" s="14">
        <v>83.75</v>
      </c>
      <c r="O119" s="14">
        <v>100</v>
      </c>
      <c r="P119" s="14"/>
      <c r="Z119">
        <v>127392000</v>
      </c>
    </row>
    <row r="120" spans="5:26" ht="45" x14ac:dyDescent="0.25">
      <c r="E120" s="209" t="s">
        <v>233</v>
      </c>
      <c r="F120" s="206" t="s">
        <v>457</v>
      </c>
      <c r="G120" s="83" t="s">
        <v>110</v>
      </c>
      <c r="H120" s="14" t="s">
        <v>93</v>
      </c>
      <c r="I120" s="9"/>
      <c r="J120" s="14">
        <v>100</v>
      </c>
      <c r="K120" s="14">
        <v>100</v>
      </c>
      <c r="L120" s="14">
        <v>100</v>
      </c>
      <c r="M120" s="14"/>
      <c r="N120" s="14">
        <v>83.75</v>
      </c>
      <c r="O120" s="14">
        <v>100</v>
      </c>
      <c r="P120" s="14"/>
      <c r="Z120">
        <v>134267000</v>
      </c>
    </row>
    <row r="121" spans="5:26" ht="30" x14ac:dyDescent="0.25">
      <c r="E121" s="209" t="s">
        <v>234</v>
      </c>
      <c r="F121" s="206" t="s">
        <v>458</v>
      </c>
      <c r="G121" s="83" t="s">
        <v>110</v>
      </c>
      <c r="H121" s="14" t="s">
        <v>93</v>
      </c>
      <c r="I121" s="9"/>
      <c r="J121" s="14">
        <v>100</v>
      </c>
      <c r="K121" s="14">
        <v>100</v>
      </c>
      <c r="L121" s="14">
        <v>100</v>
      </c>
      <c r="M121" s="14"/>
      <c r="N121" s="14">
        <v>83.75</v>
      </c>
      <c r="O121" s="14">
        <v>100</v>
      </c>
      <c r="P121" s="14"/>
      <c r="Z121">
        <v>158931000</v>
      </c>
    </row>
    <row r="122" spans="5:26" ht="30" x14ac:dyDescent="0.25">
      <c r="E122" s="209" t="s">
        <v>235</v>
      </c>
      <c r="F122" s="206" t="s">
        <v>459</v>
      </c>
      <c r="G122" s="83" t="s">
        <v>110</v>
      </c>
      <c r="H122" s="14" t="s">
        <v>93</v>
      </c>
      <c r="I122" s="9"/>
      <c r="J122" s="14">
        <v>100</v>
      </c>
      <c r="K122" s="14">
        <v>100</v>
      </c>
      <c r="L122" s="14">
        <v>100</v>
      </c>
      <c r="M122" s="14"/>
      <c r="N122" s="14">
        <v>83.75</v>
      </c>
      <c r="O122" s="14">
        <v>100</v>
      </c>
      <c r="P122" s="14"/>
      <c r="Z122">
        <v>973067000</v>
      </c>
    </row>
    <row r="123" spans="5:26" ht="30" x14ac:dyDescent="0.25">
      <c r="E123" s="209" t="s">
        <v>236</v>
      </c>
      <c r="F123" s="206" t="s">
        <v>460</v>
      </c>
      <c r="G123" s="83" t="s">
        <v>110</v>
      </c>
      <c r="H123" s="14" t="s">
        <v>93</v>
      </c>
      <c r="I123" s="9"/>
      <c r="J123" s="14">
        <v>100</v>
      </c>
      <c r="K123" s="14">
        <v>100</v>
      </c>
      <c r="L123" s="14">
        <v>100</v>
      </c>
      <c r="M123" s="14"/>
      <c r="N123" s="14">
        <v>83.75</v>
      </c>
      <c r="O123" s="14">
        <v>100</v>
      </c>
      <c r="P123" s="14"/>
      <c r="Z123">
        <v>234050000</v>
      </c>
    </row>
    <row r="124" spans="5:26" ht="30" x14ac:dyDescent="0.25">
      <c r="E124" s="209" t="s">
        <v>237</v>
      </c>
      <c r="F124" s="206" t="s">
        <v>461</v>
      </c>
      <c r="G124" s="83" t="s">
        <v>110</v>
      </c>
      <c r="H124" s="14" t="s">
        <v>93</v>
      </c>
      <c r="I124" s="9"/>
      <c r="J124" s="14">
        <v>100</v>
      </c>
      <c r="K124" s="14">
        <v>100</v>
      </c>
      <c r="L124" s="14">
        <v>100</v>
      </c>
      <c r="M124" s="14"/>
      <c r="N124" s="14">
        <v>83.75</v>
      </c>
      <c r="O124" s="14">
        <v>100</v>
      </c>
      <c r="P124" s="14"/>
      <c r="Z124">
        <v>232650000</v>
      </c>
    </row>
    <row r="125" spans="5:26" ht="75" x14ac:dyDescent="0.25">
      <c r="E125" s="209" t="s">
        <v>238</v>
      </c>
      <c r="F125" s="206" t="s">
        <v>462</v>
      </c>
      <c r="G125" s="83" t="s">
        <v>110</v>
      </c>
      <c r="H125" s="14" t="s">
        <v>93</v>
      </c>
      <c r="I125" s="9"/>
      <c r="J125" s="14">
        <v>100</v>
      </c>
      <c r="K125" s="14">
        <v>100</v>
      </c>
      <c r="L125" s="14">
        <v>100</v>
      </c>
      <c r="M125" s="14"/>
      <c r="N125" s="14">
        <v>83.75</v>
      </c>
      <c r="O125" s="14">
        <v>100</v>
      </c>
      <c r="P125" s="14"/>
      <c r="Z125">
        <v>124443000</v>
      </c>
    </row>
    <row r="126" spans="5:26" ht="75" x14ac:dyDescent="0.25">
      <c r="E126" s="209" t="s">
        <v>239</v>
      </c>
      <c r="F126" s="206" t="s">
        <v>463</v>
      </c>
      <c r="G126" s="83" t="s">
        <v>110</v>
      </c>
      <c r="H126" s="14" t="s">
        <v>93</v>
      </c>
      <c r="I126" s="9"/>
      <c r="J126" s="14">
        <v>100</v>
      </c>
      <c r="K126" s="14">
        <v>100</v>
      </c>
      <c r="L126" s="14">
        <v>100</v>
      </c>
      <c r="M126" s="14"/>
      <c r="N126" s="14">
        <v>83.75</v>
      </c>
      <c r="O126" s="14">
        <v>100</v>
      </c>
      <c r="P126" s="14"/>
      <c r="Z126">
        <v>217896000</v>
      </c>
    </row>
    <row r="127" spans="5:26" ht="45" x14ac:dyDescent="0.25">
      <c r="E127" s="209" t="s">
        <v>240</v>
      </c>
      <c r="F127" s="206" t="s">
        <v>464</v>
      </c>
      <c r="G127" s="83" t="s">
        <v>110</v>
      </c>
      <c r="H127" s="14" t="s">
        <v>93</v>
      </c>
      <c r="I127" s="9"/>
      <c r="J127" s="14">
        <v>100</v>
      </c>
      <c r="K127" s="14">
        <v>100</v>
      </c>
      <c r="L127" s="14">
        <v>100</v>
      </c>
      <c r="M127" s="14"/>
      <c r="N127" s="14">
        <v>83.75</v>
      </c>
      <c r="O127" s="14">
        <v>100</v>
      </c>
      <c r="P127" s="14"/>
      <c r="Z127">
        <v>151690000</v>
      </c>
    </row>
    <row r="128" spans="5:26" ht="45" x14ac:dyDescent="0.25">
      <c r="E128" s="209" t="s">
        <v>241</v>
      </c>
      <c r="F128" s="206" t="s">
        <v>465</v>
      </c>
      <c r="G128" s="83" t="s">
        <v>110</v>
      </c>
      <c r="H128" s="14" t="s">
        <v>93</v>
      </c>
      <c r="I128" s="9"/>
      <c r="J128" s="14">
        <v>100</v>
      </c>
      <c r="K128" s="14">
        <v>100</v>
      </c>
      <c r="L128" s="14">
        <v>100</v>
      </c>
      <c r="M128" s="14"/>
      <c r="N128" s="14">
        <v>83.75</v>
      </c>
      <c r="O128" s="14">
        <v>100</v>
      </c>
      <c r="P128" s="14"/>
      <c r="Z128">
        <v>137859000</v>
      </c>
    </row>
    <row r="129" spans="5:26" ht="45" x14ac:dyDescent="0.25">
      <c r="E129" s="209" t="s">
        <v>242</v>
      </c>
      <c r="F129" s="206" t="s">
        <v>466</v>
      </c>
      <c r="G129" s="83" t="s">
        <v>110</v>
      </c>
      <c r="H129" s="14" t="s">
        <v>93</v>
      </c>
      <c r="I129" s="9"/>
      <c r="J129" s="14">
        <v>100</v>
      </c>
      <c r="K129" s="14">
        <v>100</v>
      </c>
      <c r="L129" s="14">
        <v>100</v>
      </c>
      <c r="M129" s="14"/>
      <c r="N129" s="14">
        <v>83.75</v>
      </c>
      <c r="O129" s="14">
        <v>100</v>
      </c>
      <c r="P129" s="14"/>
      <c r="Z129">
        <v>138900000</v>
      </c>
    </row>
    <row r="130" spans="5:26" ht="60" x14ac:dyDescent="0.25">
      <c r="E130" s="209" t="s">
        <v>243</v>
      </c>
      <c r="F130" s="206" t="s">
        <v>467</v>
      </c>
      <c r="G130" s="83" t="s">
        <v>110</v>
      </c>
      <c r="H130" s="14" t="s">
        <v>93</v>
      </c>
      <c r="I130" s="9"/>
      <c r="J130" s="14">
        <v>100</v>
      </c>
      <c r="K130" s="14">
        <v>100</v>
      </c>
      <c r="L130" s="14">
        <v>100</v>
      </c>
      <c r="M130" s="14"/>
      <c r="N130" s="14">
        <v>83.75</v>
      </c>
      <c r="O130" s="14">
        <v>100</v>
      </c>
      <c r="P130" s="14"/>
      <c r="Z130">
        <v>138848000</v>
      </c>
    </row>
    <row r="131" spans="5:26" ht="45" x14ac:dyDescent="0.25">
      <c r="E131" s="209" t="s">
        <v>244</v>
      </c>
      <c r="F131" s="206" t="s">
        <v>468</v>
      </c>
      <c r="G131" s="83" t="s">
        <v>110</v>
      </c>
      <c r="H131" s="14" t="s">
        <v>93</v>
      </c>
      <c r="I131" s="9"/>
      <c r="J131" s="14">
        <v>100</v>
      </c>
      <c r="K131" s="14">
        <v>100</v>
      </c>
      <c r="L131" s="14">
        <v>100</v>
      </c>
      <c r="M131" s="14"/>
      <c r="N131" s="14">
        <v>83.75</v>
      </c>
      <c r="O131" s="14">
        <v>100</v>
      </c>
      <c r="P131" s="14"/>
      <c r="Z131">
        <v>142560000</v>
      </c>
    </row>
    <row r="132" spans="5:26" ht="60" x14ac:dyDescent="0.25">
      <c r="E132" s="209" t="s">
        <v>245</v>
      </c>
      <c r="F132" s="206" t="s">
        <v>469</v>
      </c>
      <c r="G132" s="83" t="s">
        <v>110</v>
      </c>
      <c r="H132" s="14" t="s">
        <v>93</v>
      </c>
      <c r="I132" s="9"/>
      <c r="J132" s="14">
        <v>100</v>
      </c>
      <c r="K132" s="14">
        <v>100</v>
      </c>
      <c r="L132" s="14">
        <v>100</v>
      </c>
      <c r="M132" s="14"/>
      <c r="N132" s="14">
        <v>83.75</v>
      </c>
      <c r="O132" s="14">
        <v>100</v>
      </c>
      <c r="P132" s="14"/>
      <c r="Z132">
        <v>209609000</v>
      </c>
    </row>
    <row r="133" spans="5:26" ht="60" x14ac:dyDescent="0.25">
      <c r="E133" s="209" t="s">
        <v>246</v>
      </c>
      <c r="F133" s="206" t="s">
        <v>470</v>
      </c>
      <c r="G133" s="83" t="s">
        <v>110</v>
      </c>
      <c r="H133" s="14" t="s">
        <v>93</v>
      </c>
      <c r="I133" s="9"/>
      <c r="J133" s="14">
        <v>100</v>
      </c>
      <c r="K133" s="14">
        <v>100</v>
      </c>
      <c r="L133" s="14">
        <v>100</v>
      </c>
      <c r="M133" s="14"/>
      <c r="N133" s="14">
        <v>83.75</v>
      </c>
      <c r="O133" s="14">
        <v>100</v>
      </c>
      <c r="P133" s="14"/>
      <c r="Z133">
        <v>223065000</v>
      </c>
    </row>
    <row r="134" spans="5:26" ht="45" x14ac:dyDescent="0.25">
      <c r="E134" s="209" t="s">
        <v>247</v>
      </c>
      <c r="F134" s="206" t="s">
        <v>471</v>
      </c>
      <c r="G134" s="83" t="s">
        <v>110</v>
      </c>
      <c r="H134" s="14" t="s">
        <v>93</v>
      </c>
      <c r="I134" s="9"/>
      <c r="J134" s="14">
        <v>100</v>
      </c>
      <c r="K134" s="14">
        <v>100</v>
      </c>
      <c r="L134" s="14">
        <v>100</v>
      </c>
      <c r="M134" s="14"/>
      <c r="N134" s="14">
        <v>83.75</v>
      </c>
      <c r="O134" s="14">
        <v>100</v>
      </c>
      <c r="P134" s="14"/>
      <c r="Z134">
        <v>128879000</v>
      </c>
    </row>
    <row r="135" spans="5:26" ht="60" x14ac:dyDescent="0.25">
      <c r="E135" s="209" t="s">
        <v>248</v>
      </c>
      <c r="F135" s="206" t="s">
        <v>472</v>
      </c>
      <c r="G135" s="83" t="s">
        <v>110</v>
      </c>
      <c r="H135" s="14" t="s">
        <v>93</v>
      </c>
      <c r="I135" s="9"/>
      <c r="J135" s="14">
        <v>100</v>
      </c>
      <c r="K135" s="14"/>
      <c r="L135" s="14"/>
      <c r="M135" s="14"/>
      <c r="N135" s="14">
        <v>83.75</v>
      </c>
      <c r="O135" s="14"/>
      <c r="P135" s="14" t="s">
        <v>97</v>
      </c>
    </row>
    <row r="136" spans="5:26" ht="60" x14ac:dyDescent="0.25">
      <c r="E136" s="209" t="s">
        <v>249</v>
      </c>
      <c r="F136" s="206" t="s">
        <v>473</v>
      </c>
      <c r="G136" s="83" t="s">
        <v>110</v>
      </c>
      <c r="H136" s="14" t="s">
        <v>93</v>
      </c>
      <c r="I136" s="9"/>
      <c r="J136" s="14">
        <v>100</v>
      </c>
      <c r="K136" s="14">
        <v>100</v>
      </c>
      <c r="L136" s="14">
        <v>100</v>
      </c>
      <c r="M136" s="14"/>
      <c r="N136" s="14">
        <v>83.75</v>
      </c>
      <c r="O136" s="14">
        <v>100</v>
      </c>
      <c r="P136" s="14"/>
      <c r="Z136">
        <v>236262000</v>
      </c>
    </row>
    <row r="137" spans="5:26" ht="60" x14ac:dyDescent="0.25">
      <c r="E137" s="209" t="s">
        <v>250</v>
      </c>
      <c r="F137" s="206" t="s">
        <v>474</v>
      </c>
      <c r="G137" s="83" t="s">
        <v>110</v>
      </c>
      <c r="H137" s="14" t="s">
        <v>93</v>
      </c>
      <c r="I137" s="9"/>
      <c r="J137" s="14">
        <v>100</v>
      </c>
      <c r="K137" s="14">
        <v>100</v>
      </c>
      <c r="L137" s="14">
        <v>100</v>
      </c>
      <c r="M137" s="14"/>
      <c r="N137" s="14">
        <v>83.75</v>
      </c>
      <c r="O137" s="14">
        <v>100</v>
      </c>
      <c r="P137" s="14"/>
      <c r="Z137">
        <v>650560000</v>
      </c>
    </row>
    <row r="138" spans="5:26" ht="60" x14ac:dyDescent="0.25">
      <c r="E138" s="209" t="s">
        <v>251</v>
      </c>
      <c r="F138" s="206" t="s">
        <v>475</v>
      </c>
      <c r="G138" s="83" t="s">
        <v>110</v>
      </c>
      <c r="H138" s="14" t="s">
        <v>93</v>
      </c>
      <c r="I138" s="9"/>
      <c r="J138" s="14">
        <v>100</v>
      </c>
      <c r="K138" s="14">
        <v>100</v>
      </c>
      <c r="L138" s="14">
        <v>100</v>
      </c>
      <c r="M138" s="14"/>
      <c r="N138" s="14">
        <v>83.75</v>
      </c>
      <c r="O138" s="14">
        <v>100</v>
      </c>
      <c r="P138" s="14"/>
      <c r="Z138">
        <v>585000000</v>
      </c>
    </row>
    <row r="139" spans="5:26" ht="45" x14ac:dyDescent="0.25">
      <c r="E139" s="209" t="s">
        <v>252</v>
      </c>
      <c r="F139" s="206" t="s">
        <v>476</v>
      </c>
      <c r="G139" s="83" t="s">
        <v>110</v>
      </c>
      <c r="H139" s="14" t="s">
        <v>93</v>
      </c>
      <c r="I139" s="9"/>
      <c r="J139" s="14">
        <v>100</v>
      </c>
      <c r="K139" s="14">
        <v>100</v>
      </c>
      <c r="L139" s="14">
        <v>100</v>
      </c>
      <c r="M139" s="14"/>
      <c r="N139" s="14">
        <v>83.75</v>
      </c>
      <c r="O139" s="14">
        <v>100</v>
      </c>
      <c r="P139" s="14"/>
      <c r="Z139">
        <v>254267000</v>
      </c>
    </row>
    <row r="140" spans="5:26" ht="45" x14ac:dyDescent="0.25">
      <c r="E140" s="209" t="s">
        <v>253</v>
      </c>
      <c r="F140" s="206" t="s">
        <v>477</v>
      </c>
      <c r="G140" s="83" t="s">
        <v>110</v>
      </c>
      <c r="H140" s="14" t="s">
        <v>93</v>
      </c>
      <c r="I140" s="9"/>
      <c r="J140" s="14">
        <v>100</v>
      </c>
      <c r="K140" s="14">
        <v>100</v>
      </c>
      <c r="L140" s="14">
        <v>100</v>
      </c>
      <c r="M140" s="14"/>
      <c r="N140" s="14">
        <v>83.75</v>
      </c>
      <c r="O140" s="14">
        <v>100</v>
      </c>
      <c r="P140" s="14"/>
      <c r="Z140">
        <v>201162000</v>
      </c>
    </row>
    <row r="141" spans="5:26" ht="45" x14ac:dyDescent="0.25">
      <c r="E141" s="209" t="s">
        <v>254</v>
      </c>
      <c r="F141" s="206" t="s">
        <v>478</v>
      </c>
      <c r="G141" s="83" t="s">
        <v>110</v>
      </c>
      <c r="H141" s="14" t="s">
        <v>93</v>
      </c>
      <c r="I141" s="9"/>
      <c r="J141" s="14">
        <v>100</v>
      </c>
      <c r="K141" s="14">
        <v>100</v>
      </c>
      <c r="L141" s="14">
        <v>100</v>
      </c>
      <c r="M141" s="14"/>
      <c r="N141" s="14">
        <v>83.75</v>
      </c>
      <c r="O141" s="14">
        <v>100</v>
      </c>
      <c r="P141" s="14"/>
      <c r="Z141">
        <v>215786000</v>
      </c>
    </row>
    <row r="142" spans="5:26" ht="60" x14ac:dyDescent="0.25">
      <c r="E142" s="209" t="s">
        <v>255</v>
      </c>
      <c r="F142" s="206" t="s">
        <v>479</v>
      </c>
      <c r="G142" s="83" t="s">
        <v>110</v>
      </c>
      <c r="H142" s="14" t="s">
        <v>93</v>
      </c>
      <c r="I142" s="9"/>
      <c r="J142" s="14">
        <v>100</v>
      </c>
      <c r="K142" s="14">
        <v>100</v>
      </c>
      <c r="L142" s="14">
        <v>100</v>
      </c>
      <c r="M142" s="14"/>
      <c r="N142" s="14">
        <v>83.75</v>
      </c>
      <c r="O142" s="14">
        <v>100</v>
      </c>
      <c r="P142" s="14"/>
      <c r="Z142">
        <v>205738000</v>
      </c>
    </row>
    <row r="143" spans="5:26" ht="45" x14ac:dyDescent="0.25">
      <c r="E143" s="209" t="s">
        <v>256</v>
      </c>
      <c r="F143" s="206" t="s">
        <v>480</v>
      </c>
      <c r="G143" s="83" t="s">
        <v>110</v>
      </c>
      <c r="H143" s="14" t="s">
        <v>93</v>
      </c>
      <c r="I143" s="9"/>
      <c r="J143" s="14">
        <v>100</v>
      </c>
      <c r="K143" s="14">
        <v>100</v>
      </c>
      <c r="L143" s="14">
        <v>100</v>
      </c>
      <c r="M143" s="14"/>
      <c r="N143" s="14">
        <v>83.75</v>
      </c>
      <c r="O143" s="14">
        <v>100</v>
      </c>
      <c r="P143" s="14"/>
      <c r="Z143">
        <v>132283000</v>
      </c>
    </row>
    <row r="144" spans="5:26" ht="45" x14ac:dyDescent="0.25">
      <c r="E144" s="209" t="s">
        <v>257</v>
      </c>
      <c r="F144" s="206" t="s">
        <v>481</v>
      </c>
      <c r="G144" s="83" t="s">
        <v>110</v>
      </c>
      <c r="H144" s="14" t="s">
        <v>93</v>
      </c>
      <c r="I144" s="9"/>
      <c r="J144" s="14">
        <v>100</v>
      </c>
      <c r="K144" s="14">
        <v>100</v>
      </c>
      <c r="L144" s="14">
        <v>100</v>
      </c>
      <c r="M144" s="14"/>
      <c r="N144" s="14">
        <v>83.75</v>
      </c>
      <c r="O144" s="14">
        <v>100</v>
      </c>
      <c r="P144" s="14"/>
      <c r="Z144">
        <v>129116000</v>
      </c>
    </row>
    <row r="145" spans="5:26" ht="45" x14ac:dyDescent="0.25">
      <c r="E145" s="209" t="s">
        <v>258</v>
      </c>
      <c r="F145" s="206" t="s">
        <v>482</v>
      </c>
      <c r="G145" s="83" t="s">
        <v>110</v>
      </c>
      <c r="H145" s="14" t="s">
        <v>93</v>
      </c>
      <c r="I145" s="9"/>
      <c r="J145" s="14">
        <v>100</v>
      </c>
      <c r="K145" s="14">
        <v>100</v>
      </c>
      <c r="L145" s="14">
        <v>100</v>
      </c>
      <c r="M145" s="14"/>
      <c r="N145" s="14">
        <v>83.75</v>
      </c>
      <c r="O145" s="14">
        <v>100</v>
      </c>
      <c r="P145" s="14"/>
      <c r="Z145">
        <v>137730000</v>
      </c>
    </row>
    <row r="146" spans="5:26" ht="45" x14ac:dyDescent="0.25">
      <c r="E146" s="209" t="s">
        <v>259</v>
      </c>
      <c r="F146" s="206" t="s">
        <v>483</v>
      </c>
      <c r="G146" s="83" t="s">
        <v>110</v>
      </c>
      <c r="H146" s="14" t="s">
        <v>93</v>
      </c>
      <c r="I146" s="9"/>
      <c r="J146" s="14">
        <v>100</v>
      </c>
      <c r="K146" s="14">
        <v>100</v>
      </c>
      <c r="L146" s="14">
        <v>100</v>
      </c>
      <c r="M146" s="14"/>
      <c r="N146" s="14">
        <v>83.75</v>
      </c>
      <c r="O146" s="14">
        <v>100</v>
      </c>
      <c r="P146" s="14"/>
      <c r="Z146">
        <v>226000000</v>
      </c>
    </row>
    <row r="147" spans="5:26" ht="60" x14ac:dyDescent="0.25">
      <c r="E147" s="209" t="s">
        <v>260</v>
      </c>
      <c r="F147" s="206" t="s">
        <v>484</v>
      </c>
      <c r="G147" s="83" t="s">
        <v>110</v>
      </c>
      <c r="H147" s="14" t="s">
        <v>93</v>
      </c>
      <c r="I147" s="9"/>
      <c r="J147" s="14">
        <v>100</v>
      </c>
      <c r="K147" s="14">
        <v>100</v>
      </c>
      <c r="L147" s="14">
        <v>100</v>
      </c>
      <c r="M147" s="14"/>
      <c r="N147" s="14">
        <v>83.75</v>
      </c>
      <c r="O147" s="14">
        <v>100</v>
      </c>
      <c r="P147" s="14"/>
      <c r="Z147">
        <v>225500000</v>
      </c>
    </row>
    <row r="148" spans="5:26" ht="45" x14ac:dyDescent="0.25">
      <c r="E148" s="209" t="s">
        <v>261</v>
      </c>
      <c r="F148" s="206" t="s">
        <v>485</v>
      </c>
      <c r="G148" s="83" t="s">
        <v>110</v>
      </c>
      <c r="H148" s="14" t="s">
        <v>93</v>
      </c>
      <c r="I148" s="9"/>
      <c r="J148" s="14">
        <v>100</v>
      </c>
      <c r="K148" s="14">
        <v>100</v>
      </c>
      <c r="L148" s="14">
        <v>100</v>
      </c>
      <c r="M148" s="14"/>
      <c r="N148" s="14">
        <v>83.75</v>
      </c>
      <c r="O148" s="14">
        <v>100</v>
      </c>
      <c r="P148" s="14"/>
      <c r="Z148">
        <v>220000000</v>
      </c>
    </row>
    <row r="149" spans="5:26" ht="45" x14ac:dyDescent="0.25">
      <c r="E149" s="209" t="s">
        <v>262</v>
      </c>
      <c r="F149" s="206" t="s">
        <v>486</v>
      </c>
      <c r="G149" s="83" t="s">
        <v>110</v>
      </c>
      <c r="H149" s="14" t="s">
        <v>93</v>
      </c>
      <c r="I149" s="9"/>
      <c r="J149" s="14">
        <v>100</v>
      </c>
      <c r="K149" s="14">
        <v>100</v>
      </c>
      <c r="L149" s="14">
        <v>100</v>
      </c>
      <c r="M149" s="14"/>
      <c r="N149" s="14">
        <v>83.75</v>
      </c>
      <c r="O149" s="14">
        <v>100</v>
      </c>
      <c r="P149" s="14"/>
      <c r="Z149">
        <v>134300000</v>
      </c>
    </row>
    <row r="150" spans="5:26" ht="45" x14ac:dyDescent="0.25">
      <c r="E150" s="209" t="s">
        <v>263</v>
      </c>
      <c r="F150" s="206" t="s">
        <v>487</v>
      </c>
      <c r="G150" s="83" t="s">
        <v>110</v>
      </c>
      <c r="H150" s="14" t="s">
        <v>93</v>
      </c>
      <c r="I150" s="9"/>
      <c r="J150" s="14">
        <v>100</v>
      </c>
      <c r="K150" s="14">
        <v>100</v>
      </c>
      <c r="L150" s="14">
        <v>100</v>
      </c>
      <c r="M150" s="14"/>
      <c r="N150" s="14">
        <v>83.75</v>
      </c>
      <c r="O150" s="14">
        <v>100</v>
      </c>
      <c r="P150" s="14"/>
      <c r="Z150">
        <v>829761000</v>
      </c>
    </row>
    <row r="151" spans="5:26" ht="45" x14ac:dyDescent="0.25">
      <c r="E151" s="209" t="s">
        <v>264</v>
      </c>
      <c r="F151" s="206" t="s">
        <v>488</v>
      </c>
      <c r="G151" s="83" t="s">
        <v>110</v>
      </c>
      <c r="H151" s="14" t="s">
        <v>93</v>
      </c>
      <c r="I151" s="9"/>
      <c r="J151" s="14">
        <v>100</v>
      </c>
      <c r="K151" s="14">
        <v>100</v>
      </c>
      <c r="L151" s="14">
        <v>100</v>
      </c>
      <c r="M151" s="14"/>
      <c r="N151" s="14">
        <v>83.75</v>
      </c>
      <c r="O151" s="14">
        <v>100</v>
      </c>
      <c r="P151" s="14"/>
      <c r="Z151">
        <v>199332000</v>
      </c>
    </row>
    <row r="152" spans="5:26" ht="45" x14ac:dyDescent="0.25">
      <c r="E152" s="209" t="s">
        <v>265</v>
      </c>
      <c r="F152" s="206" t="s">
        <v>489</v>
      </c>
      <c r="G152" s="83" t="s">
        <v>110</v>
      </c>
      <c r="H152" s="14" t="s">
        <v>93</v>
      </c>
      <c r="I152" s="9"/>
      <c r="J152" s="14">
        <v>100</v>
      </c>
      <c r="K152" s="14">
        <v>100</v>
      </c>
      <c r="L152" s="14">
        <v>100</v>
      </c>
      <c r="M152" s="14"/>
      <c r="N152" s="14">
        <v>83.75</v>
      </c>
      <c r="O152" s="14">
        <v>100</v>
      </c>
      <c r="P152" s="14"/>
      <c r="Z152">
        <v>232951000</v>
      </c>
    </row>
    <row r="153" spans="5:26" ht="45" x14ac:dyDescent="0.25">
      <c r="E153" s="209" t="s">
        <v>266</v>
      </c>
      <c r="F153" s="206" t="s">
        <v>490</v>
      </c>
      <c r="G153" s="83" t="s">
        <v>110</v>
      </c>
      <c r="H153" s="14" t="s">
        <v>93</v>
      </c>
      <c r="I153" s="9"/>
      <c r="J153" s="14">
        <v>100</v>
      </c>
      <c r="K153" s="14">
        <v>100</v>
      </c>
      <c r="L153" s="14">
        <v>100</v>
      </c>
      <c r="M153" s="14"/>
      <c r="N153" s="14">
        <v>83.75</v>
      </c>
      <c r="O153" s="14">
        <v>100</v>
      </c>
      <c r="P153" s="14"/>
      <c r="Z153">
        <v>142100000</v>
      </c>
    </row>
    <row r="154" spans="5:26" ht="45" x14ac:dyDescent="0.25">
      <c r="E154" s="209" t="s">
        <v>267</v>
      </c>
      <c r="F154" s="206" t="s">
        <v>491</v>
      </c>
      <c r="G154" s="83" t="s">
        <v>110</v>
      </c>
      <c r="H154" s="14" t="s">
        <v>93</v>
      </c>
      <c r="I154" s="9"/>
      <c r="J154" s="14">
        <v>100</v>
      </c>
      <c r="K154" s="14">
        <v>100</v>
      </c>
      <c r="L154" s="14">
        <v>100</v>
      </c>
      <c r="M154" s="14"/>
      <c r="N154" s="14">
        <v>83.75</v>
      </c>
      <c r="O154" s="14">
        <v>100</v>
      </c>
      <c r="P154" s="14"/>
      <c r="Z154">
        <v>216000000</v>
      </c>
    </row>
    <row r="155" spans="5:26" ht="45" x14ac:dyDescent="0.25">
      <c r="E155" s="209" t="s">
        <v>268</v>
      </c>
      <c r="F155" s="206" t="s">
        <v>492</v>
      </c>
      <c r="G155" s="83" t="s">
        <v>110</v>
      </c>
      <c r="H155" s="14" t="s">
        <v>93</v>
      </c>
      <c r="I155" s="9"/>
      <c r="J155" s="14">
        <v>100</v>
      </c>
      <c r="K155" s="14">
        <v>100</v>
      </c>
      <c r="L155" s="14">
        <v>100</v>
      </c>
      <c r="M155" s="14"/>
      <c r="N155" s="14">
        <v>83.75</v>
      </c>
      <c r="O155" s="14">
        <v>100</v>
      </c>
      <c r="P155" s="14"/>
      <c r="Z155">
        <v>153261000</v>
      </c>
    </row>
    <row r="156" spans="5:26" ht="45" x14ac:dyDescent="0.25">
      <c r="E156" s="209" t="s">
        <v>269</v>
      </c>
      <c r="F156" s="206" t="s">
        <v>493</v>
      </c>
      <c r="G156" s="83" t="s">
        <v>110</v>
      </c>
      <c r="H156" s="14" t="s">
        <v>93</v>
      </c>
      <c r="I156" s="9"/>
      <c r="J156" s="14">
        <v>100</v>
      </c>
      <c r="K156" s="14">
        <v>100</v>
      </c>
      <c r="L156" s="14">
        <v>100</v>
      </c>
      <c r="M156" s="14"/>
      <c r="N156" s="14">
        <v>83.75</v>
      </c>
      <c r="O156" s="14">
        <v>100</v>
      </c>
      <c r="P156" s="14"/>
      <c r="Z156">
        <v>162050000</v>
      </c>
    </row>
    <row r="157" spans="5:26" ht="60" x14ac:dyDescent="0.25">
      <c r="E157" s="209" t="s">
        <v>270</v>
      </c>
      <c r="F157" s="206" t="s">
        <v>494</v>
      </c>
      <c r="G157" s="83" t="s">
        <v>110</v>
      </c>
      <c r="H157" s="14" t="s">
        <v>93</v>
      </c>
      <c r="I157" s="9"/>
      <c r="J157" s="14">
        <v>100</v>
      </c>
      <c r="K157" s="14">
        <v>100</v>
      </c>
      <c r="L157" s="14">
        <v>100</v>
      </c>
      <c r="M157" s="14"/>
      <c r="N157" s="14">
        <v>83.75</v>
      </c>
      <c r="O157" s="14">
        <v>100</v>
      </c>
      <c r="P157" s="14"/>
      <c r="Z157">
        <v>140120000</v>
      </c>
    </row>
    <row r="158" spans="5:26" ht="45" x14ac:dyDescent="0.25">
      <c r="E158" s="209" t="s">
        <v>271</v>
      </c>
      <c r="F158" s="206" t="s">
        <v>495</v>
      </c>
      <c r="G158" s="83" t="s">
        <v>110</v>
      </c>
      <c r="H158" s="14" t="s">
        <v>93</v>
      </c>
      <c r="I158" s="9"/>
      <c r="J158" s="14">
        <v>100</v>
      </c>
      <c r="K158" s="14">
        <v>100</v>
      </c>
      <c r="L158" s="14">
        <v>100</v>
      </c>
      <c r="M158" s="14"/>
      <c r="N158" s="14">
        <v>83.75</v>
      </c>
      <c r="O158" s="14">
        <v>100</v>
      </c>
      <c r="P158" s="14"/>
      <c r="Z158">
        <v>621200000</v>
      </c>
    </row>
    <row r="159" spans="5:26" ht="45" x14ac:dyDescent="0.25">
      <c r="E159" s="209" t="s">
        <v>272</v>
      </c>
      <c r="F159" s="206" t="s">
        <v>496</v>
      </c>
      <c r="G159" s="83" t="s">
        <v>110</v>
      </c>
      <c r="H159" s="14" t="s">
        <v>93</v>
      </c>
      <c r="I159" s="9"/>
      <c r="J159" s="14">
        <v>100</v>
      </c>
      <c r="K159" s="14">
        <v>100</v>
      </c>
      <c r="L159" s="14">
        <v>100</v>
      </c>
      <c r="M159" s="14"/>
      <c r="N159" s="14">
        <v>83.75</v>
      </c>
      <c r="O159" s="14">
        <v>100</v>
      </c>
      <c r="P159" s="14"/>
      <c r="Z159">
        <v>133300000</v>
      </c>
    </row>
    <row r="160" spans="5:26" ht="45" x14ac:dyDescent="0.25">
      <c r="E160" s="209" t="s">
        <v>273</v>
      </c>
      <c r="F160" s="206" t="s">
        <v>497</v>
      </c>
      <c r="G160" s="83" t="s">
        <v>110</v>
      </c>
      <c r="H160" s="14" t="s">
        <v>93</v>
      </c>
      <c r="I160" s="9"/>
      <c r="J160" s="14">
        <v>100</v>
      </c>
      <c r="K160" s="14">
        <v>100</v>
      </c>
      <c r="L160" s="14">
        <v>100</v>
      </c>
      <c r="M160" s="14"/>
      <c r="N160" s="14">
        <v>83.75</v>
      </c>
      <c r="O160" s="14">
        <v>100</v>
      </c>
      <c r="P160" s="14"/>
      <c r="Z160">
        <v>123159000</v>
      </c>
    </row>
    <row r="161" spans="5:26" ht="45" x14ac:dyDescent="0.25">
      <c r="E161" s="209" t="s">
        <v>274</v>
      </c>
      <c r="F161" s="206" t="s">
        <v>498</v>
      </c>
      <c r="G161" s="83" t="s">
        <v>110</v>
      </c>
      <c r="H161" s="14" t="s">
        <v>93</v>
      </c>
      <c r="I161" s="9"/>
      <c r="J161" s="14">
        <v>100</v>
      </c>
      <c r="K161" s="14">
        <v>100</v>
      </c>
      <c r="L161" s="14">
        <v>100</v>
      </c>
      <c r="M161" s="14"/>
      <c r="N161" s="14">
        <v>83.75</v>
      </c>
      <c r="O161" s="14">
        <v>100</v>
      </c>
      <c r="P161" s="14"/>
      <c r="Z161">
        <v>165756000</v>
      </c>
    </row>
    <row r="162" spans="5:26" ht="45" x14ac:dyDescent="0.25">
      <c r="E162" s="209" t="s">
        <v>275</v>
      </c>
      <c r="F162" s="206" t="s">
        <v>499</v>
      </c>
      <c r="G162" s="83" t="s">
        <v>110</v>
      </c>
      <c r="H162" s="14" t="s">
        <v>93</v>
      </c>
      <c r="I162" s="9"/>
      <c r="J162" s="14">
        <v>100</v>
      </c>
      <c r="K162" s="14">
        <v>100</v>
      </c>
      <c r="L162" s="14">
        <v>100</v>
      </c>
      <c r="M162" s="14"/>
      <c r="N162" s="14">
        <v>83.75</v>
      </c>
      <c r="O162" s="14">
        <v>100</v>
      </c>
      <c r="P162" s="14"/>
      <c r="Z162">
        <v>257879000</v>
      </c>
    </row>
    <row r="163" spans="5:26" ht="45" x14ac:dyDescent="0.25">
      <c r="E163" s="209" t="s">
        <v>276</v>
      </c>
      <c r="F163" s="206" t="s">
        <v>500</v>
      </c>
      <c r="G163" s="83" t="s">
        <v>110</v>
      </c>
      <c r="H163" s="14" t="s">
        <v>93</v>
      </c>
      <c r="I163" s="9"/>
      <c r="J163" s="14">
        <v>100</v>
      </c>
      <c r="K163" s="14">
        <v>100</v>
      </c>
      <c r="L163" s="14">
        <v>100</v>
      </c>
      <c r="M163" s="14"/>
      <c r="N163" s="14">
        <v>83.75</v>
      </c>
      <c r="O163" s="14">
        <v>100</v>
      </c>
      <c r="P163" s="14"/>
      <c r="Z163">
        <v>729000000</v>
      </c>
    </row>
    <row r="164" spans="5:26" ht="60" x14ac:dyDescent="0.25">
      <c r="E164" s="209" t="s">
        <v>277</v>
      </c>
      <c r="F164" s="206" t="s">
        <v>501</v>
      </c>
      <c r="G164" s="83" t="s">
        <v>110</v>
      </c>
      <c r="H164" s="14" t="s">
        <v>93</v>
      </c>
      <c r="I164" s="9"/>
      <c r="J164" s="14">
        <v>100</v>
      </c>
      <c r="K164" s="14">
        <v>100</v>
      </c>
      <c r="L164" s="14">
        <v>100</v>
      </c>
      <c r="M164" s="14"/>
      <c r="N164" s="14">
        <v>83.75</v>
      </c>
      <c r="O164" s="14">
        <v>100</v>
      </c>
      <c r="P164" s="14"/>
      <c r="Z164">
        <v>159670000</v>
      </c>
    </row>
    <row r="165" spans="5:26" ht="45" x14ac:dyDescent="0.25">
      <c r="E165" s="209" t="s">
        <v>278</v>
      </c>
      <c r="F165" s="206" t="s">
        <v>502</v>
      </c>
      <c r="G165" s="83" t="s">
        <v>110</v>
      </c>
      <c r="H165" s="14" t="s">
        <v>93</v>
      </c>
      <c r="I165" s="9"/>
      <c r="J165" s="14">
        <v>100</v>
      </c>
      <c r="K165" s="14">
        <v>100</v>
      </c>
      <c r="L165" s="14">
        <v>100</v>
      </c>
      <c r="M165" s="14"/>
      <c r="N165" s="14">
        <v>83.75</v>
      </c>
      <c r="O165" s="14">
        <v>100</v>
      </c>
      <c r="P165" s="14"/>
      <c r="Z165">
        <v>172568000</v>
      </c>
    </row>
    <row r="166" spans="5:26" ht="45" x14ac:dyDescent="0.25">
      <c r="E166" s="209" t="s">
        <v>279</v>
      </c>
      <c r="F166" s="206" t="s">
        <v>503</v>
      </c>
      <c r="G166" s="83" t="s">
        <v>110</v>
      </c>
      <c r="H166" s="14" t="s">
        <v>93</v>
      </c>
      <c r="I166" s="9"/>
      <c r="J166" s="14">
        <v>100</v>
      </c>
      <c r="K166" s="14">
        <v>100</v>
      </c>
      <c r="L166" s="14">
        <v>100</v>
      </c>
      <c r="M166" s="14"/>
      <c r="N166" s="14">
        <v>83.75</v>
      </c>
      <c r="O166" s="14">
        <v>100</v>
      </c>
      <c r="P166" s="14"/>
      <c r="Z166">
        <v>151268000</v>
      </c>
    </row>
    <row r="167" spans="5:26" ht="45" x14ac:dyDescent="0.25">
      <c r="E167" s="209" t="s">
        <v>280</v>
      </c>
      <c r="F167" s="206" t="s">
        <v>504</v>
      </c>
      <c r="G167" s="83" t="s">
        <v>110</v>
      </c>
      <c r="H167" s="14" t="s">
        <v>93</v>
      </c>
      <c r="I167" s="9"/>
      <c r="J167" s="14">
        <v>100</v>
      </c>
      <c r="K167" s="14">
        <v>100</v>
      </c>
      <c r="L167" s="14">
        <v>100</v>
      </c>
      <c r="M167" s="14"/>
      <c r="N167" s="14">
        <v>83.75</v>
      </c>
      <c r="O167" s="14">
        <v>100</v>
      </c>
      <c r="P167" s="14"/>
      <c r="Z167">
        <v>188350000</v>
      </c>
    </row>
    <row r="168" spans="5:26" ht="45" x14ac:dyDescent="0.25">
      <c r="E168" s="209" t="s">
        <v>281</v>
      </c>
      <c r="F168" s="206" t="s">
        <v>505</v>
      </c>
      <c r="G168" s="83" t="s">
        <v>110</v>
      </c>
      <c r="H168" s="14" t="s">
        <v>93</v>
      </c>
      <c r="I168" s="9"/>
      <c r="J168" s="14">
        <v>100</v>
      </c>
      <c r="K168" s="14">
        <v>100</v>
      </c>
      <c r="L168" s="14">
        <v>100</v>
      </c>
      <c r="M168" s="14"/>
      <c r="N168" s="14">
        <v>83.75</v>
      </c>
      <c r="O168" s="14">
        <v>100</v>
      </c>
      <c r="P168" s="14"/>
      <c r="Z168">
        <v>135657000</v>
      </c>
    </row>
    <row r="169" spans="5:26" ht="45" x14ac:dyDescent="0.25">
      <c r="E169" s="209" t="s">
        <v>282</v>
      </c>
      <c r="F169" s="206" t="s">
        <v>506</v>
      </c>
      <c r="G169" s="83" t="s">
        <v>110</v>
      </c>
      <c r="H169" s="14" t="s">
        <v>93</v>
      </c>
      <c r="I169" s="9"/>
      <c r="J169" s="14">
        <v>100</v>
      </c>
      <c r="K169" s="14">
        <v>100</v>
      </c>
      <c r="L169" s="14">
        <v>100</v>
      </c>
      <c r="M169" s="14"/>
      <c r="N169" s="14">
        <v>83.75</v>
      </c>
      <c r="O169" s="14">
        <v>100</v>
      </c>
      <c r="P169" s="14"/>
      <c r="Z169">
        <v>231099000</v>
      </c>
    </row>
    <row r="170" spans="5:26" ht="45" x14ac:dyDescent="0.25">
      <c r="E170" s="209" t="s">
        <v>283</v>
      </c>
      <c r="F170" s="206" t="s">
        <v>507</v>
      </c>
      <c r="G170" s="83" t="s">
        <v>110</v>
      </c>
      <c r="H170" s="14" t="s">
        <v>93</v>
      </c>
      <c r="I170" s="9"/>
      <c r="J170" s="14">
        <v>100</v>
      </c>
      <c r="K170" s="14">
        <v>100</v>
      </c>
      <c r="L170" s="14">
        <v>100</v>
      </c>
      <c r="M170" s="14"/>
      <c r="N170" s="14">
        <v>83.75</v>
      </c>
      <c r="O170" s="14">
        <v>100</v>
      </c>
      <c r="P170" s="14"/>
      <c r="Z170">
        <v>153561000</v>
      </c>
    </row>
    <row r="171" spans="5:26" ht="45" x14ac:dyDescent="0.25">
      <c r="E171" s="209" t="s">
        <v>284</v>
      </c>
      <c r="F171" s="206" t="s">
        <v>508</v>
      </c>
      <c r="G171" s="83" t="s">
        <v>110</v>
      </c>
      <c r="H171" s="14" t="s">
        <v>93</v>
      </c>
      <c r="I171" s="9"/>
      <c r="J171" s="14">
        <v>100</v>
      </c>
      <c r="K171" s="14">
        <v>100</v>
      </c>
      <c r="L171" s="14">
        <v>100</v>
      </c>
      <c r="M171" s="14"/>
      <c r="N171" s="14">
        <v>83.75</v>
      </c>
      <c r="O171" s="14">
        <v>100</v>
      </c>
      <c r="P171" s="14"/>
      <c r="Z171">
        <v>130172000</v>
      </c>
    </row>
    <row r="172" spans="5:26" ht="45" x14ac:dyDescent="0.25">
      <c r="E172" s="209" t="s">
        <v>285</v>
      </c>
      <c r="F172" s="206" t="s">
        <v>509</v>
      </c>
      <c r="G172" s="83" t="s">
        <v>110</v>
      </c>
      <c r="H172" s="14" t="s">
        <v>93</v>
      </c>
      <c r="I172" s="9"/>
      <c r="J172" s="14">
        <v>100</v>
      </c>
      <c r="K172" s="14">
        <v>100</v>
      </c>
      <c r="L172" s="14">
        <v>100</v>
      </c>
      <c r="M172" s="14"/>
      <c r="N172" s="14">
        <v>83.75</v>
      </c>
      <c r="O172" s="14">
        <v>100</v>
      </c>
      <c r="P172" s="14"/>
      <c r="Z172">
        <v>123000000</v>
      </c>
    </row>
    <row r="173" spans="5:26" ht="45" x14ac:dyDescent="0.25">
      <c r="E173" s="209" t="s">
        <v>286</v>
      </c>
      <c r="F173" s="206" t="s">
        <v>510</v>
      </c>
      <c r="G173" s="83" t="s">
        <v>110</v>
      </c>
      <c r="H173" s="14" t="s">
        <v>93</v>
      </c>
      <c r="I173" s="9"/>
      <c r="J173" s="14">
        <v>100</v>
      </c>
      <c r="K173" s="14">
        <v>100</v>
      </c>
      <c r="L173" s="14">
        <v>100</v>
      </c>
      <c r="M173" s="14"/>
      <c r="N173" s="14">
        <v>83.75</v>
      </c>
      <c r="O173" s="14">
        <v>100</v>
      </c>
      <c r="P173" s="14"/>
      <c r="Z173">
        <v>194024000</v>
      </c>
    </row>
    <row r="174" spans="5:26" ht="30" x14ac:dyDescent="0.25">
      <c r="E174" s="209" t="s">
        <v>287</v>
      </c>
      <c r="F174" s="206" t="s">
        <v>511</v>
      </c>
      <c r="G174" s="83" t="s">
        <v>110</v>
      </c>
      <c r="H174" s="14" t="s">
        <v>93</v>
      </c>
      <c r="I174" s="9"/>
      <c r="J174" s="14">
        <v>100</v>
      </c>
      <c r="K174" s="14">
        <v>100</v>
      </c>
      <c r="L174" s="14">
        <v>100</v>
      </c>
      <c r="M174" s="14"/>
      <c r="N174" s="14">
        <v>83.75</v>
      </c>
      <c r="O174" s="14">
        <v>100</v>
      </c>
      <c r="P174" s="14"/>
      <c r="Z174">
        <v>345556000</v>
      </c>
    </row>
    <row r="175" spans="5:26" ht="30" x14ac:dyDescent="0.25">
      <c r="E175" s="209" t="s">
        <v>288</v>
      </c>
      <c r="F175" s="206" t="s">
        <v>512</v>
      </c>
      <c r="G175" s="83" t="s">
        <v>110</v>
      </c>
      <c r="H175" s="14" t="s">
        <v>93</v>
      </c>
      <c r="I175" s="9"/>
      <c r="J175" s="14">
        <v>100</v>
      </c>
      <c r="K175" s="14">
        <v>100</v>
      </c>
      <c r="L175" s="14">
        <v>100</v>
      </c>
      <c r="M175" s="14"/>
      <c r="N175" s="14">
        <v>83.75</v>
      </c>
      <c r="O175" s="14">
        <v>100</v>
      </c>
      <c r="P175" s="14"/>
      <c r="Z175">
        <v>200008000</v>
      </c>
    </row>
    <row r="176" spans="5:26" ht="30" x14ac:dyDescent="0.25">
      <c r="E176" s="209" t="s">
        <v>289</v>
      </c>
      <c r="F176" s="206" t="s">
        <v>513</v>
      </c>
      <c r="G176" s="83" t="s">
        <v>110</v>
      </c>
      <c r="H176" s="14" t="s">
        <v>93</v>
      </c>
      <c r="I176" s="9"/>
      <c r="J176" s="14">
        <v>100</v>
      </c>
      <c r="K176" s="14">
        <v>100</v>
      </c>
      <c r="L176" s="14">
        <v>100</v>
      </c>
      <c r="M176" s="14"/>
      <c r="N176" s="14">
        <v>83.75</v>
      </c>
      <c r="O176" s="14">
        <v>100</v>
      </c>
      <c r="P176" s="14"/>
      <c r="Z176">
        <v>281791000</v>
      </c>
    </row>
    <row r="177" spans="5:26" ht="30" x14ac:dyDescent="0.25">
      <c r="E177" s="209" t="s">
        <v>290</v>
      </c>
      <c r="F177" s="206" t="s">
        <v>514</v>
      </c>
      <c r="G177" s="83" t="s">
        <v>110</v>
      </c>
      <c r="H177" s="14" t="s">
        <v>93</v>
      </c>
      <c r="I177" s="9"/>
      <c r="J177" s="14">
        <v>100</v>
      </c>
      <c r="K177" s="14">
        <v>100</v>
      </c>
      <c r="L177" s="14">
        <v>100</v>
      </c>
      <c r="M177" s="14"/>
      <c r="N177" s="14">
        <v>83.75</v>
      </c>
      <c r="O177" s="14">
        <v>100</v>
      </c>
      <c r="P177" s="14"/>
      <c r="Z177">
        <v>235231000</v>
      </c>
    </row>
    <row r="178" spans="5:26" ht="60" x14ac:dyDescent="0.25">
      <c r="E178" s="209" t="s">
        <v>291</v>
      </c>
      <c r="F178" s="206" t="s">
        <v>515</v>
      </c>
      <c r="G178" s="83" t="s">
        <v>110</v>
      </c>
      <c r="H178" s="14" t="s">
        <v>93</v>
      </c>
      <c r="I178" s="9"/>
      <c r="J178" s="14">
        <v>100</v>
      </c>
      <c r="K178" s="14">
        <v>100</v>
      </c>
      <c r="L178" s="14">
        <v>100</v>
      </c>
      <c r="M178" s="14"/>
      <c r="N178" s="14">
        <v>83.75</v>
      </c>
      <c r="O178" s="14">
        <v>100</v>
      </c>
      <c r="P178" s="14" t="s">
        <v>94</v>
      </c>
      <c r="Z178">
        <v>180197000</v>
      </c>
    </row>
    <row r="179" spans="5:26" ht="45" x14ac:dyDescent="0.25">
      <c r="E179" s="209" t="s">
        <v>292</v>
      </c>
      <c r="F179" s="206" t="s">
        <v>516</v>
      </c>
      <c r="G179" s="83" t="s">
        <v>110</v>
      </c>
      <c r="H179" s="14" t="s">
        <v>93</v>
      </c>
      <c r="I179" s="9"/>
      <c r="J179" s="14">
        <v>100</v>
      </c>
      <c r="K179" s="14">
        <v>100</v>
      </c>
      <c r="L179" s="14">
        <v>100</v>
      </c>
      <c r="M179" s="14"/>
      <c r="N179" s="14">
        <v>83.75</v>
      </c>
      <c r="O179" s="14">
        <v>100</v>
      </c>
      <c r="P179" s="14"/>
      <c r="Z179">
        <v>223188000</v>
      </c>
    </row>
    <row r="180" spans="5:26" ht="60" x14ac:dyDescent="0.25">
      <c r="E180" s="209" t="s">
        <v>293</v>
      </c>
      <c r="F180" s="206" t="s">
        <v>517</v>
      </c>
      <c r="G180" s="83" t="s">
        <v>110</v>
      </c>
      <c r="H180" s="14" t="s">
        <v>93</v>
      </c>
      <c r="I180" s="9"/>
      <c r="J180" s="14">
        <v>100</v>
      </c>
      <c r="K180" s="14">
        <v>100</v>
      </c>
      <c r="L180" s="14">
        <v>100</v>
      </c>
      <c r="M180" s="14"/>
      <c r="N180" s="14">
        <v>83.75</v>
      </c>
      <c r="O180" s="14">
        <v>100</v>
      </c>
      <c r="P180" s="14"/>
      <c r="Z180">
        <v>130000000</v>
      </c>
    </row>
    <row r="181" spans="5:26" ht="45" x14ac:dyDescent="0.25">
      <c r="E181" s="209" t="s">
        <v>294</v>
      </c>
      <c r="F181" s="206" t="s">
        <v>518</v>
      </c>
      <c r="G181" s="83" t="s">
        <v>110</v>
      </c>
      <c r="H181" s="14" t="s">
        <v>93</v>
      </c>
      <c r="I181" s="9"/>
      <c r="J181" s="14">
        <v>100</v>
      </c>
      <c r="K181" s="14">
        <v>100</v>
      </c>
      <c r="L181" s="14">
        <v>100</v>
      </c>
      <c r="M181" s="14"/>
      <c r="N181" s="14">
        <v>83.75</v>
      </c>
      <c r="O181" s="14">
        <v>100</v>
      </c>
      <c r="P181" s="14"/>
      <c r="Z181">
        <v>237425000</v>
      </c>
    </row>
    <row r="182" spans="5:26" ht="45" x14ac:dyDescent="0.25">
      <c r="E182" s="209" t="s">
        <v>295</v>
      </c>
      <c r="F182" s="206" t="s">
        <v>519</v>
      </c>
      <c r="G182" s="83" t="s">
        <v>110</v>
      </c>
      <c r="H182" s="14" t="s">
        <v>93</v>
      </c>
      <c r="I182" s="9"/>
      <c r="J182" s="14">
        <v>100</v>
      </c>
      <c r="K182" s="14">
        <v>100</v>
      </c>
      <c r="L182" s="14">
        <v>100</v>
      </c>
      <c r="M182" s="14"/>
      <c r="N182" s="14">
        <v>83.75</v>
      </c>
      <c r="O182" s="14">
        <v>100</v>
      </c>
      <c r="P182" s="14"/>
      <c r="Z182">
        <v>206000000</v>
      </c>
    </row>
    <row r="183" spans="5:26" ht="60" x14ac:dyDescent="0.25">
      <c r="E183" s="209" t="s">
        <v>296</v>
      </c>
      <c r="F183" s="206" t="s">
        <v>520</v>
      </c>
      <c r="G183" s="83" t="s">
        <v>110</v>
      </c>
      <c r="H183" s="14" t="s">
        <v>93</v>
      </c>
      <c r="I183" s="9"/>
      <c r="J183" s="14">
        <v>100</v>
      </c>
      <c r="K183" s="14">
        <v>100</v>
      </c>
      <c r="L183" s="14">
        <v>100</v>
      </c>
      <c r="M183" s="14"/>
      <c r="N183" s="14">
        <v>83.75</v>
      </c>
      <c r="O183" s="14">
        <v>100</v>
      </c>
      <c r="P183" s="14"/>
      <c r="Z183">
        <v>133861000</v>
      </c>
    </row>
    <row r="184" spans="5:26" ht="45" x14ac:dyDescent="0.25">
      <c r="E184" s="209" t="s">
        <v>297</v>
      </c>
      <c r="F184" s="206" t="s">
        <v>521</v>
      </c>
      <c r="G184" s="83" t="s">
        <v>110</v>
      </c>
      <c r="H184" s="14" t="s">
        <v>93</v>
      </c>
      <c r="I184" s="9"/>
      <c r="J184" s="14">
        <v>100</v>
      </c>
      <c r="K184" s="14">
        <v>100</v>
      </c>
      <c r="L184" s="14">
        <v>100</v>
      </c>
      <c r="M184" s="14"/>
      <c r="N184" s="14">
        <v>83.75</v>
      </c>
      <c r="O184" s="14">
        <v>100</v>
      </c>
      <c r="P184" s="14"/>
      <c r="Z184">
        <v>218181000</v>
      </c>
    </row>
    <row r="185" spans="5:26" ht="45" x14ac:dyDescent="0.25">
      <c r="E185" s="209" t="s">
        <v>298</v>
      </c>
      <c r="F185" s="206" t="s">
        <v>522</v>
      </c>
      <c r="G185" s="83" t="s">
        <v>110</v>
      </c>
      <c r="H185" s="14" t="s">
        <v>93</v>
      </c>
      <c r="I185" s="9"/>
      <c r="J185" s="14">
        <v>100</v>
      </c>
      <c r="K185" s="14">
        <v>100</v>
      </c>
      <c r="L185" s="14">
        <v>100</v>
      </c>
      <c r="M185" s="14"/>
      <c r="N185" s="14">
        <v>83.75</v>
      </c>
      <c r="O185" s="14">
        <v>100</v>
      </c>
      <c r="P185" s="14"/>
      <c r="Z185">
        <v>139170000</v>
      </c>
    </row>
    <row r="186" spans="5:26" ht="60" x14ac:dyDescent="0.25">
      <c r="E186" s="209" t="s">
        <v>299</v>
      </c>
      <c r="F186" s="206" t="s">
        <v>523</v>
      </c>
      <c r="G186" s="83" t="s">
        <v>110</v>
      </c>
      <c r="H186" s="14" t="s">
        <v>93</v>
      </c>
      <c r="I186" s="9"/>
      <c r="J186" s="14">
        <v>100</v>
      </c>
      <c r="K186" s="14">
        <v>100</v>
      </c>
      <c r="L186" s="14">
        <v>100</v>
      </c>
      <c r="M186" s="14"/>
      <c r="N186" s="14">
        <v>83.75</v>
      </c>
      <c r="O186" s="14">
        <v>100</v>
      </c>
      <c r="P186" s="14" t="s">
        <v>94</v>
      </c>
      <c r="Z186">
        <v>110171000</v>
      </c>
    </row>
    <row r="187" spans="5:26" ht="45" x14ac:dyDescent="0.25">
      <c r="E187" s="209" t="s">
        <v>300</v>
      </c>
      <c r="F187" s="206" t="s">
        <v>524</v>
      </c>
      <c r="G187" s="83" t="s">
        <v>110</v>
      </c>
      <c r="H187" s="14" t="s">
        <v>93</v>
      </c>
      <c r="I187" s="9"/>
      <c r="J187" s="14">
        <v>100</v>
      </c>
      <c r="K187" s="14">
        <v>100</v>
      </c>
      <c r="L187" s="14">
        <v>100</v>
      </c>
      <c r="M187" s="14"/>
      <c r="N187" s="14">
        <v>83.75</v>
      </c>
      <c r="O187" s="14">
        <v>100</v>
      </c>
      <c r="P187" s="14"/>
      <c r="Z187">
        <v>142230000</v>
      </c>
    </row>
    <row r="188" spans="5:26" ht="60" x14ac:dyDescent="0.25">
      <c r="E188" s="209" t="s">
        <v>301</v>
      </c>
      <c r="F188" s="206" t="s">
        <v>525</v>
      </c>
      <c r="G188" s="83" t="s">
        <v>110</v>
      </c>
      <c r="H188" s="14" t="s">
        <v>93</v>
      </c>
      <c r="I188" s="9"/>
      <c r="J188" s="14">
        <v>100</v>
      </c>
      <c r="K188" s="14">
        <v>100</v>
      </c>
      <c r="L188" s="14">
        <v>100</v>
      </c>
      <c r="M188" s="14"/>
      <c r="N188" s="14">
        <v>83.75</v>
      </c>
      <c r="O188" s="14">
        <v>100</v>
      </c>
      <c r="P188" s="14"/>
      <c r="Z188">
        <v>140795000</v>
      </c>
    </row>
    <row r="189" spans="5:26" ht="45" x14ac:dyDescent="0.25">
      <c r="E189" s="209" t="s">
        <v>302</v>
      </c>
      <c r="F189" s="206" t="s">
        <v>526</v>
      </c>
      <c r="G189" s="83" t="s">
        <v>110</v>
      </c>
      <c r="H189" s="14" t="s">
        <v>93</v>
      </c>
      <c r="I189" s="9"/>
      <c r="J189" s="14">
        <v>100</v>
      </c>
      <c r="K189" s="14">
        <v>100</v>
      </c>
      <c r="L189" s="14">
        <v>100</v>
      </c>
      <c r="M189" s="14"/>
      <c r="N189" s="14">
        <v>83.75</v>
      </c>
      <c r="O189" s="14">
        <v>100</v>
      </c>
      <c r="P189" s="14"/>
      <c r="Z189">
        <v>133500000</v>
      </c>
    </row>
    <row r="190" spans="5:26" ht="45" x14ac:dyDescent="0.25">
      <c r="E190" s="209" t="s">
        <v>303</v>
      </c>
      <c r="F190" s="206" t="s">
        <v>527</v>
      </c>
      <c r="G190" s="83" t="s">
        <v>110</v>
      </c>
      <c r="H190" s="14" t="s">
        <v>93</v>
      </c>
      <c r="I190" s="9"/>
      <c r="J190" s="14">
        <v>100</v>
      </c>
      <c r="K190" s="14">
        <v>100</v>
      </c>
      <c r="L190" s="14">
        <v>100</v>
      </c>
      <c r="M190" s="14"/>
      <c r="N190" s="14">
        <v>83.75</v>
      </c>
      <c r="O190" s="14">
        <v>100</v>
      </c>
      <c r="P190" s="14"/>
      <c r="Z190">
        <v>185284000</v>
      </c>
    </row>
    <row r="191" spans="5:26" ht="45" x14ac:dyDescent="0.25">
      <c r="E191" s="209" t="s">
        <v>304</v>
      </c>
      <c r="F191" s="206" t="s">
        <v>528</v>
      </c>
      <c r="G191" s="83" t="s">
        <v>110</v>
      </c>
      <c r="H191" s="14" t="s">
        <v>93</v>
      </c>
      <c r="I191" s="9"/>
      <c r="J191" s="14">
        <v>100</v>
      </c>
      <c r="K191" s="14">
        <v>100</v>
      </c>
      <c r="L191" s="14">
        <v>100</v>
      </c>
      <c r="M191" s="14"/>
      <c r="N191" s="14">
        <v>83.75</v>
      </c>
      <c r="O191" s="14">
        <v>100</v>
      </c>
      <c r="P191" s="14"/>
      <c r="Z191">
        <v>129124000</v>
      </c>
    </row>
    <row r="192" spans="5:26" ht="60" x14ac:dyDescent="0.25">
      <c r="E192" s="209" t="s">
        <v>305</v>
      </c>
      <c r="F192" s="206" t="s">
        <v>529</v>
      </c>
      <c r="G192" s="83" t="s">
        <v>110</v>
      </c>
      <c r="H192" s="14" t="s">
        <v>93</v>
      </c>
      <c r="I192" s="9"/>
      <c r="J192" s="14">
        <v>100</v>
      </c>
      <c r="K192" s="14">
        <v>100</v>
      </c>
      <c r="L192" s="14">
        <v>100</v>
      </c>
      <c r="M192" s="14"/>
      <c r="N192" s="14">
        <v>83.75</v>
      </c>
      <c r="O192" s="14">
        <v>100</v>
      </c>
      <c r="P192" s="14"/>
      <c r="Z192">
        <v>185130000</v>
      </c>
    </row>
    <row r="193" spans="5:26" ht="30" x14ac:dyDescent="0.25">
      <c r="E193" s="209" t="s">
        <v>306</v>
      </c>
      <c r="F193" s="206" t="s">
        <v>530</v>
      </c>
      <c r="G193" s="83" t="s">
        <v>110</v>
      </c>
      <c r="H193" s="14" t="s">
        <v>93</v>
      </c>
      <c r="I193" s="9"/>
      <c r="J193" s="14">
        <v>100</v>
      </c>
      <c r="K193" s="14">
        <v>100</v>
      </c>
      <c r="L193" s="14">
        <v>100</v>
      </c>
      <c r="M193" s="14"/>
      <c r="N193" s="14">
        <v>83.75</v>
      </c>
      <c r="O193" s="14">
        <v>100</v>
      </c>
      <c r="P193" s="14"/>
      <c r="Z193">
        <v>515273000</v>
      </c>
    </row>
    <row r="194" spans="5:26" ht="30" x14ac:dyDescent="0.25">
      <c r="E194" s="209" t="s">
        <v>307</v>
      </c>
      <c r="F194" s="206" t="s">
        <v>531</v>
      </c>
      <c r="G194" s="83" t="s">
        <v>110</v>
      </c>
      <c r="H194" s="14" t="s">
        <v>93</v>
      </c>
      <c r="I194" s="9"/>
      <c r="J194" s="14">
        <v>100</v>
      </c>
      <c r="K194" s="14">
        <v>100</v>
      </c>
      <c r="L194" s="14">
        <v>100</v>
      </c>
      <c r="M194" s="14"/>
      <c r="N194" s="14">
        <v>83.75</v>
      </c>
      <c r="O194" s="14">
        <v>100</v>
      </c>
      <c r="P194" s="14"/>
      <c r="Z194">
        <v>207426000</v>
      </c>
    </row>
    <row r="195" spans="5:26" ht="45" x14ac:dyDescent="0.25">
      <c r="E195" s="209" t="s">
        <v>308</v>
      </c>
      <c r="F195" s="206" t="s">
        <v>532</v>
      </c>
      <c r="G195" s="83" t="s">
        <v>110</v>
      </c>
      <c r="H195" s="14" t="s">
        <v>93</v>
      </c>
      <c r="I195" s="9"/>
      <c r="J195" s="14">
        <v>100</v>
      </c>
      <c r="K195" s="14">
        <v>100</v>
      </c>
      <c r="L195" s="14">
        <v>100</v>
      </c>
      <c r="M195" s="14"/>
      <c r="N195" s="14">
        <v>83.75</v>
      </c>
      <c r="O195" s="14">
        <v>100</v>
      </c>
      <c r="P195" s="14"/>
      <c r="Z195">
        <v>270622000</v>
      </c>
    </row>
    <row r="196" spans="5:26" ht="30" x14ac:dyDescent="0.25">
      <c r="E196" s="209" t="s">
        <v>309</v>
      </c>
      <c r="F196" s="206" t="s">
        <v>533</v>
      </c>
      <c r="G196" s="83" t="s">
        <v>110</v>
      </c>
      <c r="H196" s="14" t="s">
        <v>93</v>
      </c>
      <c r="I196" s="9"/>
      <c r="J196" s="14">
        <v>100</v>
      </c>
      <c r="K196" s="14">
        <v>100</v>
      </c>
      <c r="L196" s="14">
        <v>100</v>
      </c>
      <c r="M196" s="14"/>
      <c r="N196" s="14">
        <v>83.75</v>
      </c>
      <c r="O196" s="14">
        <v>100</v>
      </c>
      <c r="P196" s="14"/>
      <c r="Z196">
        <v>323565000</v>
      </c>
    </row>
    <row r="197" spans="5:26" ht="45" x14ac:dyDescent="0.25">
      <c r="E197" s="209" t="s">
        <v>310</v>
      </c>
      <c r="F197" s="206" t="s">
        <v>534</v>
      </c>
      <c r="G197" s="83" t="s">
        <v>110</v>
      </c>
      <c r="H197" s="14" t="s">
        <v>93</v>
      </c>
      <c r="I197" s="9"/>
      <c r="J197" s="14">
        <v>100</v>
      </c>
      <c r="K197" s="14">
        <v>100</v>
      </c>
      <c r="L197" s="14">
        <v>100</v>
      </c>
      <c r="M197" s="14"/>
      <c r="N197" s="14">
        <v>83.75</v>
      </c>
      <c r="O197" s="14">
        <v>100</v>
      </c>
      <c r="P197" s="14"/>
      <c r="Z197">
        <v>419403000</v>
      </c>
    </row>
    <row r="198" spans="5:26" ht="45" x14ac:dyDescent="0.25">
      <c r="E198" s="209" t="s">
        <v>311</v>
      </c>
      <c r="F198" s="206" t="s">
        <v>535</v>
      </c>
      <c r="G198" s="83" t="s">
        <v>110</v>
      </c>
      <c r="H198" s="14" t="s">
        <v>93</v>
      </c>
      <c r="I198" s="9"/>
      <c r="J198" s="14">
        <v>100</v>
      </c>
      <c r="K198" s="14">
        <v>100</v>
      </c>
      <c r="L198" s="14">
        <v>100</v>
      </c>
      <c r="M198" s="14"/>
      <c r="N198" s="14">
        <v>83.75</v>
      </c>
      <c r="O198" s="14">
        <v>100</v>
      </c>
      <c r="P198" s="14" t="s">
        <v>94</v>
      </c>
      <c r="Z198">
        <v>205748000</v>
      </c>
    </row>
    <row r="199" spans="5:26" ht="30" x14ac:dyDescent="0.25">
      <c r="E199" s="209" t="s">
        <v>312</v>
      </c>
      <c r="F199" s="206" t="s">
        <v>536</v>
      </c>
      <c r="G199" s="83" t="s">
        <v>110</v>
      </c>
      <c r="H199" s="14" t="s">
        <v>93</v>
      </c>
      <c r="I199" s="9"/>
      <c r="J199" s="14">
        <v>100</v>
      </c>
      <c r="K199" s="14">
        <v>100</v>
      </c>
      <c r="L199" s="14">
        <v>100</v>
      </c>
      <c r="M199" s="14"/>
      <c r="N199" s="14">
        <v>83.75</v>
      </c>
      <c r="O199" s="14">
        <v>100</v>
      </c>
      <c r="P199" s="14" t="s">
        <v>94</v>
      </c>
      <c r="Z199">
        <v>183485000</v>
      </c>
    </row>
    <row r="200" spans="5:26" ht="30" x14ac:dyDescent="0.25">
      <c r="E200" s="209" t="s">
        <v>313</v>
      </c>
      <c r="F200" s="206" t="s">
        <v>537</v>
      </c>
      <c r="G200" s="83" t="s">
        <v>110</v>
      </c>
      <c r="H200" s="14" t="s">
        <v>93</v>
      </c>
      <c r="I200" s="9"/>
      <c r="J200" s="14">
        <v>100</v>
      </c>
      <c r="K200" s="14">
        <v>100</v>
      </c>
      <c r="L200" s="14">
        <v>100</v>
      </c>
      <c r="M200" s="14"/>
      <c r="N200" s="14">
        <v>83.75</v>
      </c>
      <c r="O200" s="14">
        <v>100</v>
      </c>
      <c r="P200" s="14"/>
      <c r="Z200">
        <v>326145000</v>
      </c>
    </row>
    <row r="201" spans="5:26" ht="45" x14ac:dyDescent="0.25">
      <c r="E201" s="209" t="s">
        <v>314</v>
      </c>
      <c r="F201" s="206" t="s">
        <v>538</v>
      </c>
      <c r="G201" s="83" t="s">
        <v>110</v>
      </c>
      <c r="H201" s="14" t="s">
        <v>93</v>
      </c>
      <c r="I201" s="9"/>
      <c r="J201" s="14">
        <v>100</v>
      </c>
      <c r="K201" s="14">
        <v>100</v>
      </c>
      <c r="L201" s="14">
        <v>100</v>
      </c>
      <c r="M201" s="14"/>
      <c r="N201" s="14">
        <v>83.75</v>
      </c>
      <c r="O201" s="14">
        <v>100</v>
      </c>
      <c r="P201" s="14"/>
      <c r="Z201">
        <v>344138000</v>
      </c>
    </row>
    <row r="202" spans="5:26" ht="30" x14ac:dyDescent="0.25">
      <c r="E202" s="209" t="s">
        <v>315</v>
      </c>
      <c r="F202" s="206" t="s">
        <v>539</v>
      </c>
      <c r="G202" s="83" t="s">
        <v>110</v>
      </c>
      <c r="H202" s="14" t="s">
        <v>93</v>
      </c>
      <c r="I202" s="9"/>
      <c r="J202" s="14">
        <v>100</v>
      </c>
      <c r="K202" s="14">
        <v>100</v>
      </c>
      <c r="L202" s="14">
        <v>100</v>
      </c>
      <c r="M202" s="14"/>
      <c r="N202" s="14">
        <v>83.75</v>
      </c>
      <c r="O202" s="14">
        <v>100</v>
      </c>
      <c r="P202" s="14"/>
      <c r="Z202">
        <v>311136000</v>
      </c>
    </row>
    <row r="203" spans="5:26" ht="30" x14ac:dyDescent="0.25">
      <c r="E203" s="209" t="s">
        <v>316</v>
      </c>
      <c r="F203" s="206" t="s">
        <v>540</v>
      </c>
      <c r="G203" s="83" t="s">
        <v>110</v>
      </c>
      <c r="H203" s="14" t="s">
        <v>93</v>
      </c>
      <c r="I203" s="9"/>
      <c r="J203" s="14">
        <v>100</v>
      </c>
      <c r="K203" s="14">
        <v>100</v>
      </c>
      <c r="L203" s="14">
        <v>100</v>
      </c>
      <c r="M203" s="14"/>
      <c r="N203" s="14">
        <v>83.75</v>
      </c>
      <c r="O203" s="14">
        <v>100</v>
      </c>
      <c r="P203" s="14"/>
      <c r="Z203">
        <v>275730000</v>
      </c>
    </row>
    <row r="204" spans="5:26" ht="30" x14ac:dyDescent="0.25">
      <c r="E204" s="209" t="s">
        <v>317</v>
      </c>
      <c r="F204" s="206" t="s">
        <v>541</v>
      </c>
      <c r="G204" s="83" t="s">
        <v>110</v>
      </c>
      <c r="H204" s="14" t="s">
        <v>93</v>
      </c>
      <c r="I204" s="9"/>
      <c r="J204" s="14">
        <v>100</v>
      </c>
      <c r="K204" s="14">
        <v>100</v>
      </c>
      <c r="L204" s="14">
        <v>100</v>
      </c>
      <c r="M204" s="14"/>
      <c r="N204" s="14">
        <v>83.75</v>
      </c>
      <c r="O204" s="14">
        <v>100</v>
      </c>
      <c r="P204" s="14"/>
      <c r="Z204">
        <v>361760000</v>
      </c>
    </row>
    <row r="205" spans="5:26" ht="30" x14ac:dyDescent="0.25">
      <c r="E205" s="209" t="s">
        <v>318</v>
      </c>
      <c r="F205" s="206" t="s">
        <v>542</v>
      </c>
      <c r="G205" s="83" t="s">
        <v>110</v>
      </c>
      <c r="H205" s="14" t="s">
        <v>93</v>
      </c>
      <c r="I205" s="9"/>
      <c r="J205" s="14">
        <v>100</v>
      </c>
      <c r="K205" s="14">
        <v>100</v>
      </c>
      <c r="L205" s="14">
        <v>100</v>
      </c>
      <c r="M205" s="14"/>
      <c r="N205" s="14">
        <v>83.75</v>
      </c>
      <c r="O205" s="14">
        <v>100</v>
      </c>
      <c r="P205" s="14"/>
      <c r="Z205">
        <v>91868000</v>
      </c>
    </row>
    <row r="206" spans="5:26" ht="30" x14ac:dyDescent="0.25">
      <c r="E206" s="209" t="s">
        <v>319</v>
      </c>
      <c r="F206" s="206" t="s">
        <v>543</v>
      </c>
      <c r="G206" s="83" t="s">
        <v>110</v>
      </c>
      <c r="H206" s="14" t="s">
        <v>93</v>
      </c>
      <c r="I206" s="9"/>
      <c r="J206" s="14">
        <v>100</v>
      </c>
      <c r="K206" s="14">
        <v>100</v>
      </c>
      <c r="L206" s="14">
        <v>100</v>
      </c>
      <c r="M206" s="14"/>
      <c r="N206" s="14">
        <v>83.75</v>
      </c>
      <c r="O206" s="14">
        <v>100</v>
      </c>
      <c r="P206" s="14"/>
      <c r="Z206">
        <v>133610000</v>
      </c>
    </row>
    <row r="207" spans="5:26" ht="30" x14ac:dyDescent="0.25">
      <c r="E207" s="209" t="s">
        <v>320</v>
      </c>
      <c r="F207" s="206" t="s">
        <v>544</v>
      </c>
      <c r="G207" s="83" t="s">
        <v>110</v>
      </c>
      <c r="H207" s="14" t="s">
        <v>93</v>
      </c>
      <c r="I207" s="9"/>
      <c r="J207" s="14">
        <v>100</v>
      </c>
      <c r="K207" s="14">
        <v>100</v>
      </c>
      <c r="L207" s="14">
        <v>100</v>
      </c>
      <c r="M207" s="14"/>
      <c r="N207" s="14">
        <v>83.75</v>
      </c>
      <c r="O207" s="14">
        <v>100</v>
      </c>
      <c r="P207" s="14"/>
      <c r="Z207">
        <v>173000000</v>
      </c>
    </row>
    <row r="208" spans="5:26" ht="45" x14ac:dyDescent="0.25">
      <c r="E208" s="209" t="s">
        <v>321</v>
      </c>
      <c r="F208" s="206" t="s">
        <v>545</v>
      </c>
      <c r="G208" s="83" t="s">
        <v>110</v>
      </c>
      <c r="H208" s="14" t="s">
        <v>93</v>
      </c>
      <c r="I208" s="9"/>
      <c r="J208" s="14">
        <v>100</v>
      </c>
      <c r="K208" s="14">
        <v>100</v>
      </c>
      <c r="L208" s="14">
        <v>100</v>
      </c>
      <c r="M208" s="14"/>
      <c r="N208" s="14">
        <v>83.75</v>
      </c>
      <c r="O208" s="14">
        <v>100</v>
      </c>
      <c r="P208" s="14"/>
      <c r="Z208">
        <v>139567000</v>
      </c>
    </row>
    <row r="209" spans="5:26" ht="30" x14ac:dyDescent="0.25">
      <c r="E209" s="209" t="s">
        <v>322</v>
      </c>
      <c r="F209" s="206" t="s">
        <v>546</v>
      </c>
      <c r="G209" s="83" t="s">
        <v>110</v>
      </c>
      <c r="H209" s="14" t="s">
        <v>93</v>
      </c>
      <c r="I209" s="9"/>
      <c r="J209" s="14">
        <v>100</v>
      </c>
      <c r="K209" s="14">
        <v>100</v>
      </c>
      <c r="L209" s="14">
        <v>100</v>
      </c>
      <c r="M209" s="14"/>
      <c r="N209" s="14">
        <v>83.75</v>
      </c>
      <c r="O209" s="14">
        <v>100</v>
      </c>
      <c r="P209" s="14"/>
      <c r="Z209">
        <v>440568000</v>
      </c>
    </row>
    <row r="210" spans="5:26" ht="30" x14ac:dyDescent="0.25">
      <c r="E210" s="209" t="s">
        <v>323</v>
      </c>
      <c r="F210" s="206" t="s">
        <v>547</v>
      </c>
      <c r="G210" s="83" t="s">
        <v>110</v>
      </c>
      <c r="H210" s="14" t="s">
        <v>93</v>
      </c>
      <c r="I210" s="9"/>
      <c r="J210" s="14">
        <v>100</v>
      </c>
      <c r="K210" s="14">
        <v>100</v>
      </c>
      <c r="L210" s="14">
        <v>100</v>
      </c>
      <c r="M210" s="14"/>
      <c r="N210" s="14">
        <v>83.75</v>
      </c>
      <c r="O210" s="14">
        <v>100</v>
      </c>
      <c r="P210" s="14"/>
      <c r="Z210">
        <v>140565000</v>
      </c>
    </row>
    <row r="211" spans="5:26" ht="45" x14ac:dyDescent="0.25">
      <c r="E211" s="209" t="s">
        <v>324</v>
      </c>
      <c r="F211" s="206" t="s">
        <v>548</v>
      </c>
      <c r="G211" s="83" t="s">
        <v>110</v>
      </c>
      <c r="H211" s="14" t="s">
        <v>93</v>
      </c>
      <c r="I211" s="9"/>
      <c r="J211" s="14">
        <v>100</v>
      </c>
      <c r="K211" s="14">
        <v>100</v>
      </c>
      <c r="L211" s="14">
        <v>100</v>
      </c>
      <c r="M211" s="14"/>
      <c r="N211" s="14">
        <v>83.75</v>
      </c>
      <c r="O211" s="14">
        <v>100</v>
      </c>
      <c r="P211" s="14"/>
      <c r="Z211">
        <v>572713000</v>
      </c>
    </row>
    <row r="212" spans="5:26" ht="60" x14ac:dyDescent="0.25">
      <c r="E212" s="209" t="s">
        <v>325</v>
      </c>
      <c r="F212" s="206" t="s">
        <v>549</v>
      </c>
      <c r="G212" s="83" t="s">
        <v>110</v>
      </c>
      <c r="H212" s="14" t="s">
        <v>93</v>
      </c>
      <c r="I212" s="9"/>
      <c r="J212" s="14">
        <v>100</v>
      </c>
      <c r="K212" s="14">
        <v>100</v>
      </c>
      <c r="L212" s="14">
        <v>100</v>
      </c>
      <c r="M212" s="14"/>
      <c r="N212" s="14">
        <v>83.75</v>
      </c>
      <c r="O212" s="14">
        <v>100</v>
      </c>
      <c r="P212" s="14"/>
      <c r="Z212">
        <v>129633000</v>
      </c>
    </row>
    <row r="213" spans="5:26" ht="60" x14ac:dyDescent="0.25">
      <c r="E213" s="209" t="s">
        <v>326</v>
      </c>
      <c r="F213" s="206" t="s">
        <v>550</v>
      </c>
      <c r="G213" s="83" t="s">
        <v>110</v>
      </c>
      <c r="H213" s="14" t="s">
        <v>93</v>
      </c>
      <c r="I213" s="9"/>
      <c r="J213" s="14">
        <v>100</v>
      </c>
      <c r="K213" s="14">
        <v>100</v>
      </c>
      <c r="L213" s="14">
        <v>100</v>
      </c>
      <c r="M213" s="14"/>
      <c r="N213" s="14">
        <v>83.75</v>
      </c>
      <c r="O213" s="14">
        <v>100</v>
      </c>
      <c r="P213" s="14"/>
      <c r="Z213">
        <v>116100000</v>
      </c>
    </row>
    <row r="214" spans="5:26" ht="60" x14ac:dyDescent="0.25">
      <c r="E214" s="209" t="s">
        <v>327</v>
      </c>
      <c r="F214" s="206" t="s">
        <v>551</v>
      </c>
      <c r="G214" s="83" t="s">
        <v>110</v>
      </c>
      <c r="H214" s="14" t="s">
        <v>93</v>
      </c>
      <c r="I214" s="9"/>
      <c r="J214" s="14">
        <v>100</v>
      </c>
      <c r="K214" s="14">
        <v>100</v>
      </c>
      <c r="L214" s="14">
        <v>100</v>
      </c>
      <c r="M214" s="14"/>
      <c r="N214" s="14">
        <v>83.75</v>
      </c>
      <c r="O214" s="14">
        <v>100</v>
      </c>
      <c r="P214" s="14"/>
      <c r="Z214">
        <v>134771000</v>
      </c>
    </row>
    <row r="215" spans="5:26" ht="60" x14ac:dyDescent="0.25">
      <c r="E215" s="209" t="s">
        <v>328</v>
      </c>
      <c r="F215" s="206" t="s">
        <v>552</v>
      </c>
      <c r="G215" s="83" t="s">
        <v>110</v>
      </c>
      <c r="H215" s="14" t="s">
        <v>93</v>
      </c>
      <c r="I215" s="9"/>
      <c r="J215" s="14">
        <v>100</v>
      </c>
      <c r="K215" s="14">
        <v>100</v>
      </c>
      <c r="L215" s="14">
        <v>100</v>
      </c>
      <c r="M215" s="14"/>
      <c r="N215" s="14">
        <v>83.75</v>
      </c>
      <c r="O215" s="14">
        <v>100</v>
      </c>
      <c r="P215" s="14"/>
      <c r="Z215">
        <v>139154000</v>
      </c>
    </row>
    <row r="216" spans="5:26" ht="30" x14ac:dyDescent="0.25">
      <c r="E216" s="209" t="s">
        <v>329</v>
      </c>
      <c r="F216" s="206" t="s">
        <v>553</v>
      </c>
      <c r="G216" s="83" t="s">
        <v>110</v>
      </c>
      <c r="H216" s="14" t="s">
        <v>93</v>
      </c>
      <c r="I216" s="9"/>
      <c r="J216" s="14">
        <v>100</v>
      </c>
      <c r="K216" s="14">
        <v>100</v>
      </c>
      <c r="L216" s="14">
        <v>100</v>
      </c>
      <c r="M216" s="14"/>
      <c r="N216" s="14">
        <v>83.75</v>
      </c>
      <c r="O216" s="14">
        <v>100</v>
      </c>
      <c r="P216" s="14"/>
      <c r="Z216">
        <v>116036000</v>
      </c>
    </row>
    <row r="217" spans="5:26" ht="45" x14ac:dyDescent="0.25">
      <c r="E217" s="209" t="s">
        <v>330</v>
      </c>
      <c r="F217" s="206" t="s">
        <v>554</v>
      </c>
      <c r="G217" s="83" t="s">
        <v>110</v>
      </c>
      <c r="H217" s="14" t="s">
        <v>93</v>
      </c>
      <c r="I217" s="9"/>
      <c r="J217" s="14">
        <v>100</v>
      </c>
      <c r="K217" s="14">
        <v>100</v>
      </c>
      <c r="L217" s="14">
        <v>100</v>
      </c>
      <c r="M217" s="14"/>
      <c r="N217" s="14">
        <v>83.75</v>
      </c>
      <c r="O217" s="14">
        <v>100</v>
      </c>
      <c r="P217" s="14" t="s">
        <v>94</v>
      </c>
      <c r="Z217">
        <v>122838000</v>
      </c>
    </row>
    <row r="218" spans="5:26" ht="45" x14ac:dyDescent="0.25">
      <c r="E218" s="209" t="s">
        <v>331</v>
      </c>
      <c r="F218" s="206" t="s">
        <v>555</v>
      </c>
      <c r="G218" s="83" t="s">
        <v>110</v>
      </c>
      <c r="H218" s="14" t="s">
        <v>93</v>
      </c>
      <c r="I218" s="9"/>
      <c r="J218" s="14">
        <v>100</v>
      </c>
      <c r="K218" s="14">
        <v>100</v>
      </c>
      <c r="L218" s="14">
        <v>100</v>
      </c>
      <c r="M218" s="14"/>
      <c r="N218" s="14">
        <v>83.75</v>
      </c>
      <c r="O218" s="14">
        <v>100</v>
      </c>
      <c r="P218" s="14"/>
      <c r="Z218">
        <v>263282000</v>
      </c>
    </row>
    <row r="219" spans="5:26" ht="30" x14ac:dyDescent="0.25">
      <c r="E219" s="209" t="s">
        <v>332</v>
      </c>
      <c r="F219" s="206" t="s">
        <v>556</v>
      </c>
      <c r="G219" s="83" t="s">
        <v>110</v>
      </c>
      <c r="H219" s="14" t="s">
        <v>93</v>
      </c>
      <c r="I219" s="9"/>
      <c r="J219" s="14">
        <v>100</v>
      </c>
      <c r="K219" s="14">
        <v>100</v>
      </c>
      <c r="L219" s="14">
        <v>100</v>
      </c>
      <c r="M219" s="14"/>
      <c r="N219" s="14">
        <v>83.75</v>
      </c>
      <c r="O219" s="14">
        <v>100</v>
      </c>
      <c r="P219" s="14"/>
      <c r="Z219">
        <v>323082000</v>
      </c>
    </row>
    <row r="220" spans="5:26" ht="30" x14ac:dyDescent="0.25">
      <c r="E220" s="209" t="s">
        <v>333</v>
      </c>
      <c r="F220" s="206" t="s">
        <v>557</v>
      </c>
      <c r="G220" s="83" t="s">
        <v>110</v>
      </c>
      <c r="H220" s="14" t="s">
        <v>93</v>
      </c>
      <c r="I220" s="9"/>
      <c r="J220" s="14">
        <v>100</v>
      </c>
      <c r="K220" s="14">
        <v>100</v>
      </c>
      <c r="L220" s="14">
        <v>100</v>
      </c>
      <c r="M220" s="14"/>
      <c r="N220" s="14">
        <v>83.75</v>
      </c>
      <c r="O220" s="14">
        <v>100</v>
      </c>
      <c r="P220" s="14"/>
      <c r="Z220">
        <v>277000000</v>
      </c>
    </row>
    <row r="221" spans="5:26" ht="30" x14ac:dyDescent="0.25">
      <c r="E221" s="209" t="s">
        <v>334</v>
      </c>
      <c r="F221" s="206" t="s">
        <v>558</v>
      </c>
      <c r="G221" s="83" t="s">
        <v>110</v>
      </c>
      <c r="H221" s="14" t="s">
        <v>93</v>
      </c>
      <c r="I221" s="9"/>
      <c r="J221" s="14">
        <v>100</v>
      </c>
      <c r="K221" s="14">
        <v>100</v>
      </c>
      <c r="L221" s="14">
        <v>100</v>
      </c>
      <c r="M221" s="14"/>
      <c r="N221" s="14">
        <v>83.75</v>
      </c>
      <c r="O221" s="14">
        <v>100</v>
      </c>
      <c r="P221" s="14"/>
      <c r="Z221">
        <v>222606000</v>
      </c>
    </row>
    <row r="222" spans="5:26" ht="30" x14ac:dyDescent="0.25">
      <c r="E222" s="209" t="s">
        <v>335</v>
      </c>
      <c r="F222" s="206" t="s">
        <v>559</v>
      </c>
      <c r="G222" s="83" t="s">
        <v>110</v>
      </c>
      <c r="H222" s="14" t="s">
        <v>93</v>
      </c>
      <c r="I222" s="9"/>
      <c r="J222" s="14">
        <v>100</v>
      </c>
      <c r="K222" s="14">
        <v>100</v>
      </c>
      <c r="L222" s="14">
        <v>100</v>
      </c>
      <c r="M222" s="14"/>
      <c r="N222" s="14">
        <v>83.75</v>
      </c>
      <c r="O222" s="14">
        <v>100</v>
      </c>
      <c r="P222" s="14" t="s">
        <v>94</v>
      </c>
      <c r="Z222">
        <v>178186000</v>
      </c>
    </row>
    <row r="223" spans="5:26" ht="30" x14ac:dyDescent="0.25">
      <c r="E223" s="209" t="s">
        <v>336</v>
      </c>
      <c r="F223" s="206" t="s">
        <v>560</v>
      </c>
      <c r="G223" s="83" t="s">
        <v>110</v>
      </c>
      <c r="H223" s="14" t="s">
        <v>93</v>
      </c>
      <c r="I223" s="9"/>
      <c r="J223" s="14">
        <v>100</v>
      </c>
      <c r="K223" s="14">
        <v>100</v>
      </c>
      <c r="L223" s="14">
        <v>100</v>
      </c>
      <c r="M223" s="14"/>
      <c r="N223" s="14">
        <v>83.75</v>
      </c>
      <c r="O223" s="14">
        <v>100</v>
      </c>
      <c r="P223" s="14"/>
      <c r="Z223">
        <v>205950000</v>
      </c>
    </row>
    <row r="224" spans="5:26" ht="45" x14ac:dyDescent="0.25">
      <c r="E224" s="209" t="s">
        <v>337</v>
      </c>
      <c r="F224" s="206" t="s">
        <v>561</v>
      </c>
      <c r="G224" s="83" t="s">
        <v>110</v>
      </c>
      <c r="H224" s="14" t="s">
        <v>93</v>
      </c>
      <c r="I224" s="9"/>
      <c r="J224" s="14">
        <v>100</v>
      </c>
      <c r="K224" s="14">
        <v>100</v>
      </c>
      <c r="L224" s="14">
        <v>100</v>
      </c>
      <c r="M224" s="14"/>
      <c r="N224" s="14">
        <v>83.75</v>
      </c>
      <c r="O224" s="14">
        <v>100</v>
      </c>
      <c r="P224" s="14" t="s">
        <v>94</v>
      </c>
      <c r="Z224">
        <v>114112000</v>
      </c>
    </row>
    <row r="225" spans="5:26" ht="45" x14ac:dyDescent="0.25">
      <c r="E225" s="209" t="s">
        <v>338</v>
      </c>
      <c r="F225" s="206" t="s">
        <v>562</v>
      </c>
      <c r="G225" s="83" t="s">
        <v>110</v>
      </c>
      <c r="H225" s="14" t="s">
        <v>93</v>
      </c>
      <c r="I225" s="9"/>
      <c r="J225" s="14">
        <v>100</v>
      </c>
      <c r="K225" s="14">
        <v>100</v>
      </c>
      <c r="L225" s="14">
        <v>100</v>
      </c>
      <c r="M225" s="14"/>
      <c r="N225" s="14">
        <v>83.75</v>
      </c>
      <c r="O225" s="14">
        <v>100</v>
      </c>
      <c r="P225" s="14"/>
      <c r="Z225">
        <v>191292200</v>
      </c>
    </row>
    <row r="226" spans="5:26" ht="45" x14ac:dyDescent="0.25">
      <c r="E226" s="209" t="s">
        <v>339</v>
      </c>
      <c r="F226" s="206" t="s">
        <v>563</v>
      </c>
      <c r="G226" s="83" t="s">
        <v>110</v>
      </c>
      <c r="H226" s="14" t="s">
        <v>93</v>
      </c>
      <c r="I226" s="9"/>
      <c r="J226" s="14">
        <v>100</v>
      </c>
      <c r="K226" s="14">
        <v>100</v>
      </c>
      <c r="L226" s="14">
        <v>100</v>
      </c>
      <c r="M226" s="14"/>
      <c r="N226" s="14">
        <v>83.75</v>
      </c>
      <c r="O226" s="14">
        <v>100</v>
      </c>
      <c r="P226" s="14"/>
      <c r="Z226">
        <v>100000000</v>
      </c>
    </row>
    <row r="227" spans="5:26" ht="45" x14ac:dyDescent="0.25">
      <c r="E227" s="209" t="s">
        <v>340</v>
      </c>
      <c r="F227" s="206" t="s">
        <v>564</v>
      </c>
      <c r="G227" s="83" t="s">
        <v>110</v>
      </c>
      <c r="H227" s="14" t="s">
        <v>93</v>
      </c>
      <c r="I227" s="9"/>
      <c r="J227" s="14">
        <v>100</v>
      </c>
      <c r="K227" s="14">
        <v>100</v>
      </c>
      <c r="L227" s="14">
        <v>100</v>
      </c>
      <c r="M227" s="14"/>
      <c r="N227" s="14">
        <v>83.75</v>
      </c>
      <c r="O227" s="14">
        <v>100</v>
      </c>
      <c r="P227" s="14"/>
      <c r="Z227">
        <v>150000000</v>
      </c>
    </row>
    <row r="228" spans="5:26" ht="30" x14ac:dyDescent="0.25">
      <c r="E228" s="209" t="s">
        <v>341</v>
      </c>
      <c r="F228" s="206" t="s">
        <v>565</v>
      </c>
      <c r="G228" s="83" t="s">
        <v>110</v>
      </c>
      <c r="H228" s="14" t="s">
        <v>93</v>
      </c>
      <c r="I228" s="9"/>
      <c r="J228" s="14">
        <v>100</v>
      </c>
      <c r="K228" s="14">
        <v>100</v>
      </c>
      <c r="L228" s="14">
        <v>100</v>
      </c>
      <c r="M228" s="14"/>
      <c r="N228" s="14">
        <v>83.75</v>
      </c>
      <c r="O228" s="14">
        <v>100</v>
      </c>
      <c r="P228" s="14"/>
      <c r="Z228">
        <v>100000000</v>
      </c>
    </row>
    <row r="229" spans="5:26" ht="30" x14ac:dyDescent="0.25">
      <c r="E229" s="209" t="s">
        <v>342</v>
      </c>
      <c r="F229" s="206" t="s">
        <v>566</v>
      </c>
      <c r="G229" s="83" t="s">
        <v>110</v>
      </c>
      <c r="H229" s="14" t="s">
        <v>93</v>
      </c>
      <c r="I229" s="9"/>
      <c r="J229" s="14">
        <v>100</v>
      </c>
      <c r="K229" s="14">
        <v>100</v>
      </c>
      <c r="L229" s="14">
        <v>100</v>
      </c>
      <c r="M229" s="14"/>
      <c r="N229" s="14">
        <v>83.75</v>
      </c>
      <c r="O229" s="14">
        <v>100</v>
      </c>
      <c r="P229" s="14"/>
      <c r="Z229">
        <v>100000000</v>
      </c>
    </row>
    <row r="230" spans="5:26" ht="30" x14ac:dyDescent="0.25">
      <c r="E230" s="209" t="s">
        <v>343</v>
      </c>
      <c r="F230" s="206" t="s">
        <v>567</v>
      </c>
      <c r="G230" s="83" t="s">
        <v>110</v>
      </c>
      <c r="H230" s="14" t="s">
        <v>93</v>
      </c>
      <c r="I230" s="9"/>
      <c r="J230" s="14">
        <v>100</v>
      </c>
      <c r="K230" s="14">
        <v>100</v>
      </c>
      <c r="L230" s="14">
        <v>100</v>
      </c>
      <c r="M230" s="14"/>
      <c r="N230" s="14">
        <v>83.75</v>
      </c>
      <c r="O230" s="14">
        <v>100</v>
      </c>
      <c r="P230" s="14"/>
      <c r="Z230">
        <v>92987235</v>
      </c>
    </row>
    <row r="231" spans="5:26" ht="30" x14ac:dyDescent="0.25">
      <c r="E231" s="209" t="s">
        <v>344</v>
      </c>
      <c r="F231" s="206" t="s">
        <v>568</v>
      </c>
      <c r="G231" s="83" t="s">
        <v>110</v>
      </c>
      <c r="H231" s="14" t="s">
        <v>93</v>
      </c>
      <c r="I231" s="9"/>
      <c r="J231" s="14">
        <v>100</v>
      </c>
      <c r="K231" s="14">
        <v>100</v>
      </c>
      <c r="L231" s="14">
        <v>100</v>
      </c>
      <c r="M231" s="14"/>
      <c r="N231" s="14">
        <v>83.75</v>
      </c>
      <c r="O231" s="14">
        <v>100</v>
      </c>
      <c r="P231" s="14"/>
      <c r="Z231">
        <v>119100000</v>
      </c>
    </row>
    <row r="232" spans="5:26" ht="30" x14ac:dyDescent="0.25">
      <c r="E232" s="209" t="s">
        <v>345</v>
      </c>
      <c r="F232" s="206" t="s">
        <v>569</v>
      </c>
      <c r="G232" s="83" t="s">
        <v>110</v>
      </c>
      <c r="H232" s="14" t="s">
        <v>93</v>
      </c>
      <c r="I232" s="9"/>
      <c r="J232" s="14">
        <v>100</v>
      </c>
      <c r="K232" s="14">
        <v>100</v>
      </c>
      <c r="L232" s="14">
        <v>100</v>
      </c>
      <c r="M232" s="14"/>
      <c r="N232" s="14">
        <v>83.75</v>
      </c>
      <c r="O232" s="14">
        <v>100</v>
      </c>
      <c r="P232" s="14"/>
      <c r="Z232">
        <v>121859000</v>
      </c>
    </row>
    <row r="233" spans="5:26" ht="30" x14ac:dyDescent="0.25">
      <c r="E233" s="209" t="s">
        <v>346</v>
      </c>
      <c r="F233" s="206" t="s">
        <v>570</v>
      </c>
      <c r="G233" s="83" t="s">
        <v>110</v>
      </c>
      <c r="H233" s="14" t="s">
        <v>93</v>
      </c>
      <c r="I233" s="9"/>
      <c r="J233" s="14">
        <v>100</v>
      </c>
      <c r="K233" s="14">
        <v>100</v>
      </c>
      <c r="L233" s="14">
        <v>100</v>
      </c>
      <c r="M233" s="14"/>
      <c r="N233" s="14">
        <v>83.75</v>
      </c>
      <c r="O233" s="14">
        <v>100</v>
      </c>
      <c r="P233" s="14"/>
      <c r="Z233">
        <v>261201000</v>
      </c>
    </row>
    <row r="234" spans="5:26" ht="30" x14ac:dyDescent="0.25">
      <c r="E234" s="209" t="s">
        <v>347</v>
      </c>
      <c r="F234" s="206" t="s">
        <v>571</v>
      </c>
      <c r="G234" s="83" t="s">
        <v>110</v>
      </c>
      <c r="H234" s="14" t="s">
        <v>93</v>
      </c>
      <c r="I234" s="9"/>
      <c r="J234" s="14">
        <v>100</v>
      </c>
      <c r="K234" s="14">
        <v>100</v>
      </c>
      <c r="L234" s="14">
        <v>100</v>
      </c>
      <c r="M234" s="14"/>
      <c r="N234" s="14">
        <v>83.75</v>
      </c>
      <c r="O234" s="14">
        <v>100</v>
      </c>
      <c r="P234" s="14"/>
      <c r="Z234">
        <v>135943000</v>
      </c>
    </row>
    <row r="235" spans="5:26" ht="45" x14ac:dyDescent="0.25">
      <c r="E235" s="209" t="s">
        <v>348</v>
      </c>
      <c r="F235" s="206" t="s">
        <v>572</v>
      </c>
      <c r="G235" s="83" t="s">
        <v>110</v>
      </c>
      <c r="H235" s="14" t="s">
        <v>93</v>
      </c>
      <c r="I235" s="9"/>
      <c r="J235" s="14">
        <v>100</v>
      </c>
      <c r="K235" s="14">
        <v>100</v>
      </c>
      <c r="L235" s="14">
        <v>100</v>
      </c>
      <c r="M235" s="14"/>
      <c r="N235" s="14">
        <v>83.75</v>
      </c>
      <c r="O235" s="14">
        <v>100</v>
      </c>
      <c r="P235" s="14"/>
      <c r="Z235">
        <v>178024000</v>
      </c>
    </row>
    <row r="236" spans="5:26" ht="45" x14ac:dyDescent="0.25">
      <c r="E236" s="209" t="s">
        <v>349</v>
      </c>
      <c r="F236" s="206" t="s">
        <v>573</v>
      </c>
      <c r="G236" s="83" t="s">
        <v>110</v>
      </c>
      <c r="H236" s="14" t="s">
        <v>93</v>
      </c>
      <c r="I236" s="9"/>
      <c r="J236" s="14">
        <v>100</v>
      </c>
      <c r="K236" s="14">
        <v>100</v>
      </c>
      <c r="L236" s="14">
        <v>100</v>
      </c>
      <c r="M236" s="14"/>
      <c r="N236" s="14">
        <v>83.75</v>
      </c>
      <c r="O236" s="14">
        <v>100</v>
      </c>
      <c r="P236" s="14"/>
      <c r="Z236">
        <v>118797000</v>
      </c>
    </row>
    <row r="237" spans="5:26" ht="60" x14ac:dyDescent="0.25">
      <c r="E237" s="209" t="s">
        <v>350</v>
      </c>
      <c r="F237" s="206" t="s">
        <v>574</v>
      </c>
      <c r="G237" s="83" t="s">
        <v>110</v>
      </c>
      <c r="H237" s="14" t="s">
        <v>93</v>
      </c>
      <c r="I237" s="9"/>
      <c r="J237" s="14">
        <v>100</v>
      </c>
      <c r="K237" s="14">
        <v>100</v>
      </c>
      <c r="L237" s="14">
        <v>100</v>
      </c>
      <c r="M237" s="14"/>
      <c r="N237" s="14">
        <v>83.75</v>
      </c>
      <c r="O237" s="14">
        <v>100</v>
      </c>
      <c r="P237" s="14"/>
      <c r="Z237">
        <v>547633000</v>
      </c>
    </row>
    <row r="238" spans="5:26" ht="45" x14ac:dyDescent="0.25">
      <c r="E238" s="209" t="s">
        <v>351</v>
      </c>
      <c r="F238" s="206" t="s">
        <v>575</v>
      </c>
      <c r="G238" s="83" t="s">
        <v>110</v>
      </c>
      <c r="H238" s="14" t="s">
        <v>93</v>
      </c>
      <c r="I238" s="9"/>
      <c r="J238" s="14">
        <v>100</v>
      </c>
      <c r="K238" s="14">
        <v>100</v>
      </c>
      <c r="L238" s="14">
        <v>100</v>
      </c>
      <c r="M238" s="14"/>
      <c r="N238" s="14">
        <v>83.75</v>
      </c>
      <c r="O238" s="14">
        <v>100</v>
      </c>
      <c r="P238" s="14"/>
      <c r="Z238">
        <v>632773000</v>
      </c>
    </row>
    <row r="239" spans="5:26" ht="30" x14ac:dyDescent="0.25">
      <c r="E239" s="209" t="s">
        <v>352</v>
      </c>
      <c r="F239" s="206" t="s">
        <v>576</v>
      </c>
      <c r="G239" s="83" t="s">
        <v>110</v>
      </c>
      <c r="H239" s="14" t="s">
        <v>93</v>
      </c>
      <c r="I239" s="9"/>
      <c r="J239" s="14">
        <v>100</v>
      </c>
      <c r="K239" s="14">
        <v>100</v>
      </c>
      <c r="L239" s="14">
        <v>100</v>
      </c>
      <c r="M239" s="14"/>
      <c r="N239" s="14">
        <v>83.75</v>
      </c>
      <c r="O239" s="14">
        <v>100</v>
      </c>
      <c r="P239" s="14"/>
      <c r="Z239">
        <v>47334000</v>
      </c>
    </row>
    <row r="240" spans="5:26" ht="30" x14ac:dyDescent="0.25">
      <c r="E240" s="209" t="s">
        <v>353</v>
      </c>
      <c r="F240" s="206" t="s">
        <v>577</v>
      </c>
      <c r="G240" s="83" t="s">
        <v>110</v>
      </c>
      <c r="H240" s="14" t="s">
        <v>93</v>
      </c>
      <c r="I240" s="9"/>
      <c r="J240" s="14">
        <v>100</v>
      </c>
      <c r="K240" s="14">
        <v>100</v>
      </c>
      <c r="L240" s="14">
        <v>100</v>
      </c>
      <c r="M240" s="14"/>
      <c r="N240" s="14">
        <v>83.75</v>
      </c>
      <c r="O240" s="14">
        <v>100</v>
      </c>
      <c r="P240" s="14"/>
      <c r="Z240">
        <v>439497000</v>
      </c>
    </row>
    <row r="241" spans="5:26" ht="30" x14ac:dyDescent="0.25">
      <c r="E241" s="209" t="s">
        <v>354</v>
      </c>
      <c r="F241" s="206" t="s">
        <v>578</v>
      </c>
      <c r="G241" s="83" t="s">
        <v>110</v>
      </c>
      <c r="H241" s="14" t="s">
        <v>93</v>
      </c>
      <c r="I241" s="9"/>
      <c r="J241" s="14">
        <v>100</v>
      </c>
      <c r="K241" s="14">
        <v>99.999736273705693</v>
      </c>
      <c r="L241" s="14">
        <v>99.999736273705693</v>
      </c>
      <c r="M241" s="14"/>
      <c r="N241" s="14">
        <v>83.75</v>
      </c>
      <c r="O241" s="14">
        <v>100</v>
      </c>
      <c r="P241" s="14"/>
      <c r="Z241">
        <v>94795250</v>
      </c>
    </row>
    <row r="242" spans="5:26" ht="30" x14ac:dyDescent="0.25">
      <c r="E242" s="209" t="s">
        <v>355</v>
      </c>
      <c r="F242" s="206" t="s">
        <v>579</v>
      </c>
      <c r="G242" s="83" t="s">
        <v>110</v>
      </c>
      <c r="H242" s="14" t="s">
        <v>93</v>
      </c>
      <c r="I242" s="9"/>
      <c r="J242" s="14">
        <v>100</v>
      </c>
      <c r="K242" s="14">
        <v>99.892198581560294</v>
      </c>
      <c r="L242" s="14">
        <v>99.892198581560294</v>
      </c>
      <c r="M242" s="14"/>
      <c r="N242" s="14">
        <v>83.75</v>
      </c>
      <c r="O242" s="14">
        <v>100</v>
      </c>
      <c r="P242" s="14"/>
      <c r="Z242">
        <v>7050000000</v>
      </c>
    </row>
    <row r="243" spans="5:26" ht="30" x14ac:dyDescent="0.25">
      <c r="E243" s="209" t="s">
        <v>356</v>
      </c>
      <c r="F243" s="206" t="s">
        <v>580</v>
      </c>
      <c r="G243" s="83" t="s">
        <v>110</v>
      </c>
      <c r="H243" s="14" t="s">
        <v>93</v>
      </c>
      <c r="I243" s="9"/>
      <c r="J243" s="14">
        <v>100</v>
      </c>
      <c r="K243" s="14">
        <v>98.494879999999995</v>
      </c>
      <c r="L243" s="14">
        <v>98.494879999999995</v>
      </c>
      <c r="M243" s="14"/>
      <c r="N243" s="14">
        <v>83.75</v>
      </c>
      <c r="O243" s="14">
        <v>100</v>
      </c>
      <c r="P243" s="14"/>
      <c r="Z243">
        <v>6250000000</v>
      </c>
    </row>
    <row r="244" spans="5:26" ht="30" x14ac:dyDescent="0.25">
      <c r="E244" s="209" t="s">
        <v>357</v>
      </c>
      <c r="F244" s="206" t="s">
        <v>581</v>
      </c>
      <c r="G244" s="83" t="s">
        <v>110</v>
      </c>
      <c r="H244" s="14" t="s">
        <v>33</v>
      </c>
      <c r="I244" s="9"/>
      <c r="J244" s="14">
        <v>100</v>
      </c>
      <c r="K244" s="14">
        <v>100</v>
      </c>
      <c r="L244" s="14">
        <v>100</v>
      </c>
      <c r="M244" s="14"/>
      <c r="N244" s="14">
        <v>83.75</v>
      </c>
      <c r="O244" s="14">
        <v>100</v>
      </c>
      <c r="P244" s="14"/>
      <c r="Z244" t="s">
        <v>33</v>
      </c>
    </row>
    <row r="245" spans="5:26" ht="60" x14ac:dyDescent="0.25">
      <c r="E245" s="209" t="s">
        <v>358</v>
      </c>
      <c r="F245" s="206" t="s">
        <v>582</v>
      </c>
      <c r="G245" s="83" t="s">
        <v>110</v>
      </c>
      <c r="H245" s="14" t="s">
        <v>93</v>
      </c>
      <c r="I245" s="9"/>
      <c r="J245" s="14">
        <v>100</v>
      </c>
      <c r="K245" s="14">
        <v>100</v>
      </c>
      <c r="L245" s="14">
        <v>100</v>
      </c>
      <c r="M245" s="14"/>
      <c r="N245" s="14">
        <v>83.75</v>
      </c>
      <c r="O245" s="14">
        <v>100</v>
      </c>
      <c r="P245" s="14"/>
      <c r="Z245">
        <v>129500000</v>
      </c>
    </row>
    <row r="246" spans="5:26" ht="60" x14ac:dyDescent="0.25">
      <c r="E246" s="209" t="s">
        <v>359</v>
      </c>
      <c r="F246" s="206" t="s">
        <v>583</v>
      </c>
      <c r="G246" s="83" t="s">
        <v>110</v>
      </c>
      <c r="H246" s="14" t="s">
        <v>93</v>
      </c>
      <c r="I246" s="9"/>
      <c r="J246" s="14">
        <v>100</v>
      </c>
      <c r="K246" s="14">
        <v>100</v>
      </c>
      <c r="L246" s="14">
        <v>100</v>
      </c>
      <c r="M246" s="14"/>
      <c r="N246" s="14">
        <v>83.75</v>
      </c>
      <c r="O246" s="14">
        <v>100</v>
      </c>
      <c r="P246" s="14"/>
      <c r="Z246">
        <v>142282000</v>
      </c>
    </row>
    <row r="247" spans="5:26" ht="45" x14ac:dyDescent="0.25">
      <c r="E247" s="209" t="s">
        <v>360</v>
      </c>
      <c r="F247" s="206" t="s">
        <v>584</v>
      </c>
      <c r="G247" s="83" t="s">
        <v>110</v>
      </c>
      <c r="H247" s="14" t="s">
        <v>93</v>
      </c>
      <c r="I247" s="9"/>
      <c r="J247" s="14">
        <v>100</v>
      </c>
      <c r="K247" s="14">
        <v>100</v>
      </c>
      <c r="L247" s="14">
        <v>100</v>
      </c>
      <c r="M247" s="14"/>
      <c r="N247" s="14">
        <v>83.75</v>
      </c>
      <c r="O247" s="14">
        <v>100</v>
      </c>
      <c r="P247" s="14"/>
      <c r="Z247">
        <v>137250000</v>
      </c>
    </row>
    <row r="248" spans="5:26" ht="45" x14ac:dyDescent="0.25">
      <c r="E248" s="209" t="s">
        <v>361</v>
      </c>
      <c r="F248" s="206" t="s">
        <v>585</v>
      </c>
      <c r="G248" s="83" t="s">
        <v>110</v>
      </c>
      <c r="H248" s="14" t="s">
        <v>93</v>
      </c>
      <c r="I248" s="9"/>
      <c r="J248" s="14">
        <v>100</v>
      </c>
      <c r="K248" s="14">
        <v>100</v>
      </c>
      <c r="L248" s="14">
        <v>100</v>
      </c>
      <c r="M248" s="14"/>
      <c r="N248" s="14">
        <v>83.75</v>
      </c>
      <c r="O248" s="14">
        <v>100</v>
      </c>
      <c r="P248" s="14"/>
      <c r="Z248">
        <v>137082000</v>
      </c>
    </row>
    <row r="249" spans="5:26" ht="30" x14ac:dyDescent="0.25">
      <c r="E249" s="209" t="s">
        <v>362</v>
      </c>
      <c r="F249" s="206" t="s">
        <v>586</v>
      </c>
      <c r="G249" s="83" t="s">
        <v>110</v>
      </c>
      <c r="H249" s="14" t="s">
        <v>93</v>
      </c>
      <c r="I249" s="9"/>
      <c r="J249" s="14">
        <v>100</v>
      </c>
      <c r="K249" s="14">
        <v>100</v>
      </c>
      <c r="L249" s="14">
        <v>100</v>
      </c>
      <c r="M249" s="14"/>
      <c r="N249" s="14">
        <v>83.75</v>
      </c>
      <c r="O249" s="14">
        <v>100</v>
      </c>
      <c r="P249" s="14"/>
      <c r="Z249">
        <v>130628000</v>
      </c>
    </row>
    <row r="250" spans="5:26" ht="30" x14ac:dyDescent="0.25">
      <c r="E250" s="209" t="s">
        <v>363</v>
      </c>
      <c r="F250" s="206" t="s">
        <v>587</v>
      </c>
      <c r="G250" s="83" t="s">
        <v>110</v>
      </c>
      <c r="H250" s="14" t="s">
        <v>93</v>
      </c>
      <c r="I250" s="9"/>
      <c r="J250" s="14">
        <v>100</v>
      </c>
      <c r="K250" s="14">
        <v>100</v>
      </c>
      <c r="L250" s="14">
        <v>100</v>
      </c>
      <c r="M250" s="14"/>
      <c r="N250" s="14">
        <v>83.75</v>
      </c>
      <c r="O250" s="14">
        <v>100</v>
      </c>
      <c r="P250" s="14" t="s">
        <v>94</v>
      </c>
      <c r="Z250">
        <v>102457000</v>
      </c>
    </row>
    <row r="251" spans="5:26" ht="30" x14ac:dyDescent="0.25">
      <c r="E251" s="209" t="s">
        <v>364</v>
      </c>
      <c r="F251" s="206" t="s">
        <v>588</v>
      </c>
      <c r="G251" s="83" t="s">
        <v>110</v>
      </c>
      <c r="H251" s="14" t="s">
        <v>93</v>
      </c>
      <c r="I251" s="9"/>
      <c r="J251" s="14">
        <v>100</v>
      </c>
      <c r="K251" s="14">
        <v>100</v>
      </c>
      <c r="L251" s="14">
        <v>100</v>
      </c>
      <c r="M251" s="14"/>
      <c r="N251" s="14">
        <v>83.75</v>
      </c>
      <c r="O251" s="14">
        <v>100</v>
      </c>
      <c r="P251" s="14" t="s">
        <v>94</v>
      </c>
      <c r="Z251">
        <v>183781000</v>
      </c>
    </row>
    <row r="252" spans="5:26" ht="45" x14ac:dyDescent="0.25">
      <c r="E252" s="209" t="s">
        <v>365</v>
      </c>
      <c r="F252" s="206" t="s">
        <v>589</v>
      </c>
      <c r="G252" s="83" t="s">
        <v>110</v>
      </c>
      <c r="H252" s="14" t="s">
        <v>93</v>
      </c>
      <c r="I252" s="9"/>
      <c r="J252" s="14">
        <v>100</v>
      </c>
      <c r="K252" s="14">
        <v>100</v>
      </c>
      <c r="L252" s="14">
        <v>100</v>
      </c>
      <c r="M252" s="14"/>
      <c r="N252" s="14">
        <v>83.75</v>
      </c>
      <c r="O252" s="14">
        <v>100</v>
      </c>
      <c r="P252" s="14"/>
      <c r="Z252">
        <v>109200000</v>
      </c>
    </row>
    <row r="253" spans="5:26" ht="30" x14ac:dyDescent="0.25">
      <c r="E253" s="209" t="s">
        <v>366</v>
      </c>
      <c r="F253" s="206" t="s">
        <v>590</v>
      </c>
      <c r="G253" s="83" t="s">
        <v>110</v>
      </c>
      <c r="H253" s="14" t="s">
        <v>93</v>
      </c>
      <c r="I253" s="9"/>
      <c r="J253" s="14">
        <v>100</v>
      </c>
      <c r="K253" s="14">
        <v>100</v>
      </c>
      <c r="L253" s="14">
        <v>100</v>
      </c>
      <c r="M253" s="14"/>
      <c r="N253" s="14">
        <v>83.75</v>
      </c>
      <c r="O253" s="14">
        <v>100</v>
      </c>
      <c r="P253" s="14"/>
      <c r="Z253">
        <v>201470000</v>
      </c>
    </row>
    <row r="254" spans="5:26" ht="45" x14ac:dyDescent="0.25">
      <c r="E254" s="209" t="s">
        <v>367</v>
      </c>
      <c r="F254" s="206" t="s">
        <v>591</v>
      </c>
      <c r="G254" s="83" t="s">
        <v>110</v>
      </c>
      <c r="H254" s="14" t="s">
        <v>93</v>
      </c>
      <c r="I254" s="9"/>
      <c r="J254" s="14">
        <v>100</v>
      </c>
      <c r="K254" s="14">
        <v>100</v>
      </c>
      <c r="L254" s="14">
        <v>100</v>
      </c>
      <c r="M254" s="14"/>
      <c r="N254" s="14">
        <v>83.75</v>
      </c>
      <c r="O254" s="14">
        <v>100</v>
      </c>
      <c r="P254" s="14"/>
      <c r="Z254">
        <v>144000000</v>
      </c>
    </row>
    <row r="255" spans="5:26" ht="30" x14ac:dyDescent="0.25">
      <c r="E255" s="209" t="s">
        <v>368</v>
      </c>
      <c r="F255" s="206" t="s">
        <v>592</v>
      </c>
      <c r="G255" s="83" t="s">
        <v>110</v>
      </c>
      <c r="H255" s="14" t="s">
        <v>93</v>
      </c>
      <c r="I255" s="9"/>
      <c r="J255" s="14">
        <v>100</v>
      </c>
      <c r="K255" s="14">
        <v>100</v>
      </c>
      <c r="L255" s="14">
        <v>100</v>
      </c>
      <c r="M255" s="14"/>
      <c r="N255" s="14">
        <v>83.75</v>
      </c>
      <c r="O255" s="14">
        <v>100</v>
      </c>
      <c r="P255" s="14"/>
      <c r="Z255">
        <v>189284000</v>
      </c>
    </row>
    <row r="256" spans="5:26" ht="30" x14ac:dyDescent="0.25">
      <c r="E256" s="209" t="s">
        <v>369</v>
      </c>
      <c r="F256" s="206" t="s">
        <v>593</v>
      </c>
      <c r="G256" s="83" t="s">
        <v>110</v>
      </c>
      <c r="H256" s="14" t="s">
        <v>93</v>
      </c>
      <c r="I256" s="9"/>
      <c r="J256" s="14">
        <v>100</v>
      </c>
      <c r="K256" s="14">
        <v>100</v>
      </c>
      <c r="L256" s="14">
        <v>100</v>
      </c>
      <c r="M256" s="14"/>
      <c r="N256" s="14">
        <v>83.75</v>
      </c>
      <c r="O256" s="14">
        <v>100</v>
      </c>
      <c r="P256" s="14"/>
      <c r="Z256">
        <v>230375000</v>
      </c>
    </row>
    <row r="257" spans="5:26" ht="30" x14ac:dyDescent="0.25">
      <c r="E257" s="209" t="s">
        <v>370</v>
      </c>
      <c r="F257" s="206" t="s">
        <v>594</v>
      </c>
      <c r="G257" s="83" t="s">
        <v>110</v>
      </c>
      <c r="H257" s="14" t="s">
        <v>93</v>
      </c>
      <c r="I257" s="9"/>
      <c r="J257" s="14">
        <v>100</v>
      </c>
      <c r="K257" s="14">
        <v>100</v>
      </c>
      <c r="L257" s="14">
        <v>100</v>
      </c>
      <c r="M257" s="14"/>
      <c r="N257" s="14">
        <v>83.75</v>
      </c>
      <c r="O257" s="14">
        <v>100</v>
      </c>
      <c r="P257" s="14"/>
      <c r="Z257">
        <v>727250000</v>
      </c>
    </row>
    <row r="258" spans="5:26" ht="30" x14ac:dyDescent="0.25">
      <c r="E258" s="209" t="s">
        <v>371</v>
      </c>
      <c r="F258" s="206" t="s">
        <v>595</v>
      </c>
      <c r="G258" s="83" t="s">
        <v>110</v>
      </c>
      <c r="H258" s="14" t="s">
        <v>93</v>
      </c>
      <c r="I258" s="9"/>
      <c r="J258" s="14">
        <v>100</v>
      </c>
      <c r="K258" s="14">
        <v>100</v>
      </c>
      <c r="L258" s="14">
        <v>100</v>
      </c>
      <c r="M258" s="14"/>
      <c r="N258" s="14">
        <v>83.75</v>
      </c>
      <c r="O258" s="14">
        <v>100</v>
      </c>
      <c r="P258" s="14" t="s">
        <v>94</v>
      </c>
      <c r="Z258">
        <v>183669000</v>
      </c>
    </row>
    <row r="259" spans="5:26" ht="30" x14ac:dyDescent="0.25">
      <c r="E259" s="209" t="s">
        <v>372</v>
      </c>
      <c r="F259" s="206" t="s">
        <v>596</v>
      </c>
      <c r="G259" s="83" t="s">
        <v>110</v>
      </c>
      <c r="H259" s="14" t="s">
        <v>93</v>
      </c>
      <c r="I259" s="9"/>
      <c r="J259" s="14">
        <v>100</v>
      </c>
      <c r="K259" s="14">
        <v>100</v>
      </c>
      <c r="L259" s="14">
        <v>100</v>
      </c>
      <c r="M259" s="14"/>
      <c r="N259" s="14">
        <v>83.75</v>
      </c>
      <c r="O259" s="14">
        <v>100</v>
      </c>
      <c r="P259" s="14"/>
      <c r="Z259">
        <v>210000000</v>
      </c>
    </row>
    <row r="260" spans="5:26" ht="30" x14ac:dyDescent="0.25">
      <c r="E260" s="209" t="s">
        <v>373</v>
      </c>
      <c r="F260" s="206" t="s">
        <v>597</v>
      </c>
      <c r="G260" s="83" t="s">
        <v>110</v>
      </c>
      <c r="H260" s="14" t="s">
        <v>93</v>
      </c>
      <c r="I260" s="9"/>
      <c r="J260" s="14">
        <v>100</v>
      </c>
      <c r="K260" s="14">
        <v>100</v>
      </c>
      <c r="L260" s="14">
        <v>100</v>
      </c>
      <c r="M260" s="14"/>
      <c r="N260" s="14">
        <v>83.75</v>
      </c>
      <c r="O260" s="14">
        <v>100</v>
      </c>
      <c r="P260" s="14"/>
      <c r="Z260">
        <v>234000000</v>
      </c>
    </row>
    <row r="261" spans="5:26" ht="30" x14ac:dyDescent="0.25">
      <c r="E261" s="209" t="s">
        <v>374</v>
      </c>
      <c r="F261" s="206" t="s">
        <v>598</v>
      </c>
      <c r="G261" s="83" t="s">
        <v>110</v>
      </c>
      <c r="H261" s="14" t="s">
        <v>93</v>
      </c>
      <c r="I261" s="9"/>
      <c r="J261" s="14">
        <v>100</v>
      </c>
      <c r="K261" s="14">
        <v>100</v>
      </c>
      <c r="L261" s="14">
        <v>100</v>
      </c>
      <c r="M261" s="14"/>
      <c r="N261" s="14">
        <v>83.75</v>
      </c>
      <c r="O261" s="14">
        <v>100</v>
      </c>
      <c r="P261" s="14"/>
      <c r="Z261">
        <v>336250000</v>
      </c>
    </row>
    <row r="262" spans="5:26" ht="30" x14ac:dyDescent="0.25">
      <c r="E262" s="209" t="s">
        <v>375</v>
      </c>
      <c r="F262" s="206" t="s">
        <v>599</v>
      </c>
      <c r="G262" s="83" t="s">
        <v>110</v>
      </c>
      <c r="H262" s="14" t="s">
        <v>93</v>
      </c>
      <c r="I262" s="9"/>
      <c r="J262" s="14">
        <v>100</v>
      </c>
      <c r="K262" s="14">
        <v>100</v>
      </c>
      <c r="L262" s="14">
        <v>100</v>
      </c>
      <c r="M262" s="14"/>
      <c r="N262" s="14">
        <v>83.75</v>
      </c>
      <c r="O262" s="14">
        <v>100</v>
      </c>
      <c r="P262" s="14"/>
      <c r="Z262">
        <v>277292000</v>
      </c>
    </row>
    <row r="263" spans="5:26" ht="30" x14ac:dyDescent="0.25">
      <c r="E263" s="209" t="s">
        <v>376</v>
      </c>
      <c r="F263" s="206" t="s">
        <v>600</v>
      </c>
      <c r="G263" s="83" t="s">
        <v>110</v>
      </c>
      <c r="H263" s="14" t="s">
        <v>93</v>
      </c>
      <c r="I263" s="9"/>
      <c r="J263" s="14">
        <v>100</v>
      </c>
      <c r="K263" s="14">
        <v>100</v>
      </c>
      <c r="L263" s="14">
        <v>100</v>
      </c>
      <c r="M263" s="14"/>
      <c r="N263" s="14">
        <v>83.75</v>
      </c>
      <c r="O263" s="14">
        <v>100</v>
      </c>
      <c r="P263" s="14" t="s">
        <v>94</v>
      </c>
      <c r="Z263">
        <v>235216000</v>
      </c>
    </row>
    <row r="264" spans="5:26" ht="45" x14ac:dyDescent="0.25">
      <c r="E264" s="209" t="s">
        <v>377</v>
      </c>
      <c r="F264" s="206" t="s">
        <v>601</v>
      </c>
      <c r="G264" s="83" t="s">
        <v>110</v>
      </c>
      <c r="H264" s="14" t="s">
        <v>93</v>
      </c>
      <c r="I264" s="9"/>
      <c r="J264" s="14">
        <v>100</v>
      </c>
      <c r="K264" s="14">
        <v>100</v>
      </c>
      <c r="L264" s="14">
        <v>100</v>
      </c>
      <c r="M264" s="14"/>
      <c r="N264" s="14">
        <v>83.75</v>
      </c>
      <c r="O264" s="14">
        <v>100</v>
      </c>
      <c r="P264" s="14"/>
      <c r="Z264">
        <v>186658000</v>
      </c>
    </row>
    <row r="265" spans="5:26" ht="45" x14ac:dyDescent="0.25">
      <c r="E265" s="209" t="s">
        <v>378</v>
      </c>
      <c r="F265" s="206" t="s">
        <v>602</v>
      </c>
      <c r="G265" s="83" t="s">
        <v>110</v>
      </c>
      <c r="H265" s="14" t="s">
        <v>93</v>
      </c>
      <c r="I265" s="9"/>
      <c r="J265" s="14">
        <v>100</v>
      </c>
      <c r="K265" s="14">
        <v>100</v>
      </c>
      <c r="L265" s="14">
        <v>100</v>
      </c>
      <c r="M265" s="14"/>
      <c r="N265" s="14">
        <v>83.75</v>
      </c>
      <c r="O265" s="14">
        <v>100</v>
      </c>
      <c r="P265" s="14"/>
      <c r="Z265">
        <v>184066000</v>
      </c>
    </row>
    <row r="266" spans="5:26" ht="30" x14ac:dyDescent="0.25">
      <c r="E266" s="209" t="s">
        <v>379</v>
      </c>
      <c r="F266" s="206" t="s">
        <v>603</v>
      </c>
      <c r="G266" s="83" t="s">
        <v>110</v>
      </c>
      <c r="H266" s="14" t="s">
        <v>93</v>
      </c>
      <c r="I266" s="9"/>
      <c r="J266" s="14">
        <v>100</v>
      </c>
      <c r="K266" s="14">
        <v>100</v>
      </c>
      <c r="L266" s="14">
        <v>100</v>
      </c>
      <c r="M266" s="14"/>
      <c r="N266" s="14">
        <v>83.75</v>
      </c>
      <c r="O266" s="14">
        <v>100</v>
      </c>
      <c r="P266" s="14"/>
      <c r="Z266">
        <v>114403000</v>
      </c>
    </row>
    <row r="267" spans="5:26" ht="30" x14ac:dyDescent="0.25">
      <c r="E267" s="209" t="s">
        <v>380</v>
      </c>
      <c r="F267" s="206" t="s">
        <v>604</v>
      </c>
      <c r="G267" s="83" t="s">
        <v>110</v>
      </c>
      <c r="H267" s="14" t="s">
        <v>93</v>
      </c>
      <c r="I267" s="9"/>
      <c r="J267" s="14">
        <v>100</v>
      </c>
      <c r="K267" s="14">
        <v>100</v>
      </c>
      <c r="L267" s="14">
        <v>100</v>
      </c>
      <c r="M267" s="14"/>
      <c r="N267" s="14">
        <v>83.75</v>
      </c>
      <c r="O267" s="14">
        <v>100</v>
      </c>
      <c r="P267" s="14"/>
      <c r="Z267">
        <v>332831000</v>
      </c>
    </row>
    <row r="268" spans="5:26" ht="30" x14ac:dyDescent="0.25">
      <c r="E268" s="209" t="s">
        <v>381</v>
      </c>
      <c r="F268" s="206" t="s">
        <v>605</v>
      </c>
      <c r="G268" s="83" t="s">
        <v>110</v>
      </c>
      <c r="H268" s="14" t="s">
        <v>93</v>
      </c>
      <c r="I268" s="9"/>
      <c r="J268" s="14">
        <v>100</v>
      </c>
      <c r="K268" s="14">
        <v>100</v>
      </c>
      <c r="L268" s="14">
        <v>100</v>
      </c>
      <c r="M268" s="14"/>
      <c r="N268" s="14">
        <v>83.75</v>
      </c>
      <c r="O268" s="14">
        <v>100</v>
      </c>
      <c r="P268" s="14"/>
      <c r="Z268">
        <v>220641000</v>
      </c>
    </row>
    <row r="269" spans="5:26" ht="45" x14ac:dyDescent="0.25">
      <c r="E269" s="209" t="s">
        <v>382</v>
      </c>
      <c r="F269" s="206" t="s">
        <v>606</v>
      </c>
      <c r="G269" s="83" t="s">
        <v>110</v>
      </c>
      <c r="H269" s="14" t="s">
        <v>93</v>
      </c>
      <c r="I269" s="9"/>
      <c r="J269" s="14">
        <v>100</v>
      </c>
      <c r="K269" s="14">
        <v>100</v>
      </c>
      <c r="L269" s="14">
        <v>100</v>
      </c>
      <c r="M269" s="14"/>
      <c r="N269" s="14">
        <v>83.75</v>
      </c>
      <c r="O269" s="14">
        <v>100</v>
      </c>
      <c r="P269" s="14"/>
      <c r="Z269">
        <v>187000000</v>
      </c>
    </row>
    <row r="270" spans="5:26" ht="45" x14ac:dyDescent="0.25">
      <c r="E270" s="209" t="s">
        <v>383</v>
      </c>
      <c r="F270" s="206" t="s">
        <v>607</v>
      </c>
      <c r="G270" s="83" t="s">
        <v>110</v>
      </c>
      <c r="H270" s="14" t="s">
        <v>93</v>
      </c>
      <c r="I270" s="9"/>
      <c r="J270" s="14">
        <v>100</v>
      </c>
      <c r="K270" s="14">
        <v>100</v>
      </c>
      <c r="L270" s="14">
        <v>100</v>
      </c>
      <c r="M270" s="14"/>
      <c r="N270" s="14">
        <v>83.75</v>
      </c>
      <c r="O270" s="14">
        <v>100</v>
      </c>
      <c r="P270" s="14"/>
      <c r="Z270">
        <v>144000000</v>
      </c>
    </row>
    <row r="271" spans="5:26" ht="60" x14ac:dyDescent="0.25">
      <c r="E271" s="209" t="s">
        <v>384</v>
      </c>
      <c r="F271" s="206" t="s">
        <v>608</v>
      </c>
      <c r="G271" s="83" t="s">
        <v>110</v>
      </c>
      <c r="H271" s="14" t="s">
        <v>93</v>
      </c>
      <c r="I271" s="9"/>
      <c r="J271" s="14">
        <v>100</v>
      </c>
      <c r="K271" s="14">
        <v>100</v>
      </c>
      <c r="L271" s="14">
        <v>100</v>
      </c>
      <c r="M271" s="14"/>
      <c r="N271" s="14">
        <v>83.75</v>
      </c>
      <c r="O271" s="14">
        <v>100</v>
      </c>
      <c r="P271" s="14"/>
      <c r="Z271">
        <v>784138000</v>
      </c>
    </row>
    <row r="272" spans="5:26" ht="60" x14ac:dyDescent="0.25">
      <c r="E272" s="209" t="s">
        <v>385</v>
      </c>
      <c r="F272" s="206" t="s">
        <v>609</v>
      </c>
      <c r="G272" s="83" t="s">
        <v>110</v>
      </c>
      <c r="H272" s="14" t="s">
        <v>93</v>
      </c>
      <c r="I272" s="9"/>
      <c r="J272" s="14">
        <v>100</v>
      </c>
      <c r="K272" s="14">
        <v>100</v>
      </c>
      <c r="L272" s="14">
        <v>100</v>
      </c>
      <c r="M272" s="14"/>
      <c r="N272" s="14">
        <v>83.75</v>
      </c>
      <c r="O272" s="14">
        <v>100</v>
      </c>
      <c r="P272" s="14"/>
      <c r="Z272">
        <v>690000000</v>
      </c>
    </row>
    <row r="273" spans="5:26" ht="60" x14ac:dyDescent="0.25">
      <c r="E273" s="209" t="s">
        <v>386</v>
      </c>
      <c r="F273" s="206" t="s">
        <v>610</v>
      </c>
      <c r="G273" s="83" t="s">
        <v>110</v>
      </c>
      <c r="H273" s="14" t="s">
        <v>93</v>
      </c>
      <c r="I273" s="9"/>
      <c r="J273" s="14">
        <v>100</v>
      </c>
      <c r="K273" s="14">
        <v>100</v>
      </c>
      <c r="L273" s="14">
        <v>100</v>
      </c>
      <c r="M273" s="14"/>
      <c r="N273" s="14">
        <v>83.75</v>
      </c>
      <c r="O273" s="14">
        <v>100</v>
      </c>
      <c r="P273" s="14"/>
      <c r="Z273">
        <v>230252000</v>
      </c>
    </row>
    <row r="274" spans="5:26" ht="60" x14ac:dyDescent="0.25">
      <c r="E274" s="209" t="s">
        <v>387</v>
      </c>
      <c r="F274" s="206" t="s">
        <v>611</v>
      </c>
      <c r="G274" s="83" t="s">
        <v>110</v>
      </c>
      <c r="H274" s="14" t="s">
        <v>93</v>
      </c>
      <c r="I274" s="9"/>
      <c r="J274" s="14">
        <v>100</v>
      </c>
      <c r="K274" s="14">
        <v>100</v>
      </c>
      <c r="L274" s="14">
        <v>100</v>
      </c>
      <c r="M274" s="14"/>
      <c r="N274" s="14">
        <v>83.75</v>
      </c>
      <c r="O274" s="14">
        <v>100</v>
      </c>
      <c r="P274" s="14"/>
      <c r="Z274">
        <v>91964000</v>
      </c>
    </row>
    <row r="275" spans="5:26" ht="45" x14ac:dyDescent="0.25">
      <c r="E275" s="209" t="s">
        <v>388</v>
      </c>
      <c r="F275" s="206" t="s">
        <v>612</v>
      </c>
      <c r="G275" s="83" t="s">
        <v>110</v>
      </c>
      <c r="H275" s="14" t="s">
        <v>93</v>
      </c>
      <c r="I275" s="9"/>
      <c r="J275" s="14">
        <v>100</v>
      </c>
      <c r="K275" s="14">
        <v>100</v>
      </c>
      <c r="L275" s="14">
        <v>100</v>
      </c>
      <c r="M275" s="14"/>
      <c r="N275" s="14">
        <v>83.75</v>
      </c>
      <c r="O275" s="14">
        <v>100</v>
      </c>
      <c r="P275" s="14"/>
      <c r="Z275">
        <v>138600000</v>
      </c>
    </row>
    <row r="276" spans="5:26" ht="30" x14ac:dyDescent="0.25">
      <c r="E276" s="209" t="s">
        <v>389</v>
      </c>
      <c r="F276" s="206" t="s">
        <v>613</v>
      </c>
      <c r="G276" s="83" t="s">
        <v>110</v>
      </c>
      <c r="H276" s="14" t="s">
        <v>93</v>
      </c>
      <c r="I276" s="9"/>
      <c r="J276" s="14">
        <v>100</v>
      </c>
      <c r="K276" s="14">
        <v>100</v>
      </c>
      <c r="L276" s="14">
        <v>100</v>
      </c>
      <c r="M276" s="14"/>
      <c r="N276" s="14">
        <v>83.75</v>
      </c>
      <c r="O276" s="14">
        <v>100</v>
      </c>
      <c r="P276" s="14"/>
      <c r="Z276">
        <v>167829000</v>
      </c>
    </row>
    <row r="277" spans="5:26" ht="45" x14ac:dyDescent="0.25">
      <c r="E277" s="209" t="s">
        <v>390</v>
      </c>
      <c r="F277" s="206" t="s">
        <v>614</v>
      </c>
      <c r="G277" s="83" t="s">
        <v>110</v>
      </c>
      <c r="H277" s="14" t="s">
        <v>93</v>
      </c>
      <c r="I277" s="9"/>
      <c r="J277" s="14">
        <v>100</v>
      </c>
      <c r="K277" s="14">
        <v>100</v>
      </c>
      <c r="L277" s="14">
        <v>100</v>
      </c>
      <c r="M277" s="14"/>
      <c r="N277" s="14">
        <v>83.75</v>
      </c>
      <c r="O277" s="14">
        <v>100</v>
      </c>
      <c r="P277" s="14"/>
      <c r="Z277">
        <v>364595000</v>
      </c>
    </row>
    <row r="278" spans="5:26" ht="45" x14ac:dyDescent="0.25">
      <c r="E278" s="209" t="s">
        <v>391</v>
      </c>
      <c r="F278" s="206" t="s">
        <v>615</v>
      </c>
      <c r="G278" s="83" t="s">
        <v>110</v>
      </c>
      <c r="H278" s="14" t="s">
        <v>93</v>
      </c>
      <c r="I278" s="9"/>
      <c r="J278" s="14">
        <v>100</v>
      </c>
      <c r="K278" s="14">
        <v>100</v>
      </c>
      <c r="L278" s="14">
        <v>100</v>
      </c>
      <c r="M278" s="14"/>
      <c r="N278" s="14">
        <v>83.75</v>
      </c>
      <c r="O278" s="14">
        <v>100</v>
      </c>
      <c r="P278" s="14"/>
      <c r="Z278">
        <v>187000000</v>
      </c>
    </row>
    <row r="279" spans="5:26" ht="45" x14ac:dyDescent="0.25">
      <c r="E279" s="209" t="s">
        <v>392</v>
      </c>
      <c r="F279" s="206" t="s">
        <v>616</v>
      </c>
      <c r="G279" s="83" t="s">
        <v>110</v>
      </c>
      <c r="H279" s="14" t="s">
        <v>93</v>
      </c>
      <c r="I279" s="9"/>
      <c r="J279" s="14">
        <v>100</v>
      </c>
      <c r="K279" s="14">
        <v>100</v>
      </c>
      <c r="L279" s="14">
        <v>100</v>
      </c>
      <c r="M279" s="14"/>
      <c r="N279" s="14">
        <v>83.75</v>
      </c>
      <c r="O279" s="14">
        <v>100</v>
      </c>
      <c r="P279" s="14"/>
      <c r="Z279">
        <v>161000000</v>
      </c>
    </row>
    <row r="280" spans="5:26" ht="30" x14ac:dyDescent="0.25">
      <c r="E280" s="209" t="s">
        <v>393</v>
      </c>
      <c r="F280" s="206" t="s">
        <v>617</v>
      </c>
      <c r="G280" s="83" t="s">
        <v>110</v>
      </c>
      <c r="H280" s="14" t="s">
        <v>93</v>
      </c>
      <c r="I280" s="9"/>
      <c r="J280" s="14">
        <v>100</v>
      </c>
      <c r="K280" s="14">
        <v>100</v>
      </c>
      <c r="L280" s="14">
        <v>100</v>
      </c>
      <c r="M280" s="14"/>
      <c r="N280" s="14">
        <v>83.75</v>
      </c>
      <c r="O280" s="14">
        <v>100</v>
      </c>
      <c r="P280" s="14"/>
      <c r="Z280">
        <v>178645000</v>
      </c>
    </row>
    <row r="281" spans="5:26" ht="30" x14ac:dyDescent="0.25">
      <c r="E281" s="209" t="s">
        <v>394</v>
      </c>
      <c r="F281" s="206" t="s">
        <v>618</v>
      </c>
      <c r="G281" s="83" t="s">
        <v>110</v>
      </c>
      <c r="H281" s="14" t="s">
        <v>93</v>
      </c>
      <c r="I281" s="9"/>
      <c r="J281" s="14">
        <v>100</v>
      </c>
      <c r="K281" s="14">
        <v>100</v>
      </c>
      <c r="L281" s="14">
        <v>100</v>
      </c>
      <c r="M281" s="14"/>
      <c r="N281" s="14">
        <v>83.75</v>
      </c>
      <c r="O281" s="14">
        <v>100</v>
      </c>
      <c r="P281" s="14"/>
      <c r="Z281">
        <v>163690000</v>
      </c>
    </row>
    <row r="282" spans="5:26" ht="45" x14ac:dyDescent="0.25">
      <c r="E282" s="209" t="s">
        <v>395</v>
      </c>
      <c r="F282" s="206" t="s">
        <v>619</v>
      </c>
      <c r="G282" s="83" t="s">
        <v>110</v>
      </c>
      <c r="H282" s="14" t="s">
        <v>93</v>
      </c>
      <c r="I282" s="9"/>
      <c r="J282" s="14">
        <v>100</v>
      </c>
      <c r="K282" s="14">
        <v>100</v>
      </c>
      <c r="L282" s="14">
        <v>100</v>
      </c>
      <c r="M282" s="14"/>
      <c r="N282" s="14">
        <v>83.75</v>
      </c>
      <c r="O282" s="14">
        <v>100</v>
      </c>
      <c r="P282" s="14"/>
      <c r="Z282">
        <v>131860000</v>
      </c>
    </row>
    <row r="283" spans="5:26" ht="60" x14ac:dyDescent="0.25">
      <c r="E283" s="209" t="s">
        <v>396</v>
      </c>
      <c r="F283" s="206" t="s">
        <v>620</v>
      </c>
      <c r="G283" s="83" t="s">
        <v>110</v>
      </c>
      <c r="H283" s="14" t="s">
        <v>93</v>
      </c>
      <c r="I283" s="9"/>
      <c r="J283" s="14">
        <v>100</v>
      </c>
      <c r="K283" s="14">
        <v>100</v>
      </c>
      <c r="L283" s="14">
        <v>100</v>
      </c>
      <c r="M283" s="14"/>
      <c r="N283" s="14">
        <v>83.75</v>
      </c>
      <c r="O283" s="14">
        <v>100</v>
      </c>
      <c r="P283" s="14"/>
      <c r="Z283">
        <v>188680140</v>
      </c>
    </row>
    <row r="284" spans="5:26" ht="60" x14ac:dyDescent="0.25">
      <c r="E284" s="209" t="s">
        <v>397</v>
      </c>
      <c r="F284" s="206" t="s">
        <v>621</v>
      </c>
      <c r="G284" s="83" t="s">
        <v>110</v>
      </c>
      <c r="H284" s="14" t="s">
        <v>93</v>
      </c>
      <c r="I284" s="9"/>
      <c r="J284" s="14">
        <v>100</v>
      </c>
      <c r="K284" s="14">
        <v>100</v>
      </c>
      <c r="L284" s="14">
        <v>100</v>
      </c>
      <c r="M284" s="14"/>
      <c r="N284" s="14">
        <v>83.75</v>
      </c>
      <c r="O284" s="14">
        <v>100</v>
      </c>
      <c r="P284" s="14"/>
      <c r="Z284">
        <v>180709000</v>
      </c>
    </row>
    <row r="285" spans="5:26" ht="45" x14ac:dyDescent="0.25">
      <c r="E285" s="209" t="s">
        <v>398</v>
      </c>
      <c r="F285" s="206" t="s">
        <v>622</v>
      </c>
      <c r="G285" s="83" t="s">
        <v>110</v>
      </c>
      <c r="H285" s="14" t="s">
        <v>93</v>
      </c>
      <c r="I285" s="9"/>
      <c r="J285" s="14">
        <v>100</v>
      </c>
      <c r="K285" s="14">
        <v>100</v>
      </c>
      <c r="L285" s="14">
        <v>100</v>
      </c>
      <c r="M285" s="14"/>
      <c r="N285" s="14">
        <v>83.75</v>
      </c>
      <c r="O285" s="14">
        <v>100</v>
      </c>
      <c r="P285" s="14"/>
      <c r="Z285">
        <v>180370000</v>
      </c>
    </row>
    <row r="286" spans="5:26" ht="60" x14ac:dyDescent="0.25">
      <c r="E286" s="209" t="s">
        <v>399</v>
      </c>
      <c r="F286" s="206" t="s">
        <v>623</v>
      </c>
      <c r="G286" s="83" t="s">
        <v>110</v>
      </c>
      <c r="H286" s="14" t="s">
        <v>93</v>
      </c>
      <c r="I286" s="9"/>
      <c r="J286" s="14">
        <v>100</v>
      </c>
      <c r="K286" s="14">
        <v>100</v>
      </c>
      <c r="L286" s="14">
        <v>100</v>
      </c>
      <c r="M286" s="14"/>
      <c r="N286" s="14">
        <v>83.75</v>
      </c>
      <c r="O286" s="14">
        <v>100</v>
      </c>
      <c r="P286" s="14"/>
      <c r="Z286">
        <v>142444000</v>
      </c>
    </row>
    <row r="287" spans="5:26" ht="60" x14ac:dyDescent="0.25">
      <c r="E287" s="209" t="s">
        <v>400</v>
      </c>
      <c r="F287" s="206" t="s">
        <v>624</v>
      </c>
      <c r="G287" s="83" t="s">
        <v>110</v>
      </c>
      <c r="H287" s="14" t="s">
        <v>93</v>
      </c>
      <c r="I287" s="9"/>
      <c r="J287" s="14">
        <v>100</v>
      </c>
      <c r="K287" s="14">
        <v>100</v>
      </c>
      <c r="L287" s="14">
        <v>100</v>
      </c>
      <c r="M287" s="14"/>
      <c r="N287" s="14">
        <v>83.75</v>
      </c>
      <c r="O287" s="14">
        <v>100</v>
      </c>
      <c r="P287" s="14" t="s">
        <v>94</v>
      </c>
      <c r="Z287">
        <v>102432000</v>
      </c>
    </row>
    <row r="288" spans="5:26" ht="60" x14ac:dyDescent="0.25">
      <c r="E288" s="209" t="s">
        <v>401</v>
      </c>
      <c r="F288" s="206" t="s">
        <v>625</v>
      </c>
      <c r="G288" s="83" t="s">
        <v>110</v>
      </c>
      <c r="H288" s="14" t="s">
        <v>93</v>
      </c>
      <c r="I288" s="9"/>
      <c r="J288" s="14">
        <v>100</v>
      </c>
      <c r="K288" s="14">
        <v>100</v>
      </c>
      <c r="L288" s="14">
        <v>100</v>
      </c>
      <c r="M288" s="14"/>
      <c r="N288" s="14">
        <v>83.75</v>
      </c>
      <c r="O288" s="14">
        <v>100</v>
      </c>
      <c r="P288" s="14"/>
      <c r="Z288">
        <v>141000000</v>
      </c>
    </row>
    <row r="289" spans="5:26" ht="45" x14ac:dyDescent="0.25">
      <c r="E289" s="209" t="s">
        <v>402</v>
      </c>
      <c r="F289" s="206" t="s">
        <v>626</v>
      </c>
      <c r="G289" s="83" t="s">
        <v>110</v>
      </c>
      <c r="H289" s="14" t="s">
        <v>93</v>
      </c>
      <c r="I289" s="9"/>
      <c r="J289" s="14">
        <v>100</v>
      </c>
      <c r="K289" s="14">
        <v>100</v>
      </c>
      <c r="L289" s="14">
        <v>100</v>
      </c>
      <c r="M289" s="14"/>
      <c r="N289" s="14">
        <v>83.75</v>
      </c>
      <c r="O289" s="14">
        <v>100</v>
      </c>
      <c r="P289" s="14"/>
      <c r="Z289">
        <v>141000000</v>
      </c>
    </row>
    <row r="290" spans="5:26" ht="45" x14ac:dyDescent="0.25">
      <c r="E290" s="209" t="s">
        <v>403</v>
      </c>
      <c r="F290" s="206" t="s">
        <v>627</v>
      </c>
      <c r="G290" s="83" t="s">
        <v>110</v>
      </c>
      <c r="H290" s="14" t="s">
        <v>93</v>
      </c>
      <c r="I290" s="9"/>
      <c r="J290" s="14">
        <v>100</v>
      </c>
      <c r="K290" s="14">
        <v>100</v>
      </c>
      <c r="L290" s="14">
        <v>100</v>
      </c>
      <c r="M290" s="14"/>
      <c r="N290" s="14">
        <v>83.75</v>
      </c>
      <c r="O290" s="14">
        <v>100</v>
      </c>
      <c r="P290" s="14"/>
      <c r="Z290">
        <v>141000000</v>
      </c>
    </row>
    <row r="291" spans="5:26" ht="45" x14ac:dyDescent="0.25">
      <c r="E291" s="209" t="s">
        <v>404</v>
      </c>
      <c r="F291" s="206" t="s">
        <v>628</v>
      </c>
      <c r="G291" s="83" t="s">
        <v>110</v>
      </c>
      <c r="H291" s="14" t="s">
        <v>93</v>
      </c>
      <c r="I291" s="9"/>
      <c r="J291" s="14">
        <v>100</v>
      </c>
      <c r="K291" s="14">
        <v>100</v>
      </c>
      <c r="L291" s="14">
        <v>100</v>
      </c>
      <c r="M291" s="14"/>
      <c r="N291" s="14">
        <v>83.75</v>
      </c>
      <c r="O291" s="14">
        <v>100</v>
      </c>
      <c r="P291" s="14"/>
      <c r="Z291">
        <v>128550000</v>
      </c>
    </row>
    <row r="292" spans="5:26" ht="45" x14ac:dyDescent="0.25">
      <c r="E292" s="209" t="s">
        <v>405</v>
      </c>
      <c r="F292" s="206" t="s">
        <v>629</v>
      </c>
      <c r="G292" s="83" t="s">
        <v>110</v>
      </c>
      <c r="H292" s="14" t="s">
        <v>93</v>
      </c>
      <c r="I292" s="9"/>
      <c r="J292" s="14">
        <v>100</v>
      </c>
      <c r="K292" s="14">
        <v>100</v>
      </c>
      <c r="L292" s="14">
        <v>100</v>
      </c>
      <c r="M292" s="14"/>
      <c r="N292" s="14">
        <v>83.75</v>
      </c>
      <c r="O292" s="14">
        <v>100</v>
      </c>
      <c r="P292" s="14"/>
      <c r="Z292">
        <v>94640000</v>
      </c>
    </row>
    <row r="293" spans="5:26" ht="60" x14ac:dyDescent="0.25">
      <c r="E293" s="209" t="s">
        <v>406</v>
      </c>
      <c r="F293" s="206" t="s">
        <v>630</v>
      </c>
      <c r="G293" s="83" t="s">
        <v>110</v>
      </c>
      <c r="H293" s="14" t="s">
        <v>93</v>
      </c>
      <c r="I293" s="9"/>
      <c r="J293" s="14">
        <v>100</v>
      </c>
      <c r="K293" s="14">
        <v>100</v>
      </c>
      <c r="L293" s="14">
        <v>100</v>
      </c>
      <c r="M293" s="14"/>
      <c r="N293" s="14">
        <v>83.75</v>
      </c>
      <c r="O293" s="14">
        <v>100</v>
      </c>
      <c r="P293" s="14"/>
      <c r="Z293">
        <v>92531000</v>
      </c>
    </row>
    <row r="294" spans="5:26" ht="60" x14ac:dyDescent="0.25">
      <c r="E294" s="209" t="s">
        <v>407</v>
      </c>
      <c r="F294" s="206" t="s">
        <v>631</v>
      </c>
      <c r="G294" s="83" t="s">
        <v>110</v>
      </c>
      <c r="H294" s="14" t="s">
        <v>93</v>
      </c>
      <c r="I294" s="9"/>
      <c r="J294" s="14">
        <v>100</v>
      </c>
      <c r="K294" s="14">
        <v>100</v>
      </c>
      <c r="L294" s="14">
        <v>100</v>
      </c>
      <c r="M294" s="14"/>
      <c r="N294" s="14">
        <v>83.75</v>
      </c>
      <c r="O294" s="14">
        <v>100</v>
      </c>
      <c r="P294" s="14"/>
      <c r="Z294">
        <v>94259000</v>
      </c>
    </row>
    <row r="295" spans="5:26" ht="60" x14ac:dyDescent="0.25">
      <c r="E295" s="209" t="s">
        <v>408</v>
      </c>
      <c r="F295" s="206" t="s">
        <v>632</v>
      </c>
      <c r="G295" s="83" t="s">
        <v>110</v>
      </c>
      <c r="H295" s="14" t="s">
        <v>93</v>
      </c>
      <c r="I295" s="9"/>
      <c r="J295" s="14">
        <v>100</v>
      </c>
      <c r="K295" s="14">
        <v>100</v>
      </c>
      <c r="L295" s="14">
        <v>100</v>
      </c>
      <c r="M295" s="14"/>
      <c r="N295" s="14">
        <v>83.75</v>
      </c>
      <c r="O295" s="14">
        <v>100</v>
      </c>
      <c r="P295" s="14"/>
      <c r="Z295">
        <v>94325000</v>
      </c>
    </row>
    <row r="296" spans="5:26" ht="60" x14ac:dyDescent="0.25">
      <c r="E296" s="209" t="s">
        <v>409</v>
      </c>
      <c r="F296" s="206" t="s">
        <v>633</v>
      </c>
      <c r="G296" s="83" t="s">
        <v>110</v>
      </c>
      <c r="H296" s="14" t="s">
        <v>93</v>
      </c>
      <c r="I296" s="9"/>
      <c r="J296" s="14">
        <v>100</v>
      </c>
      <c r="K296" s="14">
        <v>100</v>
      </c>
      <c r="L296" s="14">
        <v>100</v>
      </c>
      <c r="M296" s="14"/>
      <c r="N296" s="14">
        <v>83.75</v>
      </c>
      <c r="O296" s="14">
        <v>100</v>
      </c>
      <c r="P296" s="14"/>
      <c r="Z296">
        <v>93638000</v>
      </c>
    </row>
    <row r="297" spans="5:26" ht="60" x14ac:dyDescent="0.25">
      <c r="E297" s="209" t="s">
        <v>410</v>
      </c>
      <c r="F297" s="206" t="s">
        <v>634</v>
      </c>
      <c r="G297" s="83" t="s">
        <v>110</v>
      </c>
      <c r="H297" s="14" t="s">
        <v>93</v>
      </c>
      <c r="I297" s="9"/>
      <c r="J297" s="14">
        <v>100</v>
      </c>
      <c r="K297" s="14">
        <v>100</v>
      </c>
      <c r="L297" s="14">
        <v>100</v>
      </c>
      <c r="M297" s="14"/>
      <c r="N297" s="14">
        <v>83.75</v>
      </c>
      <c r="O297" s="14">
        <v>100</v>
      </c>
      <c r="P297" s="14" t="s">
        <v>94</v>
      </c>
      <c r="Z297">
        <v>139890000</v>
      </c>
    </row>
    <row r="298" spans="5:26" ht="45" x14ac:dyDescent="0.25">
      <c r="E298" s="209" t="s">
        <v>411</v>
      </c>
      <c r="F298" s="206" t="s">
        <v>635</v>
      </c>
      <c r="G298" s="83" t="s">
        <v>110</v>
      </c>
      <c r="H298" s="14" t="s">
        <v>93</v>
      </c>
      <c r="I298" s="9"/>
      <c r="J298" s="14">
        <v>100</v>
      </c>
      <c r="K298" s="14">
        <v>100</v>
      </c>
      <c r="L298" s="14">
        <v>100</v>
      </c>
      <c r="M298" s="14"/>
      <c r="N298" s="14">
        <v>83.75</v>
      </c>
      <c r="O298" s="14">
        <v>100</v>
      </c>
      <c r="P298" s="14"/>
      <c r="Z298">
        <v>185200000</v>
      </c>
    </row>
    <row r="299" spans="5:26" ht="45" x14ac:dyDescent="0.25">
      <c r="E299" s="209" t="s">
        <v>412</v>
      </c>
      <c r="F299" s="206" t="s">
        <v>636</v>
      </c>
      <c r="G299" s="83" t="s">
        <v>110</v>
      </c>
      <c r="H299" s="14" t="s">
        <v>93</v>
      </c>
      <c r="I299" s="9"/>
      <c r="J299" s="14">
        <v>100</v>
      </c>
      <c r="K299" s="14">
        <v>100</v>
      </c>
      <c r="L299" s="14">
        <v>100</v>
      </c>
      <c r="M299" s="14"/>
      <c r="N299" s="14">
        <v>83.75</v>
      </c>
      <c r="O299" s="14">
        <v>100</v>
      </c>
      <c r="P299" s="14"/>
      <c r="Z299">
        <v>128889000</v>
      </c>
    </row>
    <row r="300" spans="5:26" ht="30" x14ac:dyDescent="0.25">
      <c r="E300" s="209" t="s">
        <v>413</v>
      </c>
      <c r="F300" s="206" t="s">
        <v>637</v>
      </c>
      <c r="G300" s="83" t="s">
        <v>110</v>
      </c>
      <c r="H300" s="14" t="s">
        <v>93</v>
      </c>
      <c r="I300" s="9"/>
      <c r="J300" s="14">
        <v>100</v>
      </c>
      <c r="K300" s="14">
        <v>100</v>
      </c>
      <c r="L300" s="14">
        <v>100</v>
      </c>
      <c r="M300" s="14"/>
      <c r="N300" s="14">
        <v>83.75</v>
      </c>
      <c r="O300" s="14">
        <v>100</v>
      </c>
      <c r="P300" s="14"/>
      <c r="Z300">
        <v>187020000</v>
      </c>
    </row>
    <row r="301" spans="5:26" ht="30" x14ac:dyDescent="0.25">
      <c r="E301" s="209" t="s">
        <v>414</v>
      </c>
      <c r="F301" s="206" t="s">
        <v>638</v>
      </c>
      <c r="G301" s="83" t="s">
        <v>110</v>
      </c>
      <c r="H301" s="14" t="s">
        <v>93</v>
      </c>
      <c r="I301" s="9"/>
      <c r="J301" s="14">
        <v>100</v>
      </c>
      <c r="K301" s="14">
        <v>100</v>
      </c>
      <c r="L301" s="14">
        <v>100</v>
      </c>
      <c r="M301" s="14"/>
      <c r="N301" s="14">
        <v>83.75</v>
      </c>
      <c r="O301" s="14">
        <v>100</v>
      </c>
      <c r="P301" s="14"/>
      <c r="Z301">
        <v>163320000</v>
      </c>
    </row>
    <row r="302" spans="5:26" ht="30" x14ac:dyDescent="0.25">
      <c r="E302" s="209" t="s">
        <v>415</v>
      </c>
      <c r="F302" s="206" t="s">
        <v>639</v>
      </c>
      <c r="G302" s="83" t="s">
        <v>111</v>
      </c>
      <c r="H302" s="14" t="s">
        <v>93</v>
      </c>
      <c r="I302" s="9"/>
      <c r="J302" s="14">
        <v>100</v>
      </c>
      <c r="K302" s="14">
        <v>100</v>
      </c>
      <c r="L302" s="14">
        <v>100</v>
      </c>
      <c r="M302" s="14"/>
      <c r="N302" s="14">
        <v>83.75</v>
      </c>
      <c r="O302" s="14">
        <v>100</v>
      </c>
      <c r="P302" s="14"/>
      <c r="Z302" t="s">
        <v>93</v>
      </c>
    </row>
    <row r="303" spans="5:26" ht="45" x14ac:dyDescent="0.25">
      <c r="E303" s="209" t="s">
        <v>416</v>
      </c>
      <c r="F303" s="206" t="s">
        <v>640</v>
      </c>
      <c r="G303" s="83" t="s">
        <v>112</v>
      </c>
      <c r="H303" s="14" t="s">
        <v>93</v>
      </c>
      <c r="I303" s="9"/>
      <c r="J303" s="14">
        <v>100</v>
      </c>
      <c r="K303" s="14"/>
      <c r="L303" s="14"/>
      <c r="M303" s="14"/>
      <c r="N303" s="14">
        <v>83.75</v>
      </c>
      <c r="O303" s="14"/>
      <c r="P303" s="14"/>
    </row>
    <row r="304" spans="5:26" ht="45" x14ac:dyDescent="0.25">
      <c r="E304" s="209" t="s">
        <v>113</v>
      </c>
      <c r="F304" s="206" t="s">
        <v>114</v>
      </c>
      <c r="G304" s="83" t="s">
        <v>112</v>
      </c>
      <c r="H304" s="14" t="s">
        <v>93</v>
      </c>
      <c r="I304" s="9"/>
      <c r="J304" s="14">
        <v>100</v>
      </c>
      <c r="K304" s="14">
        <v>100.47232350016573</v>
      </c>
      <c r="L304" s="14">
        <v>100.47232350016573</v>
      </c>
      <c r="M304" s="14"/>
      <c r="N304" s="14">
        <v>83.75</v>
      </c>
      <c r="O304" s="14">
        <v>100</v>
      </c>
      <c r="P304" s="14"/>
      <c r="Z304">
        <v>48272000</v>
      </c>
    </row>
    <row r="305" spans="5:26" ht="60" x14ac:dyDescent="0.25">
      <c r="E305" s="209" t="s">
        <v>113</v>
      </c>
      <c r="F305" s="206" t="s">
        <v>115</v>
      </c>
      <c r="G305" s="83" t="s">
        <v>112</v>
      </c>
      <c r="H305" s="14" t="s">
        <v>93</v>
      </c>
      <c r="I305" s="9"/>
      <c r="J305" s="14">
        <v>100</v>
      </c>
      <c r="K305" s="14">
        <v>100</v>
      </c>
      <c r="L305" s="14">
        <v>100</v>
      </c>
      <c r="M305" s="14"/>
      <c r="N305" s="14">
        <v>83.75</v>
      </c>
      <c r="O305" s="14">
        <v>100</v>
      </c>
      <c r="P305" s="14"/>
      <c r="Z305">
        <v>48177000</v>
      </c>
    </row>
    <row r="306" spans="5:26" ht="60" x14ac:dyDescent="0.25">
      <c r="E306" s="209" t="s">
        <v>113</v>
      </c>
      <c r="F306" s="206" t="s">
        <v>116</v>
      </c>
      <c r="G306" s="83" t="s">
        <v>112</v>
      </c>
      <c r="H306" s="14" t="s">
        <v>93</v>
      </c>
      <c r="I306" s="9"/>
      <c r="J306" s="14">
        <v>100</v>
      </c>
      <c r="K306" s="14">
        <v>100</v>
      </c>
      <c r="L306" s="14">
        <v>100</v>
      </c>
      <c r="M306" s="14"/>
      <c r="N306" s="14">
        <v>83.75</v>
      </c>
      <c r="O306" s="14">
        <v>100</v>
      </c>
      <c r="P306" s="14"/>
      <c r="Z306">
        <v>48357000</v>
      </c>
    </row>
    <row r="307" spans="5:26" ht="60" x14ac:dyDescent="0.25">
      <c r="E307" s="209" t="s">
        <v>113</v>
      </c>
      <c r="F307" s="206" t="s">
        <v>117</v>
      </c>
      <c r="G307" s="83" t="s">
        <v>112</v>
      </c>
      <c r="H307" s="14" t="s">
        <v>93</v>
      </c>
      <c r="I307" s="9"/>
      <c r="J307" s="14">
        <v>100</v>
      </c>
      <c r="K307" s="14">
        <v>100</v>
      </c>
      <c r="L307" s="14">
        <v>100</v>
      </c>
      <c r="M307" s="14"/>
      <c r="N307" s="14">
        <v>83.75</v>
      </c>
      <c r="O307" s="14">
        <v>100</v>
      </c>
      <c r="P307" s="14"/>
      <c r="Z307">
        <v>48287000</v>
      </c>
    </row>
    <row r="308" spans="5:26" ht="45" x14ac:dyDescent="0.25">
      <c r="E308" s="209" t="s">
        <v>113</v>
      </c>
      <c r="F308" s="206" t="s">
        <v>118</v>
      </c>
      <c r="G308" s="83" t="s">
        <v>112</v>
      </c>
      <c r="H308" s="14" t="s">
        <v>93</v>
      </c>
      <c r="I308" s="9"/>
      <c r="J308" s="14">
        <v>100</v>
      </c>
      <c r="K308" s="14">
        <v>100</v>
      </c>
      <c r="L308" s="14">
        <v>100</v>
      </c>
      <c r="M308" s="14"/>
      <c r="N308" s="14">
        <v>83.75</v>
      </c>
      <c r="O308" s="14">
        <v>100</v>
      </c>
      <c r="P308" s="14"/>
      <c r="Z308">
        <v>48347000</v>
      </c>
    </row>
    <row r="309" spans="5:26" ht="60" x14ac:dyDescent="0.25">
      <c r="E309" s="209" t="s">
        <v>113</v>
      </c>
      <c r="F309" s="206" t="s">
        <v>119</v>
      </c>
      <c r="G309" s="83" t="s">
        <v>112</v>
      </c>
      <c r="H309" s="14" t="s">
        <v>93</v>
      </c>
      <c r="I309" s="9"/>
      <c r="J309" s="14">
        <v>100</v>
      </c>
      <c r="K309" s="14">
        <v>100</v>
      </c>
      <c r="L309" s="14">
        <v>100</v>
      </c>
      <c r="M309" s="14"/>
      <c r="N309" s="14">
        <v>83.75</v>
      </c>
      <c r="O309" s="14">
        <v>100</v>
      </c>
      <c r="P309" s="14"/>
      <c r="Z309">
        <v>48293000</v>
      </c>
    </row>
    <row r="310" spans="5:26" ht="45" x14ac:dyDescent="0.25">
      <c r="E310" s="209" t="s">
        <v>113</v>
      </c>
      <c r="F310" s="206" t="s">
        <v>120</v>
      </c>
      <c r="G310" s="83" t="s">
        <v>112</v>
      </c>
      <c r="H310" s="14" t="s">
        <v>93</v>
      </c>
      <c r="I310" s="9"/>
      <c r="J310" s="14">
        <v>100</v>
      </c>
      <c r="K310" s="14">
        <v>100</v>
      </c>
      <c r="L310" s="14">
        <v>100</v>
      </c>
      <c r="M310" s="14"/>
      <c r="N310" s="14">
        <v>83.75</v>
      </c>
      <c r="O310" s="14">
        <v>100</v>
      </c>
      <c r="P310" s="14"/>
      <c r="Z310">
        <v>48293000</v>
      </c>
    </row>
    <row r="311" spans="5:26" ht="45" x14ac:dyDescent="0.25">
      <c r="E311" s="209" t="s">
        <v>113</v>
      </c>
      <c r="F311" s="206" t="s">
        <v>121</v>
      </c>
      <c r="G311" s="83" t="s">
        <v>112</v>
      </c>
      <c r="H311" s="14" t="s">
        <v>93</v>
      </c>
      <c r="I311" s="9"/>
      <c r="J311" s="14">
        <v>100</v>
      </c>
      <c r="K311" s="14">
        <v>100</v>
      </c>
      <c r="L311" s="14">
        <v>100</v>
      </c>
      <c r="M311" s="14"/>
      <c r="N311" s="14">
        <v>83.75</v>
      </c>
      <c r="O311" s="14">
        <v>100</v>
      </c>
      <c r="P311" s="14"/>
      <c r="Z311">
        <v>48190000</v>
      </c>
    </row>
    <row r="312" spans="5:26" ht="45" x14ac:dyDescent="0.25">
      <c r="E312" s="209" t="s">
        <v>113</v>
      </c>
      <c r="F312" s="206" t="s">
        <v>122</v>
      </c>
      <c r="G312" s="83" t="s">
        <v>112</v>
      </c>
      <c r="H312" s="14" t="s">
        <v>93</v>
      </c>
      <c r="I312" s="9"/>
      <c r="J312" s="14">
        <v>100</v>
      </c>
      <c r="K312" s="14">
        <v>100</v>
      </c>
      <c r="L312" s="14">
        <v>100</v>
      </c>
      <c r="M312" s="14"/>
      <c r="N312" s="14">
        <v>83.75</v>
      </c>
      <c r="O312" s="14">
        <v>100</v>
      </c>
      <c r="P312" s="14"/>
      <c r="Z312">
        <v>48330000</v>
      </c>
    </row>
    <row r="313" spans="5:26" ht="60" x14ac:dyDescent="0.25">
      <c r="E313" s="209" t="s">
        <v>113</v>
      </c>
      <c r="F313" s="206" t="s">
        <v>123</v>
      </c>
      <c r="G313" s="83" t="s">
        <v>112</v>
      </c>
      <c r="H313" s="14" t="s">
        <v>93</v>
      </c>
      <c r="I313" s="9"/>
      <c r="J313" s="14">
        <v>100</v>
      </c>
      <c r="K313" s="14">
        <v>100</v>
      </c>
      <c r="L313" s="14">
        <v>100</v>
      </c>
      <c r="M313" s="14"/>
      <c r="N313" s="14">
        <v>83.75</v>
      </c>
      <c r="O313" s="14">
        <v>100</v>
      </c>
      <c r="P313" s="14"/>
      <c r="Z313">
        <v>48110000</v>
      </c>
    </row>
    <row r="314" spans="5:26" ht="45" x14ac:dyDescent="0.25">
      <c r="E314" s="209" t="s">
        <v>113</v>
      </c>
      <c r="F314" s="206" t="s">
        <v>124</v>
      </c>
      <c r="G314" s="83" t="s">
        <v>112</v>
      </c>
      <c r="H314" s="14" t="s">
        <v>93</v>
      </c>
      <c r="I314" s="9"/>
      <c r="J314" s="14">
        <v>100</v>
      </c>
      <c r="K314" s="14">
        <v>100</v>
      </c>
      <c r="L314" s="14">
        <v>100</v>
      </c>
      <c r="M314" s="14"/>
      <c r="N314" s="14">
        <v>83.75</v>
      </c>
      <c r="O314" s="14">
        <v>100</v>
      </c>
      <c r="P314" s="14"/>
    </row>
    <row r="315" spans="5:26" ht="45" x14ac:dyDescent="0.25">
      <c r="E315" s="209" t="s">
        <v>113</v>
      </c>
      <c r="F315" s="206" t="s">
        <v>125</v>
      </c>
      <c r="G315" s="83" t="s">
        <v>112</v>
      </c>
      <c r="H315" s="14" t="s">
        <v>93</v>
      </c>
      <c r="I315" s="9"/>
      <c r="J315" s="14">
        <v>100</v>
      </c>
      <c r="K315" s="14">
        <v>100</v>
      </c>
      <c r="L315" s="14">
        <v>100</v>
      </c>
      <c r="M315" s="14"/>
      <c r="N315" s="14">
        <v>83.75</v>
      </c>
      <c r="O315" s="14">
        <v>100</v>
      </c>
      <c r="P315" s="14"/>
    </row>
    <row r="316" spans="5:26" ht="45" x14ac:dyDescent="0.25">
      <c r="E316" s="209" t="s">
        <v>417</v>
      </c>
      <c r="F316" s="206" t="s">
        <v>641</v>
      </c>
      <c r="G316" s="83" t="s">
        <v>126</v>
      </c>
      <c r="H316" s="14" t="s">
        <v>93</v>
      </c>
      <c r="I316" s="9"/>
      <c r="J316" s="14">
        <v>100</v>
      </c>
      <c r="K316" s="14">
        <v>100</v>
      </c>
      <c r="L316" s="14">
        <v>100</v>
      </c>
      <c r="M316" s="14"/>
      <c r="N316" s="14">
        <v>83.75</v>
      </c>
      <c r="O316" s="14">
        <v>100</v>
      </c>
      <c r="P316" s="14"/>
      <c r="Z316">
        <v>94769000</v>
      </c>
    </row>
    <row r="317" spans="5:26" ht="45" x14ac:dyDescent="0.25">
      <c r="E317" s="209" t="s">
        <v>418</v>
      </c>
      <c r="F317" s="206" t="s">
        <v>642</v>
      </c>
      <c r="G317" s="83" t="s">
        <v>126</v>
      </c>
      <c r="H317" s="14" t="s">
        <v>93</v>
      </c>
      <c r="I317" s="9"/>
      <c r="J317" s="14">
        <v>100</v>
      </c>
      <c r="K317" s="14">
        <v>100</v>
      </c>
      <c r="L317" s="14">
        <v>100</v>
      </c>
      <c r="M317" s="14"/>
      <c r="N317" s="14">
        <v>83.75</v>
      </c>
      <c r="O317" s="14">
        <v>100</v>
      </c>
      <c r="P317" s="14"/>
      <c r="Z317">
        <v>94004000</v>
      </c>
    </row>
    <row r="318" spans="5:26" ht="45" x14ac:dyDescent="0.25">
      <c r="E318" s="209" t="s">
        <v>419</v>
      </c>
      <c r="F318" s="206" t="s">
        <v>643</v>
      </c>
      <c r="G318" s="83" t="s">
        <v>126</v>
      </c>
      <c r="H318" s="14" t="s">
        <v>93</v>
      </c>
      <c r="I318" s="9"/>
      <c r="J318" s="14">
        <v>100</v>
      </c>
      <c r="K318" s="14">
        <v>100</v>
      </c>
      <c r="L318" s="14">
        <v>100</v>
      </c>
      <c r="M318" s="14"/>
      <c r="N318" s="14">
        <v>83.75</v>
      </c>
      <c r="O318" s="14">
        <v>100</v>
      </c>
      <c r="P318" s="14"/>
      <c r="Z318">
        <v>94027000</v>
      </c>
    </row>
    <row r="319" spans="5:26" ht="45" x14ac:dyDescent="0.25">
      <c r="E319" s="209" t="s">
        <v>420</v>
      </c>
      <c r="F319" s="206" t="s">
        <v>644</v>
      </c>
      <c r="G319" s="83" t="s">
        <v>126</v>
      </c>
      <c r="H319" s="14" t="s">
        <v>93</v>
      </c>
      <c r="I319" s="9"/>
      <c r="J319" s="14">
        <v>100</v>
      </c>
      <c r="K319" s="14">
        <v>100</v>
      </c>
      <c r="L319" s="14">
        <v>100</v>
      </c>
      <c r="M319" s="14"/>
      <c r="N319" s="14">
        <v>83.75</v>
      </c>
      <c r="O319" s="14">
        <v>100</v>
      </c>
      <c r="P319" s="14"/>
      <c r="Z319">
        <v>94000000</v>
      </c>
    </row>
    <row r="320" spans="5:26" ht="45" x14ac:dyDescent="0.25">
      <c r="E320" s="209" t="s">
        <v>421</v>
      </c>
      <c r="F320" s="206" t="s">
        <v>645</v>
      </c>
      <c r="G320" s="83" t="s">
        <v>126</v>
      </c>
      <c r="H320" s="14" t="s">
        <v>93</v>
      </c>
      <c r="I320" s="9"/>
      <c r="J320" s="14">
        <v>100</v>
      </c>
      <c r="K320" s="14">
        <v>100</v>
      </c>
      <c r="L320" s="14">
        <v>100</v>
      </c>
      <c r="M320" s="14"/>
      <c r="N320" s="14">
        <v>83.75</v>
      </c>
      <c r="O320" s="14">
        <v>100</v>
      </c>
      <c r="P320" s="14"/>
      <c r="Z320">
        <v>94000000</v>
      </c>
    </row>
    <row r="321" spans="5:26" ht="105" x14ac:dyDescent="0.25">
      <c r="E321" s="209" t="s">
        <v>422</v>
      </c>
      <c r="F321" s="206" t="s">
        <v>646</v>
      </c>
      <c r="G321" s="83" t="s">
        <v>127</v>
      </c>
      <c r="H321" s="14" t="s">
        <v>93</v>
      </c>
      <c r="I321" s="9"/>
      <c r="J321" s="14">
        <v>100</v>
      </c>
      <c r="K321" s="14">
        <v>100</v>
      </c>
      <c r="L321" s="14">
        <v>100</v>
      </c>
      <c r="M321" s="14"/>
      <c r="N321" s="14">
        <v>83.75</v>
      </c>
      <c r="O321" s="14">
        <v>100</v>
      </c>
      <c r="P321" s="14"/>
      <c r="Z321">
        <v>47157000</v>
      </c>
    </row>
    <row r="322" spans="5:26" ht="105" x14ac:dyDescent="0.25">
      <c r="E322" s="209" t="s">
        <v>423</v>
      </c>
      <c r="F322" s="206" t="s">
        <v>647</v>
      </c>
      <c r="G322" s="83" t="s">
        <v>127</v>
      </c>
      <c r="H322" s="14" t="s">
        <v>93</v>
      </c>
      <c r="I322" s="9"/>
      <c r="J322" s="14">
        <v>100</v>
      </c>
      <c r="K322" s="14">
        <v>100</v>
      </c>
      <c r="L322" s="14">
        <v>100</v>
      </c>
      <c r="M322" s="14"/>
      <c r="N322" s="14">
        <v>83.75</v>
      </c>
      <c r="O322" s="14">
        <v>100</v>
      </c>
      <c r="P322" s="14"/>
      <c r="Z322">
        <v>47265000</v>
      </c>
    </row>
    <row r="323" spans="5:26" ht="105" x14ac:dyDescent="0.25">
      <c r="E323" s="209" t="s">
        <v>424</v>
      </c>
      <c r="F323" s="206" t="s">
        <v>648</v>
      </c>
      <c r="G323" s="83" t="s">
        <v>127</v>
      </c>
      <c r="H323" s="14" t="s">
        <v>93</v>
      </c>
      <c r="I323" s="9"/>
      <c r="J323" s="14">
        <v>100</v>
      </c>
      <c r="K323" s="14">
        <v>100</v>
      </c>
      <c r="L323" s="14">
        <v>100</v>
      </c>
      <c r="M323" s="14"/>
      <c r="N323" s="14">
        <v>83.75</v>
      </c>
      <c r="O323" s="14">
        <v>100</v>
      </c>
      <c r="P323" s="14"/>
      <c r="Z323">
        <v>47253000</v>
      </c>
    </row>
    <row r="324" spans="5:26" ht="105" x14ac:dyDescent="0.25">
      <c r="E324" s="209" t="s">
        <v>425</v>
      </c>
      <c r="F324" s="206" t="s">
        <v>649</v>
      </c>
      <c r="G324" s="83" t="s">
        <v>127</v>
      </c>
      <c r="H324" s="14" t="s">
        <v>93</v>
      </c>
      <c r="I324" s="9"/>
      <c r="J324" s="14">
        <v>100</v>
      </c>
      <c r="K324" s="14">
        <v>100</v>
      </c>
      <c r="L324" s="14">
        <v>100</v>
      </c>
      <c r="M324" s="14"/>
      <c r="N324" s="14">
        <v>83.75</v>
      </c>
      <c r="O324" s="14">
        <v>100</v>
      </c>
      <c r="P324" s="14"/>
      <c r="Z324">
        <v>47328000</v>
      </c>
    </row>
    <row r="325" spans="5:26" ht="105" x14ac:dyDescent="0.25">
      <c r="E325" s="209" t="s">
        <v>426</v>
      </c>
      <c r="F325" s="206" t="s">
        <v>650</v>
      </c>
      <c r="G325" s="83" t="s">
        <v>127</v>
      </c>
      <c r="H325" s="14" t="s">
        <v>93</v>
      </c>
      <c r="I325" s="9"/>
      <c r="J325" s="14">
        <v>100</v>
      </c>
      <c r="K325" s="14">
        <v>100</v>
      </c>
      <c r="L325" s="14">
        <v>100</v>
      </c>
      <c r="M325" s="14"/>
      <c r="N325" s="14">
        <v>83.75</v>
      </c>
      <c r="O325" s="14">
        <v>100</v>
      </c>
      <c r="P325" s="14"/>
      <c r="Z325">
        <v>47200000</v>
      </c>
    </row>
    <row r="326" spans="5:26" ht="45" x14ac:dyDescent="0.25">
      <c r="E326" s="209" t="s">
        <v>427</v>
      </c>
      <c r="F326" s="206" t="s">
        <v>651</v>
      </c>
      <c r="G326" s="83" t="s">
        <v>110</v>
      </c>
      <c r="H326" s="14" t="s">
        <v>93</v>
      </c>
      <c r="I326" s="9"/>
      <c r="J326" s="14">
        <v>100</v>
      </c>
      <c r="K326" s="14">
        <v>100</v>
      </c>
      <c r="L326" s="14">
        <v>100</v>
      </c>
      <c r="M326" s="14"/>
      <c r="N326" s="14">
        <v>83.75</v>
      </c>
      <c r="O326" s="14">
        <v>100</v>
      </c>
      <c r="P326" s="14"/>
      <c r="Z326">
        <v>169000000</v>
      </c>
    </row>
    <row r="327" spans="5:26" ht="45" x14ac:dyDescent="0.25">
      <c r="E327" s="209" t="s">
        <v>428</v>
      </c>
      <c r="F327" s="206" t="s">
        <v>652</v>
      </c>
      <c r="G327" s="83" t="s">
        <v>110</v>
      </c>
      <c r="H327" s="14" t="s">
        <v>93</v>
      </c>
      <c r="I327" s="9"/>
      <c r="J327" s="14">
        <v>100</v>
      </c>
      <c r="K327" s="14">
        <v>100</v>
      </c>
      <c r="L327" s="14">
        <v>100</v>
      </c>
      <c r="M327" s="14"/>
      <c r="N327" s="14">
        <v>83.75</v>
      </c>
      <c r="O327" s="14">
        <v>100</v>
      </c>
      <c r="P327" s="14"/>
      <c r="Z327">
        <v>672908000</v>
      </c>
    </row>
    <row r="328" spans="5:26" ht="45" x14ac:dyDescent="0.25">
      <c r="E328" s="209" t="s">
        <v>429</v>
      </c>
      <c r="F328" s="206" t="s">
        <v>653</v>
      </c>
      <c r="G328" s="83" t="s">
        <v>110</v>
      </c>
      <c r="H328" s="14" t="s">
        <v>93</v>
      </c>
      <c r="I328" s="9"/>
      <c r="J328" s="14">
        <v>100</v>
      </c>
      <c r="K328" s="14">
        <v>100</v>
      </c>
      <c r="L328" s="14">
        <v>100</v>
      </c>
      <c r="M328" s="14"/>
      <c r="N328" s="14">
        <v>83.75</v>
      </c>
      <c r="O328" s="14">
        <v>100</v>
      </c>
      <c r="P328" s="14"/>
      <c r="Z328">
        <v>314234000</v>
      </c>
    </row>
    <row r="329" spans="5:26" ht="45" x14ac:dyDescent="0.25">
      <c r="E329" s="209" t="s">
        <v>430</v>
      </c>
      <c r="F329" s="206" t="s">
        <v>654</v>
      </c>
      <c r="G329" s="83" t="s">
        <v>110</v>
      </c>
      <c r="H329" s="14" t="s">
        <v>93</v>
      </c>
      <c r="I329" s="9"/>
      <c r="J329" s="14">
        <v>100</v>
      </c>
      <c r="K329" s="14">
        <v>100</v>
      </c>
      <c r="L329" s="14">
        <v>100</v>
      </c>
      <c r="M329" s="14"/>
      <c r="N329" s="14">
        <v>83.75</v>
      </c>
      <c r="O329" s="14">
        <v>100</v>
      </c>
      <c r="P329" s="14"/>
      <c r="Z329">
        <v>699835000</v>
      </c>
    </row>
    <row r="330" spans="5:26" ht="45" x14ac:dyDescent="0.25">
      <c r="E330" s="209" t="s">
        <v>431</v>
      </c>
      <c r="F330" s="206" t="s">
        <v>655</v>
      </c>
      <c r="G330" s="83" t="s">
        <v>110</v>
      </c>
      <c r="H330" s="14" t="s">
        <v>93</v>
      </c>
      <c r="I330" s="9"/>
      <c r="J330" s="14">
        <v>100</v>
      </c>
      <c r="K330" s="14">
        <v>100</v>
      </c>
      <c r="L330" s="14">
        <v>100</v>
      </c>
      <c r="M330" s="14"/>
      <c r="N330" s="14">
        <v>83.75</v>
      </c>
      <c r="O330" s="14">
        <v>100</v>
      </c>
      <c r="P330" s="14"/>
      <c r="Z330">
        <v>430000000</v>
      </c>
    </row>
    <row r="331" spans="5:26" ht="60" x14ac:dyDescent="0.25">
      <c r="E331" s="209" t="s">
        <v>432</v>
      </c>
      <c r="F331" s="206" t="s">
        <v>656</v>
      </c>
      <c r="G331" s="83" t="s">
        <v>110</v>
      </c>
      <c r="H331" s="14" t="s">
        <v>93</v>
      </c>
      <c r="I331" s="9"/>
      <c r="J331" s="14">
        <v>100</v>
      </c>
      <c r="K331" s="14">
        <v>100</v>
      </c>
      <c r="L331" s="14">
        <v>100</v>
      </c>
      <c r="M331" s="14"/>
      <c r="N331" s="14">
        <v>83.75</v>
      </c>
      <c r="O331" s="14">
        <v>100</v>
      </c>
      <c r="P331" s="14"/>
      <c r="Z331">
        <v>456850000</v>
      </c>
    </row>
    <row r="332" spans="5:26" ht="30" x14ac:dyDescent="0.25">
      <c r="E332" s="209" t="s">
        <v>128</v>
      </c>
      <c r="F332" s="206" t="s">
        <v>129</v>
      </c>
      <c r="G332" s="83" t="s">
        <v>110</v>
      </c>
      <c r="H332" s="14" t="s">
        <v>93</v>
      </c>
      <c r="I332" s="9"/>
      <c r="J332" s="14">
        <v>100</v>
      </c>
      <c r="K332" s="14">
        <v>100</v>
      </c>
      <c r="L332" s="14">
        <v>100</v>
      </c>
      <c r="M332" s="14"/>
      <c r="N332" s="14">
        <v>83.75</v>
      </c>
      <c r="O332" s="14">
        <v>100</v>
      </c>
      <c r="P332" s="14"/>
      <c r="Z332">
        <v>385860000</v>
      </c>
    </row>
    <row r="333" spans="5:26" ht="30" x14ac:dyDescent="0.25">
      <c r="E333" s="209" t="s">
        <v>130</v>
      </c>
      <c r="F333" s="206" t="s">
        <v>131</v>
      </c>
      <c r="G333" s="83" t="s">
        <v>110</v>
      </c>
      <c r="H333" s="14" t="s">
        <v>93</v>
      </c>
      <c r="I333" s="9"/>
      <c r="J333" s="14">
        <v>100</v>
      </c>
      <c r="K333" s="14">
        <v>100</v>
      </c>
      <c r="L333" s="14">
        <v>100</v>
      </c>
      <c r="M333" s="14"/>
      <c r="N333" s="14">
        <v>83.75</v>
      </c>
      <c r="O333" s="14">
        <v>100</v>
      </c>
      <c r="P333" s="14"/>
      <c r="Z333">
        <v>751399000</v>
      </c>
    </row>
    <row r="334" spans="5:26" ht="30" x14ac:dyDescent="0.25">
      <c r="E334" s="209" t="s">
        <v>132</v>
      </c>
      <c r="F334" s="206" t="s">
        <v>133</v>
      </c>
      <c r="G334" s="83" t="s">
        <v>110</v>
      </c>
      <c r="H334" s="14" t="s">
        <v>93</v>
      </c>
      <c r="I334" s="9"/>
      <c r="J334" s="14">
        <v>100</v>
      </c>
      <c r="K334" s="14">
        <v>100</v>
      </c>
      <c r="L334" s="14">
        <v>100</v>
      </c>
      <c r="M334" s="14"/>
      <c r="N334" s="14">
        <v>83.75</v>
      </c>
      <c r="O334" s="14">
        <v>100</v>
      </c>
      <c r="P334" s="14"/>
      <c r="Z334">
        <v>425206000</v>
      </c>
    </row>
    <row r="335" spans="5:26" ht="30" x14ac:dyDescent="0.25">
      <c r="E335" s="209" t="s">
        <v>134</v>
      </c>
      <c r="F335" s="206" t="s">
        <v>135</v>
      </c>
      <c r="G335" s="83" t="s">
        <v>110</v>
      </c>
      <c r="H335" s="14" t="s">
        <v>93</v>
      </c>
      <c r="I335" s="9"/>
      <c r="J335" s="14">
        <v>100</v>
      </c>
      <c r="K335" s="14">
        <v>100</v>
      </c>
      <c r="L335" s="14">
        <v>100</v>
      </c>
      <c r="M335" s="14"/>
      <c r="N335" s="14">
        <v>83.75</v>
      </c>
      <c r="O335" s="14">
        <v>100</v>
      </c>
      <c r="P335" s="14"/>
      <c r="Z335">
        <v>458741250</v>
      </c>
    </row>
    <row r="336" spans="5:26" ht="30" x14ac:dyDescent="0.25">
      <c r="E336" s="209" t="s">
        <v>136</v>
      </c>
      <c r="F336" s="206" t="s">
        <v>137</v>
      </c>
      <c r="G336" s="83" t="s">
        <v>110</v>
      </c>
      <c r="H336" s="14" t="s">
        <v>93</v>
      </c>
      <c r="I336" s="9"/>
      <c r="J336" s="14">
        <v>100</v>
      </c>
      <c r="K336" s="14">
        <v>100</v>
      </c>
      <c r="L336" s="14">
        <v>100</v>
      </c>
      <c r="M336" s="14"/>
      <c r="N336" s="14">
        <v>83.75</v>
      </c>
      <c r="O336" s="14">
        <v>100</v>
      </c>
      <c r="P336" s="14"/>
      <c r="Z336">
        <v>390000000</v>
      </c>
    </row>
    <row r="337" spans="5:26" ht="30" x14ac:dyDescent="0.25">
      <c r="E337" s="209" t="s">
        <v>138</v>
      </c>
      <c r="F337" s="206" t="s">
        <v>139</v>
      </c>
      <c r="G337" s="83" t="s">
        <v>110</v>
      </c>
      <c r="H337" s="14" t="s">
        <v>93</v>
      </c>
      <c r="I337" s="9"/>
      <c r="J337" s="14">
        <v>100</v>
      </c>
      <c r="K337" s="14">
        <v>100</v>
      </c>
      <c r="L337" s="14">
        <v>100</v>
      </c>
      <c r="M337" s="14"/>
      <c r="N337" s="14">
        <v>83.75</v>
      </c>
      <c r="O337" s="14">
        <v>100</v>
      </c>
      <c r="P337" s="14"/>
      <c r="Z337">
        <v>678909000</v>
      </c>
    </row>
    <row r="338" spans="5:26" ht="30" x14ac:dyDescent="0.25">
      <c r="E338" s="209" t="s">
        <v>140</v>
      </c>
      <c r="F338" s="206" t="s">
        <v>141</v>
      </c>
      <c r="G338" s="83" t="s">
        <v>110</v>
      </c>
      <c r="H338" s="14" t="s">
        <v>93</v>
      </c>
      <c r="I338" s="9"/>
      <c r="J338" s="14">
        <v>100</v>
      </c>
      <c r="K338" s="14">
        <v>100</v>
      </c>
      <c r="L338" s="14">
        <v>100</v>
      </c>
      <c r="M338" s="14"/>
      <c r="N338" s="14">
        <v>83.75</v>
      </c>
      <c r="O338" s="14">
        <v>100</v>
      </c>
      <c r="P338" s="14"/>
      <c r="Z338">
        <v>283521000</v>
      </c>
    </row>
    <row r="339" spans="5:26" ht="30" x14ac:dyDescent="0.25">
      <c r="E339" s="209" t="s">
        <v>142</v>
      </c>
      <c r="F339" s="206" t="s">
        <v>143</v>
      </c>
      <c r="G339" s="83" t="s">
        <v>110</v>
      </c>
      <c r="H339" s="14" t="s">
        <v>93</v>
      </c>
      <c r="I339" s="9"/>
      <c r="J339" s="14">
        <v>100</v>
      </c>
      <c r="K339" s="14">
        <v>100</v>
      </c>
      <c r="L339" s="14">
        <v>100</v>
      </c>
      <c r="M339" s="14"/>
      <c r="N339" s="14">
        <v>83.75</v>
      </c>
      <c r="O339" s="14">
        <v>100</v>
      </c>
      <c r="P339" s="14"/>
      <c r="Z339">
        <v>479550000</v>
      </c>
    </row>
    <row r="340" spans="5:26" ht="30" x14ac:dyDescent="0.25">
      <c r="E340" s="209" t="s">
        <v>144</v>
      </c>
      <c r="F340" s="206" t="s">
        <v>145</v>
      </c>
      <c r="G340" s="83" t="s">
        <v>110</v>
      </c>
      <c r="H340" s="14" t="s">
        <v>93</v>
      </c>
      <c r="I340" s="9"/>
      <c r="J340" s="14">
        <v>100</v>
      </c>
      <c r="K340" s="14">
        <v>100</v>
      </c>
      <c r="L340" s="14">
        <v>100</v>
      </c>
      <c r="M340" s="14"/>
      <c r="N340" s="14">
        <v>83.75</v>
      </c>
      <c r="O340" s="14">
        <v>100</v>
      </c>
      <c r="P340" s="14"/>
      <c r="Z340">
        <v>666000000</v>
      </c>
    </row>
    <row r="341" spans="5:26" ht="30" x14ac:dyDescent="0.25">
      <c r="E341" s="209" t="s">
        <v>146</v>
      </c>
      <c r="F341" s="206" t="s">
        <v>147</v>
      </c>
      <c r="G341" s="83" t="s">
        <v>110</v>
      </c>
      <c r="H341" s="14" t="s">
        <v>93</v>
      </c>
      <c r="I341" s="9"/>
      <c r="J341" s="14">
        <v>100</v>
      </c>
      <c r="K341" s="14">
        <v>100</v>
      </c>
      <c r="L341" s="14">
        <v>100</v>
      </c>
      <c r="M341" s="14"/>
      <c r="N341" s="14">
        <v>83.75</v>
      </c>
      <c r="O341" s="14">
        <v>100</v>
      </c>
      <c r="P341" s="14"/>
      <c r="Z341">
        <v>372000000</v>
      </c>
    </row>
    <row r="342" spans="5:26" ht="45" x14ac:dyDescent="0.25">
      <c r="E342" s="209" t="s">
        <v>148</v>
      </c>
      <c r="F342" s="206" t="s">
        <v>149</v>
      </c>
      <c r="G342" s="83" t="s">
        <v>110</v>
      </c>
      <c r="H342" s="14" t="s">
        <v>93</v>
      </c>
      <c r="I342" s="9"/>
      <c r="J342" s="14">
        <v>100</v>
      </c>
      <c r="K342" s="14">
        <v>100</v>
      </c>
      <c r="L342" s="14">
        <v>100</v>
      </c>
      <c r="M342" s="14"/>
      <c r="N342" s="14">
        <v>83.75</v>
      </c>
      <c r="O342" s="14">
        <v>100</v>
      </c>
      <c r="P342" s="14"/>
      <c r="Z342">
        <v>467500000</v>
      </c>
    </row>
    <row r="343" spans="5:26" ht="45" x14ac:dyDescent="0.25">
      <c r="E343" s="209" t="s">
        <v>150</v>
      </c>
      <c r="F343" s="206" t="s">
        <v>151</v>
      </c>
      <c r="G343" s="83" t="s">
        <v>110</v>
      </c>
      <c r="H343" s="14" t="s">
        <v>93</v>
      </c>
      <c r="I343" s="9"/>
      <c r="J343" s="14">
        <v>100</v>
      </c>
      <c r="K343" s="14">
        <v>100</v>
      </c>
      <c r="L343" s="14">
        <v>100</v>
      </c>
      <c r="M343" s="14"/>
      <c r="N343" s="14">
        <v>83.75</v>
      </c>
      <c r="O343" s="14">
        <v>100</v>
      </c>
      <c r="P343" s="14"/>
      <c r="Z343">
        <v>407410000</v>
      </c>
    </row>
    <row r="344" spans="5:26" ht="30" x14ac:dyDescent="0.25">
      <c r="E344" s="209" t="s">
        <v>152</v>
      </c>
      <c r="F344" s="206" t="s">
        <v>153</v>
      </c>
      <c r="G344" s="83" t="s">
        <v>110</v>
      </c>
      <c r="H344" s="14" t="s">
        <v>93</v>
      </c>
      <c r="I344" s="9"/>
      <c r="J344" s="14">
        <v>100</v>
      </c>
      <c r="K344" s="14">
        <v>100</v>
      </c>
      <c r="L344" s="14">
        <v>100</v>
      </c>
      <c r="M344" s="14"/>
      <c r="N344" s="14">
        <v>83.75</v>
      </c>
      <c r="O344" s="14">
        <v>100</v>
      </c>
      <c r="P344" s="14"/>
      <c r="Z344">
        <v>327578000</v>
      </c>
    </row>
    <row r="345" spans="5:26" ht="30" x14ac:dyDescent="0.25">
      <c r="E345" s="209" t="s">
        <v>154</v>
      </c>
      <c r="F345" s="206" t="s">
        <v>155</v>
      </c>
      <c r="G345" s="83" t="s">
        <v>110</v>
      </c>
      <c r="H345" s="14" t="s">
        <v>93</v>
      </c>
      <c r="I345" s="9"/>
      <c r="J345" s="14">
        <v>100</v>
      </c>
      <c r="K345" s="14">
        <v>100</v>
      </c>
      <c r="L345" s="14">
        <v>100</v>
      </c>
      <c r="M345" s="14"/>
      <c r="N345" s="14">
        <v>83.75</v>
      </c>
      <c r="O345" s="14">
        <v>100</v>
      </c>
      <c r="P345" s="14"/>
      <c r="Z345">
        <v>345500000</v>
      </c>
    </row>
    <row r="346" spans="5:26" ht="30" x14ac:dyDescent="0.25">
      <c r="E346" s="209" t="s">
        <v>156</v>
      </c>
      <c r="F346" s="206" t="s">
        <v>157</v>
      </c>
      <c r="G346" s="83" t="s">
        <v>110</v>
      </c>
      <c r="H346" s="14" t="s">
        <v>93</v>
      </c>
      <c r="I346" s="9"/>
      <c r="J346" s="14">
        <v>100</v>
      </c>
      <c r="K346" s="14">
        <v>100</v>
      </c>
      <c r="L346" s="14">
        <v>100</v>
      </c>
      <c r="M346" s="14"/>
      <c r="N346" s="14">
        <v>83.75</v>
      </c>
      <c r="O346" s="14">
        <v>100</v>
      </c>
      <c r="P346" s="14"/>
      <c r="Z346">
        <v>318682000</v>
      </c>
    </row>
    <row r="347" spans="5:26" ht="30" x14ac:dyDescent="0.25">
      <c r="E347" s="209" t="s">
        <v>158</v>
      </c>
      <c r="F347" s="206" t="s">
        <v>159</v>
      </c>
      <c r="G347" s="83" t="s">
        <v>110</v>
      </c>
      <c r="H347" s="14" t="s">
        <v>93</v>
      </c>
      <c r="I347" s="9"/>
      <c r="J347" s="14">
        <v>100</v>
      </c>
      <c r="K347" s="14">
        <v>100</v>
      </c>
      <c r="L347" s="14">
        <v>100</v>
      </c>
      <c r="M347" s="14"/>
      <c r="N347" s="14">
        <v>83.75</v>
      </c>
      <c r="O347" s="14">
        <v>100</v>
      </c>
      <c r="P347" s="14"/>
      <c r="Z347">
        <v>344575000</v>
      </c>
    </row>
    <row r="348" spans="5:26" ht="30" x14ac:dyDescent="0.25">
      <c r="E348" s="209" t="s">
        <v>160</v>
      </c>
      <c r="F348" s="206" t="s">
        <v>161</v>
      </c>
      <c r="G348" s="83" t="s">
        <v>110</v>
      </c>
      <c r="H348" s="14" t="s">
        <v>93</v>
      </c>
      <c r="I348" s="9"/>
      <c r="J348" s="14">
        <v>100</v>
      </c>
      <c r="K348" s="14">
        <v>100</v>
      </c>
      <c r="L348" s="14">
        <v>100</v>
      </c>
      <c r="M348" s="14"/>
      <c r="N348" s="14">
        <v>83.75</v>
      </c>
      <c r="O348" s="14">
        <v>100</v>
      </c>
      <c r="P348" s="14"/>
      <c r="Z348">
        <v>284326000</v>
      </c>
    </row>
    <row r="349" spans="5:26" ht="30" x14ac:dyDescent="0.25">
      <c r="E349" s="209" t="s">
        <v>162</v>
      </c>
      <c r="F349" s="206" t="s">
        <v>163</v>
      </c>
      <c r="G349" s="83" t="s">
        <v>110</v>
      </c>
      <c r="H349" s="14" t="s">
        <v>93</v>
      </c>
      <c r="I349" s="9"/>
      <c r="J349" s="14">
        <v>100</v>
      </c>
      <c r="K349" s="14">
        <v>100</v>
      </c>
      <c r="L349" s="14">
        <v>100</v>
      </c>
      <c r="M349" s="14"/>
      <c r="N349" s="14">
        <v>83.75</v>
      </c>
      <c r="O349" s="14">
        <v>100</v>
      </c>
      <c r="P349" s="14"/>
      <c r="Z349">
        <v>969951000</v>
      </c>
    </row>
    <row r="350" spans="5:26" ht="30" x14ac:dyDescent="0.25">
      <c r="E350" s="209" t="s">
        <v>164</v>
      </c>
      <c r="F350" s="206" t="s">
        <v>165</v>
      </c>
      <c r="G350" s="83" t="s">
        <v>110</v>
      </c>
      <c r="H350" s="14" t="s">
        <v>93</v>
      </c>
      <c r="I350" s="9"/>
      <c r="J350" s="14">
        <v>100</v>
      </c>
      <c r="K350" s="14">
        <v>100</v>
      </c>
      <c r="L350" s="14">
        <v>100</v>
      </c>
      <c r="M350" s="14"/>
      <c r="N350" s="14">
        <v>83.75</v>
      </c>
      <c r="O350" s="14">
        <v>100</v>
      </c>
      <c r="P350" s="14"/>
      <c r="Z350">
        <v>548700000</v>
      </c>
    </row>
    <row r="351" spans="5:26" ht="45" x14ac:dyDescent="0.25">
      <c r="E351" s="209" t="s">
        <v>166</v>
      </c>
      <c r="F351" s="206" t="s">
        <v>167</v>
      </c>
      <c r="G351" s="83" t="s">
        <v>110</v>
      </c>
      <c r="H351" s="14" t="s">
        <v>93</v>
      </c>
      <c r="I351" s="9"/>
      <c r="J351" s="14">
        <v>100</v>
      </c>
      <c r="K351" s="14">
        <v>100</v>
      </c>
      <c r="L351" s="14">
        <v>100</v>
      </c>
      <c r="M351" s="14"/>
      <c r="N351" s="14">
        <v>83.75</v>
      </c>
      <c r="O351" s="14">
        <v>100</v>
      </c>
      <c r="P351" s="14"/>
      <c r="Z351">
        <v>375500000</v>
      </c>
    </row>
    <row r="352" spans="5:26" ht="30" x14ac:dyDescent="0.25">
      <c r="E352" s="209" t="s">
        <v>168</v>
      </c>
      <c r="F352" s="206" t="s">
        <v>169</v>
      </c>
      <c r="G352" s="83" t="s">
        <v>110</v>
      </c>
      <c r="H352" s="14" t="s">
        <v>93</v>
      </c>
      <c r="I352" s="9"/>
      <c r="J352" s="14">
        <v>100</v>
      </c>
      <c r="K352" s="14">
        <v>100</v>
      </c>
      <c r="L352" s="14">
        <v>100</v>
      </c>
      <c r="M352" s="14"/>
      <c r="N352" s="14">
        <v>83.75</v>
      </c>
      <c r="O352" s="14">
        <v>100</v>
      </c>
      <c r="P352" s="14" t="s">
        <v>94</v>
      </c>
      <c r="Z352">
        <v>431310000</v>
      </c>
    </row>
    <row r="353" spans="5:26" ht="30" x14ac:dyDescent="0.25">
      <c r="E353" s="209" t="s">
        <v>170</v>
      </c>
      <c r="F353" s="206" t="s">
        <v>171</v>
      </c>
      <c r="G353" s="83" t="s">
        <v>110</v>
      </c>
      <c r="H353" s="14" t="s">
        <v>93</v>
      </c>
      <c r="I353" s="9"/>
      <c r="J353" s="14">
        <v>100</v>
      </c>
      <c r="K353" s="14">
        <v>100</v>
      </c>
      <c r="L353" s="14">
        <v>100</v>
      </c>
      <c r="M353" s="14"/>
      <c r="N353" s="14">
        <v>83.75</v>
      </c>
      <c r="O353" s="14">
        <v>100</v>
      </c>
      <c r="P353" s="14"/>
      <c r="Z353">
        <v>510298000</v>
      </c>
    </row>
    <row r="354" spans="5:26" ht="30" x14ac:dyDescent="0.25">
      <c r="E354" s="209" t="s">
        <v>172</v>
      </c>
      <c r="F354" s="206" t="s">
        <v>173</v>
      </c>
      <c r="G354" s="83" t="s">
        <v>110</v>
      </c>
      <c r="H354" s="14" t="s">
        <v>93</v>
      </c>
      <c r="I354" s="9"/>
      <c r="J354" s="14">
        <v>100</v>
      </c>
      <c r="K354" s="14">
        <v>100</v>
      </c>
      <c r="L354" s="14">
        <v>100</v>
      </c>
      <c r="M354" s="14"/>
      <c r="N354" s="14">
        <v>83.75</v>
      </c>
      <c r="O354" s="14">
        <v>100</v>
      </c>
      <c r="P354" s="14"/>
      <c r="Z354">
        <v>420839000</v>
      </c>
    </row>
    <row r="355" spans="5:26" ht="30" x14ac:dyDescent="0.25">
      <c r="E355" s="209" t="s">
        <v>174</v>
      </c>
      <c r="F355" s="206" t="s">
        <v>175</v>
      </c>
      <c r="G355" s="83" t="s">
        <v>110</v>
      </c>
      <c r="H355" s="14" t="s">
        <v>93</v>
      </c>
      <c r="I355" s="9"/>
      <c r="J355" s="14">
        <v>100</v>
      </c>
      <c r="K355" s="14">
        <v>100</v>
      </c>
      <c r="L355" s="14">
        <v>100</v>
      </c>
      <c r="M355" s="14"/>
      <c r="N355" s="14">
        <v>83.75</v>
      </c>
      <c r="O355" s="14">
        <v>100</v>
      </c>
      <c r="P355" s="14"/>
      <c r="Z355">
        <v>566419000</v>
      </c>
    </row>
    <row r="356" spans="5:26" ht="30" x14ac:dyDescent="0.25">
      <c r="E356" s="209" t="s">
        <v>176</v>
      </c>
      <c r="F356" s="206" t="s">
        <v>177</v>
      </c>
      <c r="G356" s="83" t="s">
        <v>110</v>
      </c>
      <c r="H356" s="14" t="s">
        <v>93</v>
      </c>
      <c r="I356" s="9"/>
      <c r="J356" s="14">
        <v>100</v>
      </c>
      <c r="K356" s="14">
        <v>100</v>
      </c>
      <c r="L356" s="14">
        <v>100</v>
      </c>
      <c r="M356" s="14"/>
      <c r="N356" s="14">
        <v>83.75</v>
      </c>
      <c r="O356" s="14">
        <v>100</v>
      </c>
      <c r="P356" s="14"/>
      <c r="Z356">
        <v>563825000</v>
      </c>
    </row>
    <row r="357" spans="5:26" ht="45" x14ac:dyDescent="0.25">
      <c r="E357" s="209" t="s">
        <v>178</v>
      </c>
      <c r="F357" s="206" t="s">
        <v>179</v>
      </c>
      <c r="G357" s="83" t="s">
        <v>110</v>
      </c>
      <c r="H357" s="14" t="s">
        <v>93</v>
      </c>
      <c r="I357" s="9"/>
      <c r="J357" s="14">
        <v>100</v>
      </c>
      <c r="K357" s="14">
        <v>100</v>
      </c>
      <c r="L357" s="14">
        <v>100</v>
      </c>
      <c r="M357" s="14"/>
      <c r="N357" s="14">
        <v>83.75</v>
      </c>
      <c r="O357" s="14">
        <v>100</v>
      </c>
      <c r="P357" s="14"/>
      <c r="Z357">
        <v>164827000</v>
      </c>
    </row>
    <row r="358" spans="5:26" ht="60" x14ac:dyDescent="0.25">
      <c r="E358" s="209" t="s">
        <v>180</v>
      </c>
      <c r="F358" s="206" t="s">
        <v>181</v>
      </c>
      <c r="G358" s="83" t="s">
        <v>110</v>
      </c>
      <c r="H358" s="14" t="s">
        <v>93</v>
      </c>
      <c r="I358" s="9"/>
      <c r="J358" s="14">
        <v>100</v>
      </c>
      <c r="K358" s="14">
        <v>100</v>
      </c>
      <c r="L358" s="14">
        <v>100</v>
      </c>
      <c r="M358" s="14"/>
      <c r="N358" s="14">
        <v>83.75</v>
      </c>
      <c r="O358" s="14">
        <v>100</v>
      </c>
      <c r="P358" s="14"/>
      <c r="Z358">
        <v>154995000</v>
      </c>
    </row>
    <row r="359" spans="5:26" ht="60" x14ac:dyDescent="0.25">
      <c r="E359" s="209" t="s">
        <v>182</v>
      </c>
      <c r="F359" s="206" t="s">
        <v>183</v>
      </c>
      <c r="G359" s="83" t="s">
        <v>110</v>
      </c>
      <c r="H359" s="14" t="s">
        <v>93</v>
      </c>
      <c r="I359" s="9"/>
      <c r="J359" s="14">
        <v>100</v>
      </c>
      <c r="K359" s="14">
        <v>100</v>
      </c>
      <c r="L359" s="14">
        <v>100</v>
      </c>
      <c r="M359" s="14"/>
      <c r="N359" s="14">
        <v>83.75</v>
      </c>
      <c r="O359" s="14">
        <v>100</v>
      </c>
      <c r="P359" s="14"/>
      <c r="Z359">
        <v>155604000</v>
      </c>
    </row>
    <row r="360" spans="5:26" ht="30" x14ac:dyDescent="0.25">
      <c r="E360" s="209" t="s">
        <v>184</v>
      </c>
      <c r="F360" s="206" t="s">
        <v>185</v>
      </c>
      <c r="G360" s="83" t="s">
        <v>110</v>
      </c>
      <c r="H360" s="14" t="s">
        <v>93</v>
      </c>
      <c r="I360" s="9"/>
      <c r="J360" s="14">
        <v>100</v>
      </c>
      <c r="K360" s="14">
        <v>100</v>
      </c>
      <c r="L360" s="14">
        <v>100</v>
      </c>
      <c r="M360" s="14"/>
      <c r="N360" s="14">
        <v>83.75</v>
      </c>
      <c r="O360" s="14">
        <v>100</v>
      </c>
      <c r="P360" s="14"/>
      <c r="Z360" t="s">
        <v>93</v>
      </c>
    </row>
    <row r="361" spans="5:26" ht="30" x14ac:dyDescent="0.25">
      <c r="E361" s="209" t="s">
        <v>186</v>
      </c>
      <c r="F361" s="206" t="s">
        <v>187</v>
      </c>
      <c r="G361" s="83" t="s">
        <v>110</v>
      </c>
      <c r="H361" s="14" t="s">
        <v>93</v>
      </c>
      <c r="I361" s="9"/>
      <c r="J361" s="14">
        <v>100</v>
      </c>
      <c r="K361" s="14">
        <v>100</v>
      </c>
      <c r="L361" s="14">
        <v>100</v>
      </c>
      <c r="M361" s="14"/>
      <c r="N361" s="14">
        <v>83.75</v>
      </c>
      <c r="O361" s="14">
        <v>100</v>
      </c>
      <c r="P361" s="14"/>
      <c r="Z361" t="s">
        <v>93</v>
      </c>
    </row>
    <row r="362" spans="5:26" ht="105" x14ac:dyDescent="0.25">
      <c r="E362" s="209" t="s">
        <v>188</v>
      </c>
      <c r="F362" s="83" t="s">
        <v>189</v>
      </c>
      <c r="G362" s="83" t="s">
        <v>127</v>
      </c>
      <c r="H362" s="14" t="s">
        <v>93</v>
      </c>
      <c r="I362" s="9"/>
      <c r="J362" s="14">
        <v>100</v>
      </c>
      <c r="K362" s="229">
        <v>99.227214069205601</v>
      </c>
      <c r="L362" s="229">
        <v>99.227214069205601</v>
      </c>
      <c r="M362" s="14"/>
      <c r="N362" s="14">
        <v>83.75</v>
      </c>
      <c r="O362" s="14">
        <v>100</v>
      </c>
      <c r="P362" s="14"/>
      <c r="Z362">
        <v>466494000</v>
      </c>
    </row>
    <row r="363" spans="5:26" ht="45" x14ac:dyDescent="0.25">
      <c r="E363" s="209" t="s">
        <v>190</v>
      </c>
      <c r="F363" s="206" t="s">
        <v>191</v>
      </c>
      <c r="G363" s="83" t="s">
        <v>110</v>
      </c>
      <c r="H363" s="14" t="s">
        <v>93</v>
      </c>
      <c r="I363" s="9"/>
      <c r="J363" s="14">
        <v>100</v>
      </c>
      <c r="K363" s="14">
        <v>100</v>
      </c>
      <c r="L363" s="14">
        <v>100</v>
      </c>
      <c r="M363" s="14"/>
      <c r="N363" s="14">
        <v>83.75</v>
      </c>
      <c r="O363" s="14">
        <v>100</v>
      </c>
      <c r="P363" s="14"/>
    </row>
    <row r="364" spans="5:26" ht="81.75" customHeight="1" x14ac:dyDescent="0.25">
      <c r="E364" s="224" t="s">
        <v>192</v>
      </c>
      <c r="F364" s="226" t="s">
        <v>193</v>
      </c>
      <c r="G364" s="226" t="s">
        <v>194</v>
      </c>
      <c r="H364" s="202">
        <v>3.4000000000000002E-2</v>
      </c>
      <c r="I364" s="23"/>
      <c r="J364" s="202">
        <v>3.4000000000000002E-2</v>
      </c>
      <c r="K364" s="202">
        <v>3.4000000000000002E-2</v>
      </c>
      <c r="L364" s="202">
        <v>3.4000000000000002E-2</v>
      </c>
      <c r="M364" s="202"/>
      <c r="N364" s="202">
        <v>5.0999999999999997E-2</v>
      </c>
      <c r="O364" s="202">
        <v>100</v>
      </c>
      <c r="P364" s="202"/>
      <c r="Z364">
        <v>1539609000</v>
      </c>
    </row>
    <row r="365" spans="5:26" ht="60" x14ac:dyDescent="0.25">
      <c r="E365" s="209" t="s">
        <v>777</v>
      </c>
      <c r="F365" s="206" t="s">
        <v>778</v>
      </c>
      <c r="G365" s="83" t="s">
        <v>195</v>
      </c>
      <c r="H365" s="14" t="s">
        <v>93</v>
      </c>
      <c r="I365" s="9"/>
      <c r="J365" s="14">
        <v>3.4000000000000002E-2</v>
      </c>
      <c r="K365" s="14">
        <v>3.4000000000000002E-2</v>
      </c>
      <c r="L365" s="14">
        <v>100</v>
      </c>
      <c r="M365" s="14"/>
      <c r="N365" s="14">
        <v>5.0999999999999997E-2</v>
      </c>
      <c r="O365" s="14">
        <v>100</v>
      </c>
      <c r="P365" s="14"/>
      <c r="Z365">
        <v>46100000</v>
      </c>
    </row>
    <row r="366" spans="5:26" ht="60" x14ac:dyDescent="0.25">
      <c r="E366" s="209" t="s">
        <v>779</v>
      </c>
      <c r="F366" s="206" t="s">
        <v>780</v>
      </c>
      <c r="G366" s="83" t="s">
        <v>195</v>
      </c>
      <c r="H366" s="14" t="s">
        <v>93</v>
      </c>
      <c r="I366" s="9"/>
      <c r="J366" s="14">
        <v>3.4000000000000002E-2</v>
      </c>
      <c r="K366" s="14">
        <v>3.4000000000000002E-2</v>
      </c>
      <c r="L366" s="14">
        <v>100</v>
      </c>
      <c r="M366" s="14"/>
      <c r="N366" s="14">
        <v>5.0999999999999997E-2</v>
      </c>
      <c r="O366" s="14">
        <v>100</v>
      </c>
      <c r="P366" s="14"/>
      <c r="Z366">
        <v>46280000</v>
      </c>
    </row>
    <row r="367" spans="5:26" ht="60" x14ac:dyDescent="0.25">
      <c r="E367" s="209" t="s">
        <v>781</v>
      </c>
      <c r="F367" s="206" t="s">
        <v>782</v>
      </c>
      <c r="G367" s="83" t="s">
        <v>195</v>
      </c>
      <c r="H367" s="14" t="s">
        <v>93</v>
      </c>
      <c r="I367" s="9"/>
      <c r="J367" s="14">
        <v>3.4000000000000002E-2</v>
      </c>
      <c r="K367" s="14">
        <v>3.4000000000000002E-2</v>
      </c>
      <c r="L367" s="14">
        <v>100</v>
      </c>
      <c r="M367" s="14"/>
      <c r="N367" s="14">
        <v>5.0999999999999997E-2</v>
      </c>
      <c r="O367" s="14">
        <v>100</v>
      </c>
      <c r="P367" s="14"/>
      <c r="Z367">
        <v>46300000</v>
      </c>
    </row>
    <row r="368" spans="5:26" ht="60" x14ac:dyDescent="0.25">
      <c r="E368" s="209" t="s">
        <v>783</v>
      </c>
      <c r="F368" s="206" t="s">
        <v>784</v>
      </c>
      <c r="G368" s="83" t="s">
        <v>195</v>
      </c>
      <c r="H368" s="14" t="s">
        <v>93</v>
      </c>
      <c r="I368" s="9"/>
      <c r="J368" s="14">
        <v>3.4000000000000002E-2</v>
      </c>
      <c r="K368" s="14">
        <v>3.4000000000000002E-2</v>
      </c>
      <c r="L368" s="14">
        <v>100</v>
      </c>
      <c r="M368" s="14"/>
      <c r="N368" s="14">
        <v>5.0999999999999997E-2</v>
      </c>
      <c r="O368" s="14">
        <v>100</v>
      </c>
      <c r="P368" s="14"/>
      <c r="Z368">
        <v>46400000</v>
      </c>
    </row>
    <row r="369" spans="5:26" ht="60" x14ac:dyDescent="0.25">
      <c r="E369" s="209" t="s">
        <v>785</v>
      </c>
      <c r="F369" s="206" t="s">
        <v>786</v>
      </c>
      <c r="G369" s="83" t="s">
        <v>195</v>
      </c>
      <c r="H369" s="14" t="s">
        <v>93</v>
      </c>
      <c r="I369" s="9"/>
      <c r="J369" s="14">
        <v>3.4000000000000002E-2</v>
      </c>
      <c r="K369" s="14">
        <v>3.4000000000000002E-2</v>
      </c>
      <c r="L369" s="14">
        <v>100</v>
      </c>
      <c r="M369" s="14"/>
      <c r="N369" s="14">
        <v>5.0999999999999997E-2</v>
      </c>
      <c r="O369" s="14">
        <v>100</v>
      </c>
      <c r="P369" s="14"/>
      <c r="Z369">
        <v>46300000</v>
      </c>
    </row>
    <row r="370" spans="5:26" ht="30" x14ac:dyDescent="0.25">
      <c r="E370" s="209" t="s">
        <v>787</v>
      </c>
      <c r="F370" s="206" t="s">
        <v>788</v>
      </c>
      <c r="G370" s="83" t="s">
        <v>196</v>
      </c>
      <c r="H370" s="14"/>
      <c r="I370" s="9"/>
      <c r="J370" s="14"/>
      <c r="K370" s="14"/>
      <c r="L370" s="14"/>
      <c r="M370" s="14"/>
      <c r="N370" s="14"/>
      <c r="O370" s="14"/>
      <c r="P370" s="14" t="s">
        <v>97</v>
      </c>
    </row>
    <row r="371" spans="5:26" ht="30" x14ac:dyDescent="0.25">
      <c r="E371" s="209" t="s">
        <v>789</v>
      </c>
      <c r="F371" s="206" t="s">
        <v>790</v>
      </c>
      <c r="G371" s="83" t="s">
        <v>195</v>
      </c>
      <c r="H371" s="14" t="s">
        <v>93</v>
      </c>
      <c r="I371" s="9"/>
      <c r="J371" s="14">
        <v>3.4000000000000002E-2</v>
      </c>
      <c r="K371" s="14">
        <v>3.4000000000000002E-2</v>
      </c>
      <c r="L371" s="14">
        <v>100</v>
      </c>
      <c r="M371" s="14"/>
      <c r="N371" s="14">
        <v>5.0999999999999997E-2</v>
      </c>
      <c r="O371" s="14">
        <v>100</v>
      </c>
      <c r="P371" s="14" t="s">
        <v>94</v>
      </c>
      <c r="Z371">
        <v>184533000</v>
      </c>
    </row>
    <row r="372" spans="5:26" ht="30" x14ac:dyDescent="0.25">
      <c r="E372" s="209" t="s">
        <v>791</v>
      </c>
      <c r="F372" s="206" t="s">
        <v>792</v>
      </c>
      <c r="G372" s="83" t="s">
        <v>195</v>
      </c>
      <c r="H372" s="14" t="s">
        <v>93</v>
      </c>
      <c r="I372" s="9"/>
      <c r="J372" s="14">
        <v>3.4000000000000002E-2</v>
      </c>
      <c r="K372" s="14">
        <v>3.3000000000000002E-2</v>
      </c>
      <c r="L372" s="229">
        <v>97.058823529411768</v>
      </c>
      <c r="M372" s="14"/>
      <c r="N372" s="14">
        <v>5.0999999999999997E-2</v>
      </c>
      <c r="O372" s="14">
        <v>100</v>
      </c>
      <c r="P372" s="14" t="s">
        <v>94</v>
      </c>
      <c r="Z372">
        <v>188858000</v>
      </c>
    </row>
    <row r="373" spans="5:26" ht="30" x14ac:dyDescent="0.25">
      <c r="E373" s="209" t="s">
        <v>793</v>
      </c>
      <c r="F373" s="206" t="s">
        <v>794</v>
      </c>
      <c r="G373" s="83" t="s">
        <v>195</v>
      </c>
      <c r="H373" s="14" t="s">
        <v>93</v>
      </c>
      <c r="I373" s="9"/>
      <c r="J373" s="14">
        <v>3.4000000000000002E-2</v>
      </c>
      <c r="K373" s="14">
        <v>3.4000000000000002E-2</v>
      </c>
      <c r="L373" s="14">
        <v>100</v>
      </c>
      <c r="M373" s="14"/>
      <c r="N373" s="14">
        <v>5.0999999999999997E-2</v>
      </c>
      <c r="O373" s="14">
        <v>100</v>
      </c>
      <c r="P373" s="14" t="s">
        <v>94</v>
      </c>
      <c r="Z373">
        <v>184540000</v>
      </c>
    </row>
    <row r="374" spans="5:26" ht="30" x14ac:dyDescent="0.25">
      <c r="E374" s="209" t="s">
        <v>795</v>
      </c>
      <c r="F374" s="206" t="s">
        <v>796</v>
      </c>
      <c r="G374" s="83" t="s">
        <v>195</v>
      </c>
      <c r="H374" s="14" t="s">
        <v>93</v>
      </c>
      <c r="I374" s="9"/>
      <c r="J374" s="14">
        <v>3.4000000000000002E-2</v>
      </c>
      <c r="K374" s="14">
        <v>3.4000000000000002E-2</v>
      </c>
      <c r="L374" s="14">
        <v>100</v>
      </c>
      <c r="M374" s="14"/>
      <c r="N374" s="14">
        <v>5.0999999999999997E-2</v>
      </c>
      <c r="O374" s="14">
        <v>100</v>
      </c>
      <c r="P374" s="14"/>
      <c r="Z374">
        <v>189400000</v>
      </c>
    </row>
    <row r="375" spans="5:26" ht="30" x14ac:dyDescent="0.25">
      <c r="E375" s="209" t="s">
        <v>797</v>
      </c>
      <c r="F375" s="206" t="s">
        <v>798</v>
      </c>
      <c r="G375" s="83" t="s">
        <v>195</v>
      </c>
      <c r="H375" s="14" t="s">
        <v>93</v>
      </c>
      <c r="I375" s="9"/>
      <c r="J375" s="14">
        <v>3.4000000000000002E-2</v>
      </c>
      <c r="K375" s="14">
        <v>3.4000000000000002E-2</v>
      </c>
      <c r="L375" s="14">
        <v>100</v>
      </c>
      <c r="M375" s="14"/>
      <c r="N375" s="14">
        <v>5.0999999999999997E-2</v>
      </c>
      <c r="O375" s="14">
        <v>100</v>
      </c>
      <c r="P375" s="14"/>
      <c r="Z375">
        <v>190000000</v>
      </c>
    </row>
    <row r="376" spans="5:26" ht="30" x14ac:dyDescent="0.25">
      <c r="E376" s="209" t="s">
        <v>799</v>
      </c>
      <c r="F376" s="206" t="s">
        <v>800</v>
      </c>
      <c r="G376" s="83" t="s">
        <v>195</v>
      </c>
      <c r="H376" s="14" t="s">
        <v>93</v>
      </c>
      <c r="I376" s="9"/>
      <c r="J376" s="14">
        <v>3.4000000000000002E-2</v>
      </c>
      <c r="K376" s="14">
        <v>3.4000000000000002E-2</v>
      </c>
      <c r="L376" s="14">
        <v>100</v>
      </c>
      <c r="M376" s="14"/>
      <c r="N376" s="14">
        <v>5.0999999999999997E-2</v>
      </c>
      <c r="O376" s="14">
        <v>100</v>
      </c>
      <c r="P376" s="14"/>
      <c r="Z376">
        <v>182636000</v>
      </c>
    </row>
    <row r="377" spans="5:26" ht="30" x14ac:dyDescent="0.25">
      <c r="E377" s="209" t="s">
        <v>801</v>
      </c>
      <c r="F377" s="206" t="s">
        <v>802</v>
      </c>
      <c r="G377" s="83" t="s">
        <v>195</v>
      </c>
      <c r="H377" s="14" t="s">
        <v>93</v>
      </c>
      <c r="I377" s="9"/>
      <c r="J377" s="14">
        <v>3.4000000000000002E-2</v>
      </c>
      <c r="K377" s="14">
        <v>3.4000000000000002E-2</v>
      </c>
      <c r="L377" s="14">
        <v>100</v>
      </c>
      <c r="M377" s="14"/>
      <c r="N377" s="14">
        <v>5.0999999999999997E-2</v>
      </c>
      <c r="O377" s="14">
        <v>100</v>
      </c>
      <c r="P377" s="14" t="s">
        <v>94</v>
      </c>
      <c r="Z377">
        <v>188262000</v>
      </c>
    </row>
    <row r="378" spans="5:26" ht="30" x14ac:dyDescent="0.25">
      <c r="E378" s="209" t="s">
        <v>803</v>
      </c>
      <c r="F378" s="206" t="s">
        <v>804</v>
      </c>
      <c r="G378" s="83" t="s">
        <v>196</v>
      </c>
      <c r="H378" s="14"/>
      <c r="I378" s="9"/>
      <c r="J378" s="14"/>
      <c r="K378" s="14"/>
      <c r="L378" s="14"/>
      <c r="M378" s="14"/>
      <c r="N378" s="14"/>
      <c r="O378" s="14"/>
      <c r="P378" s="14" t="s">
        <v>97</v>
      </c>
    </row>
    <row r="379" spans="5:26" ht="75" x14ac:dyDescent="0.25">
      <c r="E379" s="209" t="s">
        <v>197</v>
      </c>
      <c r="F379" s="206" t="s">
        <v>198</v>
      </c>
      <c r="G379" s="83" t="s">
        <v>196</v>
      </c>
      <c r="H379" s="14"/>
      <c r="I379" s="9"/>
      <c r="J379" s="14"/>
      <c r="K379" s="14"/>
      <c r="L379" s="14"/>
      <c r="M379" s="14"/>
      <c r="N379" s="14"/>
      <c r="O379" s="14"/>
      <c r="P379" s="14" t="s">
        <v>97</v>
      </c>
    </row>
    <row r="380" spans="5:26" ht="30" x14ac:dyDescent="0.25">
      <c r="E380" s="224" t="s">
        <v>199</v>
      </c>
      <c r="F380" s="225" t="s">
        <v>200</v>
      </c>
      <c r="G380" s="226" t="s">
        <v>201</v>
      </c>
      <c r="H380" s="202">
        <v>100</v>
      </c>
      <c r="I380" s="23"/>
      <c r="J380" s="202">
        <v>100</v>
      </c>
      <c r="K380" s="227">
        <v>92.945174089521913</v>
      </c>
      <c r="L380" s="227">
        <v>92.945174089521913</v>
      </c>
      <c r="M380" s="202"/>
      <c r="N380" s="202"/>
      <c r="O380" s="202"/>
      <c r="P380" s="202"/>
      <c r="Z380">
        <v>6656025000</v>
      </c>
    </row>
    <row r="381" spans="5:26" ht="45" x14ac:dyDescent="0.25">
      <c r="E381" s="209" t="s">
        <v>805</v>
      </c>
      <c r="F381" s="206" t="s">
        <v>806</v>
      </c>
      <c r="G381" s="83" t="s">
        <v>202</v>
      </c>
      <c r="H381" s="14" t="s">
        <v>93</v>
      </c>
      <c r="I381" s="9"/>
      <c r="J381" s="14">
        <v>100</v>
      </c>
      <c r="K381" s="14">
        <v>100</v>
      </c>
      <c r="L381" s="14">
        <v>100</v>
      </c>
      <c r="M381" s="14"/>
      <c r="N381" s="14"/>
      <c r="O381" s="14"/>
      <c r="P381" s="14"/>
      <c r="Z381">
        <v>2595000000</v>
      </c>
    </row>
    <row r="382" spans="5:26" ht="30" x14ac:dyDescent="0.25">
      <c r="E382" s="209" t="s">
        <v>807</v>
      </c>
      <c r="F382" s="206" t="s">
        <v>808</v>
      </c>
      <c r="G382" s="83" t="s">
        <v>202</v>
      </c>
      <c r="H382" s="14" t="s">
        <v>93</v>
      </c>
      <c r="I382" s="9"/>
      <c r="J382" s="14">
        <v>100</v>
      </c>
      <c r="K382" s="228">
        <v>78.835522268565754</v>
      </c>
      <c r="L382" s="228">
        <v>78.835522268565754</v>
      </c>
      <c r="M382" s="14"/>
      <c r="N382" s="14"/>
      <c r="O382" s="14"/>
      <c r="P382" s="14"/>
      <c r="Z382">
        <v>1936025000</v>
      </c>
    </row>
    <row r="383" spans="5:26" ht="45" x14ac:dyDescent="0.25">
      <c r="E383" s="209" t="s">
        <v>809</v>
      </c>
      <c r="F383" s="206" t="s">
        <v>810</v>
      </c>
      <c r="G383" s="83" t="s">
        <v>202</v>
      </c>
      <c r="H383" s="14" t="s">
        <v>93</v>
      </c>
      <c r="I383" s="9"/>
      <c r="J383" s="14">
        <v>100</v>
      </c>
      <c r="K383" s="14">
        <v>100</v>
      </c>
      <c r="L383" s="14">
        <v>100</v>
      </c>
      <c r="M383" s="14"/>
      <c r="N383" s="14"/>
      <c r="O383" s="14"/>
      <c r="P383" s="14"/>
      <c r="Z383">
        <v>2125000000</v>
      </c>
    </row>
    <row r="384" spans="5:26" ht="60" x14ac:dyDescent="0.25">
      <c r="E384" s="224" t="s">
        <v>203</v>
      </c>
      <c r="F384" s="225" t="s">
        <v>204</v>
      </c>
      <c r="G384" s="226" t="s">
        <v>205</v>
      </c>
      <c r="H384" s="202" t="s">
        <v>206</v>
      </c>
      <c r="I384" s="23"/>
      <c r="J384" s="202"/>
      <c r="K384" s="202"/>
      <c r="L384" s="202"/>
      <c r="M384" s="202"/>
      <c r="N384" s="202" t="s">
        <v>206</v>
      </c>
      <c r="O384" s="202">
        <v>100</v>
      </c>
      <c r="P384" s="202"/>
    </row>
    <row r="385" spans="5:16" ht="45" x14ac:dyDescent="0.25">
      <c r="E385" s="209"/>
      <c r="F385" s="206" t="s">
        <v>207</v>
      </c>
      <c r="G385" s="83" t="s">
        <v>208</v>
      </c>
      <c r="H385" s="14" t="s">
        <v>206</v>
      </c>
      <c r="I385" s="9"/>
      <c r="J385" s="14"/>
      <c r="K385" s="14"/>
      <c r="L385" s="14"/>
      <c r="M385" s="14"/>
      <c r="N385" s="14"/>
      <c r="O385" s="14"/>
      <c r="P385" s="14"/>
    </row>
    <row r="386" spans="5:16" x14ac:dyDescent="0.25">
      <c r="E386" s="207"/>
      <c r="F386" s="211"/>
      <c r="G386" s="140"/>
      <c r="H386" s="215"/>
      <c r="I386" s="7"/>
      <c r="J386" s="215"/>
      <c r="K386" s="215"/>
      <c r="L386" s="215"/>
      <c r="M386" s="215"/>
      <c r="N386" s="215"/>
      <c r="O386" s="215"/>
      <c r="P386" s="215"/>
    </row>
  </sheetData>
  <mergeCells count="12">
    <mergeCell ref="M8:M9"/>
    <mergeCell ref="N8:O8"/>
    <mergeCell ref="P8:P9"/>
    <mergeCell ref="E4:P4"/>
    <mergeCell ref="E5:P5"/>
    <mergeCell ref="E6:P6"/>
    <mergeCell ref="E8:E9"/>
    <mergeCell ref="F8:F9"/>
    <mergeCell ref="G8:G9"/>
    <mergeCell ref="H8:H9"/>
    <mergeCell ref="I8:I9"/>
    <mergeCell ref="J8:L8"/>
  </mergeCells>
  <pageMargins left="0.70866141732283472" right="0.70866141732283472" top="0.74803149606299213" bottom="0.74803149606299213" header="0.31496062992125984" footer="0.31496062992125984"/>
  <pageSetup paperSize="9" scale="55" firstPageNumber="2" orientation="landscape" useFirstPageNumber="1" r:id="rId1"/>
  <headerFooter>
    <oddFooter>&amp;L&amp;"Bookman Old Style,Italic"&amp;F&amp;R&amp;"Bookman Old Style,Regular" II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25" workbookViewId="0">
      <selection activeCell="D3" sqref="D3:P18"/>
    </sheetView>
  </sheetViews>
  <sheetFormatPr defaultRowHeight="15" x14ac:dyDescent="0.25"/>
  <cols>
    <col min="5" max="5" width="27" style="4" customWidth="1"/>
    <col min="6" max="6" width="14.42578125" customWidth="1"/>
    <col min="7" max="7" width="11.28515625" customWidth="1"/>
    <col min="8" max="8" width="10.140625" customWidth="1"/>
    <col min="12" max="12" width="10.28515625" customWidth="1"/>
    <col min="13" max="13" width="13.28515625" customWidth="1"/>
    <col min="16" max="16" width="12.140625" customWidth="1"/>
  </cols>
  <sheetData>
    <row r="1" spans="1:16" x14ac:dyDescent="0.25">
      <c r="A1" s="230" t="s">
        <v>2450</v>
      </c>
    </row>
    <row r="3" spans="1:16" x14ac:dyDescent="0.25">
      <c r="D3" s="263" t="s">
        <v>811</v>
      </c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</row>
    <row r="4" spans="1:16" x14ac:dyDescent="0.25">
      <c r="D4" s="263" t="s">
        <v>812</v>
      </c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x14ac:dyDescent="0.25">
      <c r="D5" s="263" t="s">
        <v>6</v>
      </c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</row>
    <row r="6" spans="1:16" x14ac:dyDescent="0.25">
      <c r="D6" s="3"/>
      <c r="E6" s="11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0" customHeight="1" x14ac:dyDescent="0.25">
      <c r="D7" s="258" t="s">
        <v>813</v>
      </c>
      <c r="E7" s="261" t="s">
        <v>814</v>
      </c>
      <c r="F7" s="261" t="s">
        <v>815</v>
      </c>
      <c r="G7" s="261" t="s">
        <v>816</v>
      </c>
      <c r="H7" s="256" t="s">
        <v>817</v>
      </c>
      <c r="I7" s="256"/>
      <c r="J7" s="256"/>
      <c r="K7" s="256"/>
      <c r="L7" s="256" t="s">
        <v>818</v>
      </c>
      <c r="M7" s="256"/>
      <c r="N7" s="256" t="s">
        <v>819</v>
      </c>
      <c r="O7" s="256"/>
      <c r="P7" s="261" t="s">
        <v>820</v>
      </c>
    </row>
    <row r="8" spans="1:16" ht="60" x14ac:dyDescent="0.25">
      <c r="D8" s="259"/>
      <c r="E8" s="262"/>
      <c r="F8" s="262"/>
      <c r="G8" s="262"/>
      <c r="H8" s="12" t="s">
        <v>821</v>
      </c>
      <c r="I8" s="12" t="s">
        <v>822</v>
      </c>
      <c r="J8" s="12" t="s">
        <v>823</v>
      </c>
      <c r="K8" s="12" t="s">
        <v>824</v>
      </c>
      <c r="L8" s="12" t="s">
        <v>825</v>
      </c>
      <c r="M8" s="12" t="s">
        <v>826</v>
      </c>
      <c r="N8" s="12" t="s">
        <v>823</v>
      </c>
      <c r="O8" s="12" t="s">
        <v>824</v>
      </c>
      <c r="P8" s="262"/>
    </row>
    <row r="9" spans="1:16" x14ac:dyDescent="0.25">
      <c r="D9" s="13">
        <v>1</v>
      </c>
      <c r="E9" s="20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2">
        <v>13</v>
      </c>
    </row>
    <row r="10" spans="1:16" ht="45" x14ac:dyDescent="0.25">
      <c r="D10" s="14">
        <v>1</v>
      </c>
      <c r="E10" s="16" t="s">
        <v>28</v>
      </c>
      <c r="F10" s="14"/>
      <c r="G10" s="14"/>
      <c r="H10" s="14"/>
      <c r="I10" s="15">
        <v>1</v>
      </c>
      <c r="J10" s="15">
        <v>1</v>
      </c>
      <c r="K10" s="15">
        <v>1</v>
      </c>
      <c r="L10" s="15">
        <v>0.78</v>
      </c>
      <c r="M10" s="14"/>
      <c r="N10" s="14"/>
      <c r="O10" s="14"/>
      <c r="P10" s="14"/>
    </row>
    <row r="11" spans="1:16" ht="30" x14ac:dyDescent="0.25">
      <c r="D11" s="14">
        <v>2</v>
      </c>
      <c r="E11" s="16" t="s">
        <v>66</v>
      </c>
      <c r="F11" s="14"/>
      <c r="G11" s="14"/>
      <c r="H11" s="14"/>
      <c r="I11" s="15">
        <v>1</v>
      </c>
      <c r="J11" s="15">
        <v>1</v>
      </c>
      <c r="K11" s="15">
        <v>1</v>
      </c>
      <c r="L11" s="15">
        <v>0.89</v>
      </c>
      <c r="M11" s="14"/>
      <c r="N11" s="14"/>
      <c r="O11" s="14"/>
      <c r="P11" s="14"/>
    </row>
    <row r="12" spans="1:16" ht="61.5" customHeight="1" x14ac:dyDescent="0.25">
      <c r="D12" s="14">
        <v>3</v>
      </c>
      <c r="E12" s="16" t="s">
        <v>827</v>
      </c>
      <c r="F12" s="14"/>
      <c r="G12" s="14"/>
      <c r="H12" s="14"/>
      <c r="I12" s="15">
        <v>1</v>
      </c>
      <c r="J12" s="15">
        <v>1</v>
      </c>
      <c r="K12" s="15">
        <v>1</v>
      </c>
      <c r="L12" s="17" t="s">
        <v>29</v>
      </c>
      <c r="M12" s="14"/>
      <c r="N12" s="14"/>
      <c r="O12" s="14"/>
      <c r="P12" s="14"/>
    </row>
    <row r="13" spans="1:16" ht="71.25" customHeight="1" x14ac:dyDescent="0.25">
      <c r="D13" s="14">
        <v>4</v>
      </c>
      <c r="E13" s="16" t="s">
        <v>78</v>
      </c>
      <c r="F13" s="14"/>
      <c r="G13" s="14"/>
      <c r="H13" s="14"/>
      <c r="I13" s="15">
        <v>1</v>
      </c>
      <c r="J13" s="15">
        <v>1</v>
      </c>
      <c r="K13" s="15">
        <v>1</v>
      </c>
      <c r="L13" s="15">
        <v>0.16</v>
      </c>
      <c r="M13" s="14"/>
      <c r="N13" s="14"/>
      <c r="O13" s="14"/>
      <c r="P13" s="14"/>
    </row>
    <row r="14" spans="1:16" ht="71.25" customHeight="1" x14ac:dyDescent="0.25">
      <c r="D14" s="14">
        <v>5</v>
      </c>
      <c r="E14" s="16" t="s">
        <v>205</v>
      </c>
      <c r="F14" s="14"/>
      <c r="G14" s="14"/>
      <c r="H14" s="14"/>
      <c r="I14" s="15">
        <v>1</v>
      </c>
      <c r="J14" s="15">
        <v>1</v>
      </c>
      <c r="K14" s="15">
        <v>1</v>
      </c>
      <c r="L14" s="17" t="s">
        <v>29</v>
      </c>
      <c r="M14" s="14"/>
      <c r="N14" s="14"/>
      <c r="O14" s="14"/>
      <c r="P14" s="14"/>
    </row>
    <row r="15" spans="1:16" ht="62.25" customHeight="1" x14ac:dyDescent="0.25">
      <c r="D15" s="14">
        <v>6</v>
      </c>
      <c r="E15" s="205" t="s">
        <v>828</v>
      </c>
      <c r="F15" s="204"/>
      <c r="G15" s="14"/>
      <c r="H15" s="14"/>
      <c r="I15" s="15">
        <v>0</v>
      </c>
      <c r="J15" s="18">
        <v>3.2500000000000001E-2</v>
      </c>
      <c r="K15" s="19">
        <v>6.25E-2</v>
      </c>
      <c r="L15" s="14">
        <v>0</v>
      </c>
      <c r="M15" s="14">
        <v>0</v>
      </c>
      <c r="N15" s="18">
        <v>3.2500000000000001E-2</v>
      </c>
      <c r="O15" s="19">
        <v>6.25E-2</v>
      </c>
      <c r="P15" s="14"/>
    </row>
    <row r="16" spans="1:16" ht="69" customHeight="1" x14ac:dyDescent="0.25">
      <c r="D16" s="14">
        <v>8</v>
      </c>
      <c r="E16" s="38" t="s">
        <v>829</v>
      </c>
      <c r="F16" s="204"/>
      <c r="G16" s="14"/>
      <c r="H16" s="14"/>
      <c r="I16" s="15">
        <v>0.84</v>
      </c>
      <c r="J16" s="15">
        <v>0.87</v>
      </c>
      <c r="K16" s="19">
        <v>0.9</v>
      </c>
      <c r="L16" s="14">
        <v>0</v>
      </c>
      <c r="M16" s="15">
        <v>0.84</v>
      </c>
      <c r="N16" s="15">
        <v>0.87</v>
      </c>
      <c r="O16" s="19">
        <v>0.9</v>
      </c>
      <c r="P16" s="14"/>
    </row>
    <row r="17" spans="4:16" ht="74.25" customHeight="1" x14ac:dyDescent="0.25">
      <c r="D17" s="14">
        <v>9</v>
      </c>
      <c r="E17" s="38" t="s">
        <v>830</v>
      </c>
      <c r="F17" s="204"/>
      <c r="G17" s="14"/>
      <c r="H17" s="14"/>
      <c r="I17" s="15">
        <v>1</v>
      </c>
      <c r="J17" s="15">
        <v>1</v>
      </c>
      <c r="K17" s="15">
        <v>1</v>
      </c>
      <c r="L17" s="14">
        <v>0</v>
      </c>
      <c r="M17" s="15">
        <v>1</v>
      </c>
      <c r="N17" s="15">
        <v>1</v>
      </c>
      <c r="O17" s="15">
        <v>1</v>
      </c>
      <c r="P17" s="14"/>
    </row>
    <row r="18" spans="4:16" ht="103.5" customHeight="1" x14ac:dyDescent="0.25">
      <c r="D18" s="14">
        <v>10</v>
      </c>
      <c r="E18" s="205" t="s">
        <v>831</v>
      </c>
      <c r="F18" s="204"/>
      <c r="G18" s="14"/>
      <c r="H18" s="14"/>
      <c r="I18" s="14">
        <v>5.0999999999999997E-2</v>
      </c>
      <c r="J18" s="14">
        <v>6.8000000000000005E-2</v>
      </c>
      <c r="K18" s="14">
        <v>9.4E-2</v>
      </c>
      <c r="L18" s="14">
        <v>0</v>
      </c>
      <c r="M18" s="14">
        <v>5.0999999999999997E-2</v>
      </c>
      <c r="N18" s="14">
        <v>6.8000000000000005E-2</v>
      </c>
      <c r="O18" s="14">
        <v>9.4E-2</v>
      </c>
      <c r="P18" s="14"/>
    </row>
  </sheetData>
  <mergeCells count="11">
    <mergeCell ref="P7:P8"/>
    <mergeCell ref="D3:P3"/>
    <mergeCell ref="D4:P4"/>
    <mergeCell ref="D5:P5"/>
    <mergeCell ref="D7:D8"/>
    <mergeCell ref="E7:E8"/>
    <mergeCell ref="F7:F8"/>
    <mergeCell ref="G7:G8"/>
    <mergeCell ref="H7:K7"/>
    <mergeCell ref="L7:M7"/>
    <mergeCell ref="N7:O7"/>
  </mergeCells>
  <pageMargins left="0.70866141732283472" right="0.70866141732283472" top="0.74803149606299213" bottom="0.74803149606299213" header="0.31496062992125984" footer="0.31496062992125984"/>
  <pageSetup paperSize="9" scale="85" firstPageNumber="22" orientation="landscape" useFirstPageNumber="1" horizontalDpi="0" verticalDpi="0" r:id="rId1"/>
  <headerFooter>
    <oddFooter>&amp;L&amp;"Bookman Old Style,Italic"&amp;F&amp;R&amp;"Bookman Old Style,Regular"II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294"/>
  <sheetViews>
    <sheetView zoomScale="70" zoomScaleNormal="70" workbookViewId="0">
      <selection activeCell="R15" sqref="R15"/>
    </sheetView>
  </sheetViews>
  <sheetFormatPr defaultRowHeight="15" x14ac:dyDescent="0.25"/>
  <cols>
    <col min="4" max="4" width="28.140625" customWidth="1"/>
    <col min="5" max="5" width="16.42578125" customWidth="1"/>
    <col min="6" max="7" width="11.7109375" customWidth="1"/>
    <col min="8" max="8" width="22.140625" customWidth="1"/>
    <col min="9" max="9" width="22.28515625" customWidth="1"/>
    <col min="10" max="10" width="16.85546875" customWidth="1"/>
    <col min="11" max="11" width="18.5703125" customWidth="1"/>
    <col min="12" max="12" width="13.85546875" customWidth="1"/>
    <col min="13" max="13" width="20.140625" customWidth="1"/>
    <col min="14" max="14" width="16.5703125" style="1" customWidth="1"/>
  </cols>
  <sheetData>
    <row r="2" spans="1:24" x14ac:dyDescent="0.25">
      <c r="A2" t="s">
        <v>2464</v>
      </c>
    </row>
    <row r="3" spans="1:24" x14ac:dyDescent="0.25">
      <c r="D3" s="21"/>
    </row>
    <row r="4" spans="1:24" ht="18" x14ac:dyDescent="0.25">
      <c r="D4" s="268" t="s">
        <v>832</v>
      </c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31"/>
    </row>
    <row r="5" spans="1:24" ht="18" x14ac:dyDescent="0.25">
      <c r="D5" s="268" t="s">
        <v>833</v>
      </c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31"/>
    </row>
    <row r="6" spans="1:24" ht="18" x14ac:dyDescent="0.25">
      <c r="D6" s="268" t="s">
        <v>834</v>
      </c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31"/>
      <c r="P6" s="231"/>
      <c r="Q6" s="231"/>
      <c r="R6" s="231"/>
      <c r="S6" s="231"/>
      <c r="T6" s="231"/>
      <c r="U6" s="231"/>
      <c r="V6" s="231"/>
      <c r="W6" s="231"/>
      <c r="X6" s="231"/>
    </row>
    <row r="7" spans="1:24" ht="18" x14ac:dyDescent="0.25">
      <c r="D7" s="268" t="s">
        <v>6</v>
      </c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31"/>
    </row>
    <row r="10" spans="1:24" x14ac:dyDescent="0.25">
      <c r="D10" s="255" t="s">
        <v>835</v>
      </c>
      <c r="E10" s="256" t="s">
        <v>836</v>
      </c>
      <c r="F10" s="256"/>
      <c r="G10" s="256"/>
      <c r="H10" s="256"/>
      <c r="I10" s="301" t="s">
        <v>835</v>
      </c>
      <c r="J10" s="303" t="s">
        <v>837</v>
      </c>
      <c r="K10" s="304"/>
      <c r="L10" s="304"/>
      <c r="M10" s="305"/>
      <c r="N10" s="269" t="s">
        <v>2339</v>
      </c>
    </row>
    <row r="11" spans="1:24" ht="30" x14ac:dyDescent="0.25">
      <c r="D11" s="255"/>
      <c r="E11" s="5" t="s">
        <v>838</v>
      </c>
      <c r="F11" s="6" t="s">
        <v>839</v>
      </c>
      <c r="G11" s="6" t="s">
        <v>840</v>
      </c>
      <c r="H11" s="6" t="s">
        <v>841</v>
      </c>
      <c r="I11" s="302"/>
      <c r="J11" s="22" t="s">
        <v>838</v>
      </c>
      <c r="K11" s="22" t="s">
        <v>839</v>
      </c>
      <c r="L11" s="22" t="s">
        <v>842</v>
      </c>
      <c r="M11" s="22" t="s">
        <v>843</v>
      </c>
      <c r="N11" s="270"/>
    </row>
    <row r="12" spans="1:24" x14ac:dyDescent="0.25">
      <c r="D12" s="306" t="s">
        <v>834</v>
      </c>
      <c r="E12" s="306"/>
      <c r="F12" s="306"/>
      <c r="G12" s="306"/>
      <c r="H12" s="23"/>
      <c r="I12" s="307" t="s">
        <v>834</v>
      </c>
      <c r="J12" s="308"/>
      <c r="K12" s="308"/>
      <c r="L12" s="309"/>
      <c r="M12" s="24">
        <f>SUM(M15+M30+M49+M52+M55+M109+M193+M276+M291)</f>
        <v>87807300000</v>
      </c>
      <c r="N12" s="232" t="s">
        <v>856</v>
      </c>
    </row>
    <row r="13" spans="1:24" x14ac:dyDescent="0.25">
      <c r="D13" s="306" t="s">
        <v>834</v>
      </c>
      <c r="E13" s="306"/>
      <c r="F13" s="306"/>
      <c r="G13" s="306"/>
      <c r="H13" s="23"/>
      <c r="I13" s="25" t="s">
        <v>834</v>
      </c>
      <c r="J13" s="26"/>
      <c r="K13" s="26"/>
      <c r="L13" s="27"/>
      <c r="M13" s="28"/>
      <c r="N13" s="233" t="s">
        <v>856</v>
      </c>
    </row>
    <row r="14" spans="1:24" x14ac:dyDescent="0.25">
      <c r="D14" s="306" t="s">
        <v>844</v>
      </c>
      <c r="E14" s="306"/>
      <c r="F14" s="306"/>
      <c r="G14" s="306"/>
      <c r="H14" s="23"/>
      <c r="I14" s="291" t="s">
        <v>844</v>
      </c>
      <c r="J14" s="292"/>
      <c r="K14" s="292"/>
      <c r="L14" s="293"/>
      <c r="M14" s="28"/>
      <c r="N14" s="233" t="s">
        <v>856</v>
      </c>
    </row>
    <row r="15" spans="1:24" ht="63" customHeight="1" x14ac:dyDescent="0.25">
      <c r="D15" s="29" t="s">
        <v>27</v>
      </c>
      <c r="E15" s="30"/>
      <c r="F15" s="30"/>
      <c r="G15" s="31"/>
      <c r="H15" s="32">
        <f>SUM(H16:H22)</f>
        <v>5820000000</v>
      </c>
      <c r="I15" s="33" t="s">
        <v>845</v>
      </c>
      <c r="J15" s="34" t="s">
        <v>6</v>
      </c>
      <c r="K15" s="35" t="s">
        <v>28</v>
      </c>
      <c r="L15" s="36" t="s">
        <v>846</v>
      </c>
      <c r="M15" s="37">
        <f>M16+M18+M20+M22+M24+M26+M28</f>
        <v>4503000000</v>
      </c>
      <c r="N15" s="34" t="s">
        <v>856</v>
      </c>
    </row>
    <row r="16" spans="1:24" ht="60" x14ac:dyDescent="0.25">
      <c r="D16" s="38" t="s">
        <v>35</v>
      </c>
      <c r="E16" s="39" t="s">
        <v>847</v>
      </c>
      <c r="F16" s="39"/>
      <c r="G16" s="94">
        <v>1</v>
      </c>
      <c r="H16" s="95">
        <v>380000000</v>
      </c>
      <c r="I16" s="42" t="s">
        <v>848</v>
      </c>
      <c r="J16" s="42" t="s">
        <v>849</v>
      </c>
      <c r="K16" s="43" t="s">
        <v>850</v>
      </c>
      <c r="L16" s="96" t="s">
        <v>846</v>
      </c>
      <c r="M16" s="97">
        <f>M17</f>
        <v>285000000</v>
      </c>
      <c r="N16" s="234" t="s">
        <v>856</v>
      </c>
    </row>
    <row r="17" spans="4:14" ht="60" x14ac:dyDescent="0.25">
      <c r="D17" s="38" t="s">
        <v>38</v>
      </c>
      <c r="E17" s="39" t="s">
        <v>847</v>
      </c>
      <c r="F17" s="39"/>
      <c r="G17" s="40">
        <v>1</v>
      </c>
      <c r="H17" s="41">
        <v>2500000000</v>
      </c>
      <c r="I17" s="44" t="s">
        <v>35</v>
      </c>
      <c r="J17" s="44" t="s">
        <v>6</v>
      </c>
      <c r="K17" s="98" t="s">
        <v>36</v>
      </c>
      <c r="L17" s="45" t="s">
        <v>851</v>
      </c>
      <c r="M17" s="46">
        <v>285000000</v>
      </c>
      <c r="N17" s="203" t="s">
        <v>2451</v>
      </c>
    </row>
    <row r="18" spans="4:14" s="4" customFormat="1" ht="60" x14ac:dyDescent="0.25">
      <c r="D18" s="38" t="s">
        <v>47</v>
      </c>
      <c r="E18" s="39" t="s">
        <v>847</v>
      </c>
      <c r="F18" s="39"/>
      <c r="G18" s="94">
        <v>1</v>
      </c>
      <c r="H18" s="95">
        <v>100000000</v>
      </c>
      <c r="I18" s="47" t="s">
        <v>852</v>
      </c>
      <c r="J18" s="47" t="s">
        <v>849</v>
      </c>
      <c r="K18" s="48" t="s">
        <v>850</v>
      </c>
      <c r="L18" s="99" t="s">
        <v>846</v>
      </c>
      <c r="M18" s="97">
        <f>M19</f>
        <v>2000000000</v>
      </c>
      <c r="N18" s="234" t="s">
        <v>856</v>
      </c>
    </row>
    <row r="19" spans="4:14" s="4" customFormat="1" ht="75" x14ac:dyDescent="0.25">
      <c r="D19" s="38" t="s">
        <v>50</v>
      </c>
      <c r="E19" s="39" t="s">
        <v>847</v>
      </c>
      <c r="F19" s="39"/>
      <c r="G19" s="94">
        <v>1</v>
      </c>
      <c r="H19" s="95">
        <v>95000000</v>
      </c>
      <c r="I19" s="44" t="s">
        <v>38</v>
      </c>
      <c r="J19" s="44" t="s">
        <v>6</v>
      </c>
      <c r="K19" s="44" t="s">
        <v>39</v>
      </c>
      <c r="L19" s="60" t="s">
        <v>851</v>
      </c>
      <c r="M19" s="100">
        <v>2000000000</v>
      </c>
      <c r="N19" s="203" t="s">
        <v>2451</v>
      </c>
    </row>
    <row r="20" spans="4:14" s="4" customFormat="1" ht="60" x14ac:dyDescent="0.25">
      <c r="D20" s="38" t="s">
        <v>53</v>
      </c>
      <c r="E20" s="39" t="s">
        <v>847</v>
      </c>
      <c r="F20" s="39"/>
      <c r="G20" s="94">
        <v>1</v>
      </c>
      <c r="H20" s="95">
        <v>80000000</v>
      </c>
      <c r="I20" s="47" t="s">
        <v>853</v>
      </c>
      <c r="J20" s="47" t="s">
        <v>849</v>
      </c>
      <c r="K20" s="48" t="s">
        <v>850</v>
      </c>
      <c r="L20" s="99" t="s">
        <v>846</v>
      </c>
      <c r="M20" s="97">
        <f>M21</f>
        <v>48000000</v>
      </c>
      <c r="N20" s="234" t="s">
        <v>856</v>
      </c>
    </row>
    <row r="21" spans="4:14" s="4" customFormat="1" ht="30" x14ac:dyDescent="0.25">
      <c r="D21" s="38" t="s">
        <v>56</v>
      </c>
      <c r="E21" s="39" t="s">
        <v>847</v>
      </c>
      <c r="F21" s="39"/>
      <c r="G21" s="94">
        <v>1</v>
      </c>
      <c r="H21" s="101">
        <v>455000000</v>
      </c>
      <c r="I21" s="49" t="s">
        <v>47</v>
      </c>
      <c r="J21" s="49" t="s">
        <v>6</v>
      </c>
      <c r="K21" s="49" t="s">
        <v>48</v>
      </c>
      <c r="L21" s="102" t="s">
        <v>33</v>
      </c>
      <c r="M21" s="103">
        <v>48000000</v>
      </c>
      <c r="N21" s="102" t="s">
        <v>2451</v>
      </c>
    </row>
    <row r="22" spans="4:14" s="4" customFormat="1" ht="60" x14ac:dyDescent="0.25">
      <c r="D22" s="38" t="s">
        <v>59</v>
      </c>
      <c r="E22" s="39" t="s">
        <v>847</v>
      </c>
      <c r="F22" s="39"/>
      <c r="G22" s="94">
        <v>1</v>
      </c>
      <c r="H22" s="95">
        <v>2210000000</v>
      </c>
      <c r="I22" s="47" t="s">
        <v>854</v>
      </c>
      <c r="J22" s="47" t="s">
        <v>849</v>
      </c>
      <c r="K22" s="48" t="s">
        <v>850</v>
      </c>
      <c r="L22" s="99" t="s">
        <v>846</v>
      </c>
      <c r="M22" s="97">
        <f>M23</f>
        <v>70000000</v>
      </c>
      <c r="N22" s="234" t="s">
        <v>856</v>
      </c>
    </row>
    <row r="23" spans="4:14" s="4" customFormat="1" ht="60" x14ac:dyDescent="0.25">
      <c r="D23" s="57" t="s">
        <v>855</v>
      </c>
      <c r="E23" s="58"/>
      <c r="F23" s="58"/>
      <c r="G23" s="56"/>
      <c r="H23" s="104">
        <f>SUM(H25:H35)</f>
        <v>5037000000</v>
      </c>
      <c r="I23" s="44" t="s">
        <v>50</v>
      </c>
      <c r="J23" s="44" t="s">
        <v>856</v>
      </c>
      <c r="K23" s="44" t="s">
        <v>51</v>
      </c>
      <c r="L23" s="60" t="s">
        <v>33</v>
      </c>
      <c r="M23" s="100">
        <v>70000000</v>
      </c>
      <c r="N23" s="203" t="s">
        <v>2451</v>
      </c>
    </row>
    <row r="24" spans="4:14" s="4" customFormat="1" ht="60" x14ac:dyDescent="0.25">
      <c r="D24" s="105"/>
      <c r="E24" s="58"/>
      <c r="F24" s="58"/>
      <c r="G24" s="56"/>
      <c r="H24" s="106"/>
      <c r="I24" s="47" t="s">
        <v>857</v>
      </c>
      <c r="J24" s="47" t="s">
        <v>849</v>
      </c>
      <c r="K24" s="50" t="s">
        <v>850</v>
      </c>
      <c r="L24" s="99" t="s">
        <v>846</v>
      </c>
      <c r="M24" s="97">
        <f>M25</f>
        <v>50000000</v>
      </c>
      <c r="N24" s="234" t="s">
        <v>856</v>
      </c>
    </row>
    <row r="25" spans="4:14" s="4" customFormat="1" ht="75" x14ac:dyDescent="0.25">
      <c r="D25" s="294" t="s">
        <v>858</v>
      </c>
      <c r="E25" s="296" t="s">
        <v>847</v>
      </c>
      <c r="F25" s="277"/>
      <c r="G25" s="297">
        <v>1</v>
      </c>
      <c r="H25" s="299">
        <v>700000000</v>
      </c>
      <c r="I25" s="44" t="s">
        <v>53</v>
      </c>
      <c r="J25" s="44" t="s">
        <v>6</v>
      </c>
      <c r="K25" s="98" t="s">
        <v>54</v>
      </c>
      <c r="L25" s="60" t="s">
        <v>33</v>
      </c>
      <c r="M25" s="100">
        <v>50000000</v>
      </c>
      <c r="N25" s="203" t="s">
        <v>2451</v>
      </c>
    </row>
    <row r="26" spans="4:14" s="4" customFormat="1" ht="60" x14ac:dyDescent="0.25">
      <c r="D26" s="295"/>
      <c r="E26" s="296"/>
      <c r="F26" s="278"/>
      <c r="G26" s="298"/>
      <c r="H26" s="300"/>
      <c r="I26" s="47" t="s">
        <v>859</v>
      </c>
      <c r="J26" s="47" t="s">
        <v>849</v>
      </c>
      <c r="K26" s="48" t="s">
        <v>850</v>
      </c>
      <c r="L26" s="99" t="s">
        <v>846</v>
      </c>
      <c r="M26" s="97">
        <f>M27</f>
        <v>350000000</v>
      </c>
      <c r="N26" s="234" t="s">
        <v>856</v>
      </c>
    </row>
    <row r="27" spans="4:14" s="4" customFormat="1" ht="75" x14ac:dyDescent="0.25">
      <c r="D27" s="38" t="s">
        <v>71</v>
      </c>
      <c r="E27" s="39" t="s">
        <v>847</v>
      </c>
      <c r="F27" s="39"/>
      <c r="G27" s="107">
        <v>1</v>
      </c>
      <c r="H27" s="95">
        <v>105000000</v>
      </c>
      <c r="I27" s="49" t="s">
        <v>56</v>
      </c>
      <c r="J27" s="49" t="s">
        <v>6</v>
      </c>
      <c r="K27" s="49" t="s">
        <v>57</v>
      </c>
      <c r="L27" s="102" t="s">
        <v>33</v>
      </c>
      <c r="M27" s="103">
        <v>350000000</v>
      </c>
      <c r="N27" s="102" t="s">
        <v>2451</v>
      </c>
    </row>
    <row r="28" spans="4:14" s="4" customFormat="1" ht="60" x14ac:dyDescent="0.25">
      <c r="D28" s="38" t="s">
        <v>74</v>
      </c>
      <c r="E28" s="39" t="s">
        <v>847</v>
      </c>
      <c r="F28" s="39"/>
      <c r="G28" s="107">
        <v>1</v>
      </c>
      <c r="H28" s="95">
        <v>325000000</v>
      </c>
      <c r="I28" s="47" t="s">
        <v>860</v>
      </c>
      <c r="J28" s="47" t="s">
        <v>849</v>
      </c>
      <c r="K28" s="48" t="s">
        <v>850</v>
      </c>
      <c r="L28" s="99" t="s">
        <v>846</v>
      </c>
      <c r="M28" s="97">
        <f>M29</f>
        <v>1700000000</v>
      </c>
      <c r="N28" s="234" t="s">
        <v>856</v>
      </c>
    </row>
    <row r="29" spans="4:14" s="4" customFormat="1" ht="75" x14ac:dyDescent="0.25">
      <c r="D29" s="38" t="s">
        <v>861</v>
      </c>
      <c r="E29" s="39" t="s">
        <v>847</v>
      </c>
      <c r="F29" s="39"/>
      <c r="G29" s="51">
        <v>1</v>
      </c>
      <c r="H29" s="95">
        <v>195000000</v>
      </c>
      <c r="I29" s="44" t="s">
        <v>59</v>
      </c>
      <c r="J29" s="44" t="s">
        <v>6</v>
      </c>
      <c r="K29" s="44" t="s">
        <v>60</v>
      </c>
      <c r="L29" s="60" t="s">
        <v>851</v>
      </c>
      <c r="M29" s="100">
        <v>1700000000</v>
      </c>
      <c r="N29" s="203" t="s">
        <v>2451</v>
      </c>
    </row>
    <row r="30" spans="4:14" s="4" customFormat="1" ht="75" x14ac:dyDescent="0.25">
      <c r="D30" s="38" t="s">
        <v>862</v>
      </c>
      <c r="E30" s="39" t="s">
        <v>847</v>
      </c>
      <c r="F30" s="39"/>
      <c r="G30" s="51">
        <v>1</v>
      </c>
      <c r="H30" s="95">
        <v>1500000000</v>
      </c>
      <c r="I30" s="52" t="s">
        <v>65</v>
      </c>
      <c r="J30" s="52" t="s">
        <v>6</v>
      </c>
      <c r="K30" s="53" t="s">
        <v>66</v>
      </c>
      <c r="L30" s="73" t="s">
        <v>846</v>
      </c>
      <c r="M30" s="108">
        <f>M31+M37+M39+M41+M43+M46</f>
        <v>2165800000</v>
      </c>
      <c r="N30" s="34" t="s">
        <v>856</v>
      </c>
    </row>
    <row r="31" spans="4:14" s="4" customFormat="1" ht="60" x14ac:dyDescent="0.25">
      <c r="D31" s="38" t="s">
        <v>863</v>
      </c>
      <c r="E31" s="39" t="s">
        <v>847</v>
      </c>
      <c r="F31" s="39"/>
      <c r="G31" s="51">
        <v>1</v>
      </c>
      <c r="H31" s="95">
        <v>371000000</v>
      </c>
      <c r="I31" s="47" t="s">
        <v>864</v>
      </c>
      <c r="J31" s="47" t="s">
        <v>849</v>
      </c>
      <c r="K31" s="48" t="s">
        <v>865</v>
      </c>
      <c r="L31" s="96" t="s">
        <v>846</v>
      </c>
      <c r="M31" s="97">
        <f>SUM(M32:M36)</f>
        <v>1575000000</v>
      </c>
      <c r="N31" s="234" t="s">
        <v>856</v>
      </c>
    </row>
    <row r="32" spans="4:14" s="4" customFormat="1" ht="30" x14ac:dyDescent="0.25">
      <c r="D32" s="38" t="s">
        <v>866</v>
      </c>
      <c r="E32" s="39" t="s">
        <v>847</v>
      </c>
      <c r="F32" s="39"/>
      <c r="G32" s="51">
        <v>1</v>
      </c>
      <c r="H32" s="95">
        <v>940000000</v>
      </c>
      <c r="I32" s="49" t="s">
        <v>863</v>
      </c>
      <c r="J32" s="49" t="s">
        <v>856</v>
      </c>
      <c r="K32" s="49" t="s">
        <v>856</v>
      </c>
      <c r="L32" s="102" t="s">
        <v>856</v>
      </c>
      <c r="M32" s="103">
        <v>0</v>
      </c>
      <c r="N32" s="102" t="s">
        <v>29</v>
      </c>
    </row>
    <row r="33" spans="4:14" s="4" customFormat="1" ht="30" x14ac:dyDescent="0.25">
      <c r="D33" s="38" t="s">
        <v>867</v>
      </c>
      <c r="E33" s="39" t="s">
        <v>847</v>
      </c>
      <c r="F33" s="39"/>
      <c r="G33" s="51">
        <v>1</v>
      </c>
      <c r="H33" s="95">
        <v>75000000</v>
      </c>
      <c r="I33" s="49" t="s">
        <v>868</v>
      </c>
      <c r="J33" s="49" t="s">
        <v>856</v>
      </c>
      <c r="K33" s="49" t="s">
        <v>856</v>
      </c>
      <c r="L33" s="102" t="s">
        <v>856</v>
      </c>
      <c r="M33" s="103">
        <f>940000000-940000000</f>
        <v>0</v>
      </c>
      <c r="N33" s="102" t="s">
        <v>29</v>
      </c>
    </row>
    <row r="34" spans="4:14" s="4" customFormat="1" ht="60" x14ac:dyDescent="0.25">
      <c r="D34" s="38" t="s">
        <v>869</v>
      </c>
      <c r="E34" s="39" t="s">
        <v>847</v>
      </c>
      <c r="F34" s="39"/>
      <c r="G34" s="51">
        <v>1</v>
      </c>
      <c r="H34" s="95">
        <v>761000000</v>
      </c>
      <c r="I34" s="49" t="s">
        <v>870</v>
      </c>
      <c r="J34" s="49" t="s">
        <v>6</v>
      </c>
      <c r="K34" s="54" t="s">
        <v>871</v>
      </c>
      <c r="L34" s="102" t="s">
        <v>872</v>
      </c>
      <c r="M34" s="103">
        <v>75000000</v>
      </c>
      <c r="N34" s="102" t="s">
        <v>29</v>
      </c>
    </row>
    <row r="35" spans="4:14" s="4" customFormat="1" ht="30" x14ac:dyDescent="0.25">
      <c r="D35" s="38" t="s">
        <v>873</v>
      </c>
      <c r="E35" s="39" t="s">
        <v>847</v>
      </c>
      <c r="F35" s="39"/>
      <c r="G35" s="51">
        <v>1</v>
      </c>
      <c r="H35" s="95">
        <v>65000000</v>
      </c>
      <c r="I35" s="49" t="s">
        <v>869</v>
      </c>
      <c r="J35" s="49" t="s">
        <v>856</v>
      </c>
      <c r="K35" s="49" t="s">
        <v>856</v>
      </c>
      <c r="L35" s="102" t="s">
        <v>856</v>
      </c>
      <c r="M35" s="103">
        <v>0</v>
      </c>
      <c r="N35" s="102" t="s">
        <v>29</v>
      </c>
    </row>
    <row r="36" spans="4:14" s="4" customFormat="1" ht="45" x14ac:dyDescent="0.25">
      <c r="D36" s="109" t="s">
        <v>874</v>
      </c>
      <c r="E36" s="55"/>
      <c r="F36" s="55"/>
      <c r="G36" s="56"/>
      <c r="H36" s="104">
        <f>H37</f>
        <v>130000000</v>
      </c>
      <c r="I36" s="44" t="s">
        <v>862</v>
      </c>
      <c r="J36" s="44" t="s">
        <v>6</v>
      </c>
      <c r="K36" s="44" t="s">
        <v>875</v>
      </c>
      <c r="L36" s="60" t="s">
        <v>876</v>
      </c>
      <c r="M36" s="100">
        <v>1500000000</v>
      </c>
      <c r="N36" s="203" t="s">
        <v>29</v>
      </c>
    </row>
    <row r="37" spans="4:14" s="4" customFormat="1" ht="45" x14ac:dyDescent="0.25">
      <c r="D37" s="38" t="s">
        <v>877</v>
      </c>
      <c r="E37" s="39" t="s">
        <v>847</v>
      </c>
      <c r="F37" s="39"/>
      <c r="G37" s="51">
        <v>1</v>
      </c>
      <c r="H37" s="110">
        <v>130000000</v>
      </c>
      <c r="I37" s="47" t="s">
        <v>878</v>
      </c>
      <c r="J37" s="47" t="s">
        <v>849</v>
      </c>
      <c r="K37" s="50" t="s">
        <v>69</v>
      </c>
      <c r="L37" s="99" t="s">
        <v>846</v>
      </c>
      <c r="M37" s="97">
        <f>M38</f>
        <v>65000000</v>
      </c>
      <c r="N37" s="234" t="s">
        <v>856</v>
      </c>
    </row>
    <row r="38" spans="4:14" s="4" customFormat="1" ht="45" x14ac:dyDescent="0.25">
      <c r="D38" s="57" t="s">
        <v>77</v>
      </c>
      <c r="E38" s="55"/>
      <c r="F38" s="55"/>
      <c r="G38" s="58"/>
      <c r="H38" s="104">
        <f>H39</f>
        <v>25000000</v>
      </c>
      <c r="I38" s="49" t="s">
        <v>873</v>
      </c>
      <c r="J38" s="49" t="s">
        <v>6</v>
      </c>
      <c r="K38" s="49" t="s">
        <v>879</v>
      </c>
      <c r="L38" s="102" t="s">
        <v>872</v>
      </c>
      <c r="M38" s="103">
        <v>65000000</v>
      </c>
      <c r="N38" s="102" t="s">
        <v>29</v>
      </c>
    </row>
    <row r="39" spans="4:14" s="4" customFormat="1" ht="45" x14ac:dyDescent="0.25">
      <c r="D39" s="38" t="s">
        <v>880</v>
      </c>
      <c r="E39" s="39" t="s">
        <v>847</v>
      </c>
      <c r="F39" s="39"/>
      <c r="G39" s="51">
        <v>1</v>
      </c>
      <c r="H39" s="10">
        <v>25000000</v>
      </c>
      <c r="I39" s="47" t="s">
        <v>881</v>
      </c>
      <c r="J39" s="47" t="s">
        <v>849</v>
      </c>
      <c r="K39" s="48" t="s">
        <v>882</v>
      </c>
      <c r="L39" s="99" t="s">
        <v>846</v>
      </c>
      <c r="M39" s="97">
        <f>M40</f>
        <v>150000000</v>
      </c>
      <c r="N39" s="234" t="s">
        <v>856</v>
      </c>
    </row>
    <row r="40" spans="4:14" s="4" customFormat="1" ht="60" x14ac:dyDescent="0.25">
      <c r="D40" s="59" t="s">
        <v>883</v>
      </c>
      <c r="E40" s="59"/>
      <c r="F40" s="59"/>
      <c r="G40" s="55"/>
      <c r="H40" s="104">
        <f>SUM(H41:H135)</f>
        <v>47100000000</v>
      </c>
      <c r="I40" s="49" t="s">
        <v>858</v>
      </c>
      <c r="J40" s="49" t="s">
        <v>6</v>
      </c>
      <c r="K40" s="49" t="s">
        <v>884</v>
      </c>
      <c r="L40" s="102" t="s">
        <v>851</v>
      </c>
      <c r="M40" s="103">
        <v>150000000</v>
      </c>
      <c r="N40" s="102" t="s">
        <v>2451</v>
      </c>
    </row>
    <row r="41" spans="4:14" s="4" customFormat="1" ht="60" x14ac:dyDescent="0.25">
      <c r="D41" s="38" t="s">
        <v>885</v>
      </c>
      <c r="E41" s="38" t="s">
        <v>886</v>
      </c>
      <c r="F41" s="38"/>
      <c r="G41" s="111" t="s">
        <v>93</v>
      </c>
      <c r="H41" s="95">
        <v>800000000</v>
      </c>
      <c r="I41" s="47" t="s">
        <v>887</v>
      </c>
      <c r="J41" s="47" t="s">
        <v>849</v>
      </c>
      <c r="K41" s="50" t="s">
        <v>72</v>
      </c>
      <c r="L41" s="99" t="s">
        <v>846</v>
      </c>
      <c r="M41" s="97">
        <f>M42</f>
        <v>80000000</v>
      </c>
      <c r="N41" s="234" t="s">
        <v>856</v>
      </c>
    </row>
    <row r="42" spans="4:14" s="4" customFormat="1" ht="60" x14ac:dyDescent="0.25">
      <c r="D42" s="38" t="s">
        <v>888</v>
      </c>
      <c r="E42" s="38" t="s">
        <v>889</v>
      </c>
      <c r="F42" s="38"/>
      <c r="G42" s="111" t="s">
        <v>93</v>
      </c>
      <c r="H42" s="95">
        <v>500000000</v>
      </c>
      <c r="I42" s="44" t="s">
        <v>71</v>
      </c>
      <c r="J42" s="44" t="s">
        <v>6</v>
      </c>
      <c r="K42" s="44" t="s">
        <v>890</v>
      </c>
      <c r="L42" s="60" t="s">
        <v>891</v>
      </c>
      <c r="M42" s="100">
        <v>80000000</v>
      </c>
      <c r="N42" s="203" t="s">
        <v>2451</v>
      </c>
    </row>
    <row r="43" spans="4:14" s="4" customFormat="1" ht="30" x14ac:dyDescent="0.25">
      <c r="D43" s="38" t="s">
        <v>892</v>
      </c>
      <c r="E43" s="38" t="s">
        <v>889</v>
      </c>
      <c r="F43" s="38"/>
      <c r="G43" s="111" t="s">
        <v>93</v>
      </c>
      <c r="H43" s="95">
        <v>500000000</v>
      </c>
      <c r="I43" s="279" t="s">
        <v>893</v>
      </c>
      <c r="J43" s="279" t="s">
        <v>849</v>
      </c>
      <c r="K43" s="281" t="s">
        <v>75</v>
      </c>
      <c r="L43" s="283" t="s">
        <v>846</v>
      </c>
      <c r="M43" s="285">
        <f>M45</f>
        <v>195800000</v>
      </c>
      <c r="N43" s="264" t="s">
        <v>856</v>
      </c>
    </row>
    <row r="44" spans="4:14" s="4" customFormat="1" ht="45" x14ac:dyDescent="0.25">
      <c r="D44" s="38" t="s">
        <v>894</v>
      </c>
      <c r="E44" s="38" t="s">
        <v>889</v>
      </c>
      <c r="F44" s="38"/>
      <c r="G44" s="111" t="s">
        <v>93</v>
      </c>
      <c r="H44" s="95">
        <v>650000000</v>
      </c>
      <c r="I44" s="280"/>
      <c r="J44" s="280"/>
      <c r="K44" s="282"/>
      <c r="L44" s="284"/>
      <c r="M44" s="286"/>
      <c r="N44" s="265"/>
    </row>
    <row r="45" spans="4:14" s="4" customFormat="1" ht="75" x14ac:dyDescent="0.25">
      <c r="D45" s="38" t="s">
        <v>895</v>
      </c>
      <c r="E45" s="38" t="s">
        <v>896</v>
      </c>
      <c r="F45" s="38"/>
      <c r="G45" s="111" t="s">
        <v>93</v>
      </c>
      <c r="H45" s="95">
        <v>700000000</v>
      </c>
      <c r="I45" s="44" t="s">
        <v>74</v>
      </c>
      <c r="J45" s="44" t="s">
        <v>6</v>
      </c>
      <c r="K45" s="44" t="s">
        <v>890</v>
      </c>
      <c r="L45" s="60" t="s">
        <v>897</v>
      </c>
      <c r="M45" s="100">
        <v>195800000</v>
      </c>
      <c r="N45" s="203" t="s">
        <v>2451</v>
      </c>
    </row>
    <row r="46" spans="4:14" s="4" customFormat="1" ht="30" x14ac:dyDescent="0.25">
      <c r="D46" s="38" t="s">
        <v>898</v>
      </c>
      <c r="E46" s="38" t="s">
        <v>896</v>
      </c>
      <c r="F46" s="38"/>
      <c r="G46" s="111" t="s">
        <v>93</v>
      </c>
      <c r="H46" s="95">
        <v>600000000</v>
      </c>
      <c r="I46" s="279" t="s">
        <v>899</v>
      </c>
      <c r="J46" s="279" t="s">
        <v>849</v>
      </c>
      <c r="K46" s="281" t="s">
        <v>900</v>
      </c>
      <c r="L46" s="283" t="s">
        <v>846</v>
      </c>
      <c r="M46" s="285">
        <f>M48</f>
        <v>100000000</v>
      </c>
      <c r="N46" s="264" t="s">
        <v>856</v>
      </c>
    </row>
    <row r="47" spans="4:14" s="4" customFormat="1" ht="30" x14ac:dyDescent="0.25">
      <c r="D47" s="38" t="s">
        <v>901</v>
      </c>
      <c r="E47" s="38" t="s">
        <v>896</v>
      </c>
      <c r="F47" s="38"/>
      <c r="G47" s="111" t="s">
        <v>93</v>
      </c>
      <c r="H47" s="95">
        <v>500000000</v>
      </c>
      <c r="I47" s="280"/>
      <c r="J47" s="280"/>
      <c r="K47" s="282"/>
      <c r="L47" s="284"/>
      <c r="M47" s="286"/>
      <c r="N47" s="265"/>
    </row>
    <row r="48" spans="4:14" s="4" customFormat="1" ht="45" x14ac:dyDescent="0.25">
      <c r="D48" s="38" t="s">
        <v>902</v>
      </c>
      <c r="E48" s="38" t="s">
        <v>896</v>
      </c>
      <c r="F48" s="38"/>
      <c r="G48" s="111" t="s">
        <v>93</v>
      </c>
      <c r="H48" s="95">
        <v>850000000</v>
      </c>
      <c r="I48" s="44" t="s">
        <v>861</v>
      </c>
      <c r="J48" s="44" t="s">
        <v>6</v>
      </c>
      <c r="K48" s="44" t="s">
        <v>903</v>
      </c>
      <c r="L48" s="60" t="s">
        <v>851</v>
      </c>
      <c r="M48" s="100">
        <v>100000000</v>
      </c>
      <c r="N48" s="203" t="s">
        <v>2451</v>
      </c>
    </row>
    <row r="49" spans="4:14" s="4" customFormat="1" ht="60" x14ac:dyDescent="0.25">
      <c r="D49" s="38" t="s">
        <v>904</v>
      </c>
      <c r="E49" s="38" t="s">
        <v>905</v>
      </c>
      <c r="F49" s="38"/>
      <c r="G49" s="111" t="s">
        <v>93</v>
      </c>
      <c r="H49" s="95">
        <v>950000000</v>
      </c>
      <c r="I49" s="52" t="s">
        <v>874</v>
      </c>
      <c r="J49" s="52" t="s">
        <v>849</v>
      </c>
      <c r="K49" s="53" t="s">
        <v>827</v>
      </c>
      <c r="L49" s="73" t="s">
        <v>846</v>
      </c>
      <c r="M49" s="108">
        <f>M50</f>
        <v>112500000</v>
      </c>
      <c r="N49" s="34" t="s">
        <v>856</v>
      </c>
    </row>
    <row r="50" spans="4:14" s="4" customFormat="1" ht="75" x14ac:dyDescent="0.25">
      <c r="D50" s="38" t="s">
        <v>904</v>
      </c>
      <c r="E50" s="38" t="s">
        <v>905</v>
      </c>
      <c r="F50" s="38"/>
      <c r="G50" s="111" t="s">
        <v>93</v>
      </c>
      <c r="H50" s="95">
        <v>950000000</v>
      </c>
      <c r="I50" s="47" t="s">
        <v>906</v>
      </c>
      <c r="J50" s="47" t="s">
        <v>849</v>
      </c>
      <c r="K50" s="43" t="s">
        <v>907</v>
      </c>
      <c r="L50" s="96" t="s">
        <v>846</v>
      </c>
      <c r="M50" s="97">
        <f>M51</f>
        <v>112500000</v>
      </c>
      <c r="N50" s="234" t="s">
        <v>856</v>
      </c>
    </row>
    <row r="51" spans="4:14" s="4" customFormat="1" ht="45" x14ac:dyDescent="0.25">
      <c r="D51" s="38" t="s">
        <v>908</v>
      </c>
      <c r="E51" s="38" t="s">
        <v>909</v>
      </c>
      <c r="F51" s="38"/>
      <c r="G51" s="111" t="s">
        <v>93</v>
      </c>
      <c r="H51" s="95">
        <v>950000000</v>
      </c>
      <c r="I51" s="44" t="s">
        <v>910</v>
      </c>
      <c r="J51" s="44" t="s">
        <v>6</v>
      </c>
      <c r="K51" s="44" t="s">
        <v>911</v>
      </c>
      <c r="L51" s="60" t="s">
        <v>912</v>
      </c>
      <c r="M51" s="100">
        <f>250*450000</f>
        <v>112500000</v>
      </c>
      <c r="N51" s="203" t="s">
        <v>29</v>
      </c>
    </row>
    <row r="52" spans="4:14" s="4" customFormat="1" ht="75" x14ac:dyDescent="0.25">
      <c r="D52" s="38" t="s">
        <v>913</v>
      </c>
      <c r="E52" s="38" t="s">
        <v>914</v>
      </c>
      <c r="F52" s="38"/>
      <c r="G52" s="111" t="s">
        <v>93</v>
      </c>
      <c r="H52" s="95">
        <v>950000000</v>
      </c>
      <c r="I52" s="52" t="s">
        <v>77</v>
      </c>
      <c r="J52" s="52" t="s">
        <v>6</v>
      </c>
      <c r="K52" s="53" t="s">
        <v>78</v>
      </c>
      <c r="L52" s="73" t="s">
        <v>846</v>
      </c>
      <c r="M52" s="108">
        <f>M53</f>
        <v>25000000</v>
      </c>
      <c r="N52" s="34" t="s">
        <v>856</v>
      </c>
    </row>
    <row r="53" spans="4:14" s="4" customFormat="1" ht="135" x14ac:dyDescent="0.25">
      <c r="D53" s="38" t="s">
        <v>915</v>
      </c>
      <c r="E53" s="38" t="s">
        <v>916</v>
      </c>
      <c r="F53" s="38"/>
      <c r="G53" s="111" t="s">
        <v>93</v>
      </c>
      <c r="H53" s="95">
        <v>500000000</v>
      </c>
      <c r="I53" s="47" t="s">
        <v>880</v>
      </c>
      <c r="J53" s="47" t="s">
        <v>849</v>
      </c>
      <c r="K53" s="48" t="s">
        <v>81</v>
      </c>
      <c r="L53" s="96" t="s">
        <v>846</v>
      </c>
      <c r="M53" s="97">
        <f>M54</f>
        <v>25000000</v>
      </c>
      <c r="N53" s="234" t="s">
        <v>856</v>
      </c>
    </row>
    <row r="54" spans="4:14" s="4" customFormat="1" ht="60" x14ac:dyDescent="0.25">
      <c r="D54" s="38" t="s">
        <v>917</v>
      </c>
      <c r="E54" s="38" t="s">
        <v>918</v>
      </c>
      <c r="F54" s="38"/>
      <c r="G54" s="111" t="s">
        <v>93</v>
      </c>
      <c r="H54" s="95">
        <v>300000000</v>
      </c>
      <c r="I54" s="49" t="s">
        <v>880</v>
      </c>
      <c r="J54" s="49" t="s">
        <v>6</v>
      </c>
      <c r="K54" s="49" t="s">
        <v>919</v>
      </c>
      <c r="L54" s="102" t="s">
        <v>33</v>
      </c>
      <c r="M54" s="103">
        <v>25000000</v>
      </c>
      <c r="N54" s="102" t="s">
        <v>29</v>
      </c>
    </row>
    <row r="55" spans="4:14" s="4" customFormat="1" ht="75" x14ac:dyDescent="0.25">
      <c r="D55" s="38" t="s">
        <v>920</v>
      </c>
      <c r="E55" s="38" t="s">
        <v>918</v>
      </c>
      <c r="F55" s="38"/>
      <c r="G55" s="111" t="s">
        <v>93</v>
      </c>
      <c r="H55" s="95">
        <v>300000000</v>
      </c>
      <c r="I55" s="33" t="s">
        <v>90</v>
      </c>
      <c r="J55" s="52" t="s">
        <v>6</v>
      </c>
      <c r="K55" s="53" t="s">
        <v>91</v>
      </c>
      <c r="L55" s="73" t="s">
        <v>846</v>
      </c>
      <c r="M55" s="108">
        <f>M56</f>
        <v>11590000000</v>
      </c>
      <c r="N55" s="34" t="s">
        <v>856</v>
      </c>
    </row>
    <row r="56" spans="4:14" s="4" customFormat="1" ht="75" x14ac:dyDescent="0.25">
      <c r="D56" s="38" t="s">
        <v>921</v>
      </c>
      <c r="E56" s="38" t="s">
        <v>922</v>
      </c>
      <c r="F56" s="38"/>
      <c r="G56" s="111" t="s">
        <v>93</v>
      </c>
      <c r="H56" s="95">
        <v>500000000</v>
      </c>
      <c r="I56" s="47" t="s">
        <v>90</v>
      </c>
      <c r="J56" s="47" t="s">
        <v>6</v>
      </c>
      <c r="K56" s="43" t="s">
        <v>92</v>
      </c>
      <c r="L56" s="112" t="s">
        <v>846</v>
      </c>
      <c r="M56" s="97">
        <f>SUM(M57:M108)</f>
        <v>11590000000</v>
      </c>
      <c r="N56" s="234" t="s">
        <v>856</v>
      </c>
    </row>
    <row r="57" spans="4:14" s="4" customFormat="1" ht="60" x14ac:dyDescent="0.25">
      <c r="D57" s="38" t="s">
        <v>923</v>
      </c>
      <c r="E57" s="38" t="s">
        <v>924</v>
      </c>
      <c r="F57" s="38"/>
      <c r="G57" s="111" t="s">
        <v>93</v>
      </c>
      <c r="H57" s="95">
        <v>500000000</v>
      </c>
      <c r="I57" s="44" t="s">
        <v>925</v>
      </c>
      <c r="J57" s="44" t="s">
        <v>926</v>
      </c>
      <c r="K57" s="44" t="s">
        <v>856</v>
      </c>
      <c r="L57" s="60" t="s">
        <v>856</v>
      </c>
      <c r="M57" s="100">
        <v>0</v>
      </c>
      <c r="N57" s="203" t="s">
        <v>29</v>
      </c>
    </row>
    <row r="58" spans="4:14" s="4" customFormat="1" ht="45" x14ac:dyDescent="0.25">
      <c r="D58" s="38" t="s">
        <v>927</v>
      </c>
      <c r="E58" s="38" t="s">
        <v>909</v>
      </c>
      <c r="F58" s="38"/>
      <c r="G58" s="111" t="s">
        <v>93</v>
      </c>
      <c r="H58" s="95">
        <v>950000000</v>
      </c>
      <c r="I58" s="44" t="s">
        <v>928</v>
      </c>
      <c r="J58" s="44" t="s">
        <v>929</v>
      </c>
      <c r="K58" s="44" t="s">
        <v>856</v>
      </c>
      <c r="L58" s="60" t="s">
        <v>856</v>
      </c>
      <c r="M58" s="100">
        <v>0</v>
      </c>
      <c r="N58" s="203" t="s">
        <v>2452</v>
      </c>
    </row>
    <row r="59" spans="4:14" s="4" customFormat="1" ht="60" x14ac:dyDescent="0.25">
      <c r="D59" s="38" t="s">
        <v>930</v>
      </c>
      <c r="E59" s="38" t="s">
        <v>909</v>
      </c>
      <c r="F59" s="38"/>
      <c r="G59" s="111" t="s">
        <v>93</v>
      </c>
      <c r="H59" s="95">
        <v>300000000</v>
      </c>
      <c r="I59" s="44" t="s">
        <v>931</v>
      </c>
      <c r="J59" s="44" t="s">
        <v>932</v>
      </c>
      <c r="K59" s="44" t="s">
        <v>856</v>
      </c>
      <c r="L59" s="60" t="s">
        <v>856</v>
      </c>
      <c r="M59" s="100">
        <v>0</v>
      </c>
      <c r="N59" s="203" t="s">
        <v>29</v>
      </c>
    </row>
    <row r="60" spans="4:14" s="4" customFormat="1" ht="75" x14ac:dyDescent="0.25">
      <c r="D60" s="38" t="s">
        <v>933</v>
      </c>
      <c r="E60" s="38" t="s">
        <v>934</v>
      </c>
      <c r="F60" s="38"/>
      <c r="G60" s="111" t="s">
        <v>93</v>
      </c>
      <c r="H60" s="95">
        <v>500000000</v>
      </c>
      <c r="I60" s="44" t="s">
        <v>935</v>
      </c>
      <c r="J60" s="44" t="s">
        <v>936</v>
      </c>
      <c r="K60" s="44" t="s">
        <v>856</v>
      </c>
      <c r="L60" s="60" t="s">
        <v>856</v>
      </c>
      <c r="M60" s="100">
        <v>0</v>
      </c>
      <c r="N60" s="203" t="s">
        <v>2453</v>
      </c>
    </row>
    <row r="61" spans="4:14" s="4" customFormat="1" ht="75" x14ac:dyDescent="0.25">
      <c r="D61" s="38" t="s">
        <v>937</v>
      </c>
      <c r="E61" s="38" t="s">
        <v>938</v>
      </c>
      <c r="F61" s="38"/>
      <c r="G61" s="111" t="s">
        <v>93</v>
      </c>
      <c r="H61" s="95">
        <v>2000000000</v>
      </c>
      <c r="I61" s="44" t="s">
        <v>939</v>
      </c>
      <c r="J61" s="44" t="s">
        <v>940</v>
      </c>
      <c r="K61" s="44" t="s">
        <v>941</v>
      </c>
      <c r="L61" s="60" t="s">
        <v>942</v>
      </c>
      <c r="M61" s="100">
        <v>200000000</v>
      </c>
      <c r="N61" s="203" t="s">
        <v>2354</v>
      </c>
    </row>
    <row r="62" spans="4:14" s="4" customFormat="1" ht="60" x14ac:dyDescent="0.25">
      <c r="D62" s="38" t="s">
        <v>943</v>
      </c>
      <c r="E62" s="38" t="s">
        <v>914</v>
      </c>
      <c r="F62" s="38"/>
      <c r="G62" s="111" t="s">
        <v>93</v>
      </c>
      <c r="H62" s="95">
        <v>950000000</v>
      </c>
      <c r="I62" s="44" t="s">
        <v>944</v>
      </c>
      <c r="J62" s="44" t="s">
        <v>945</v>
      </c>
      <c r="K62" s="44" t="s">
        <v>941</v>
      </c>
      <c r="L62" s="60" t="s">
        <v>946</v>
      </c>
      <c r="M62" s="100">
        <v>500000000</v>
      </c>
      <c r="N62" s="203" t="s">
        <v>29</v>
      </c>
    </row>
    <row r="63" spans="4:14" s="4" customFormat="1" ht="75" x14ac:dyDescent="0.25">
      <c r="D63" s="38" t="s">
        <v>947</v>
      </c>
      <c r="E63" s="38" t="s">
        <v>948</v>
      </c>
      <c r="F63" s="38"/>
      <c r="G63" s="111" t="s">
        <v>93</v>
      </c>
      <c r="H63" s="95">
        <v>500000000</v>
      </c>
      <c r="I63" s="44" t="s">
        <v>949</v>
      </c>
      <c r="J63" s="44" t="s">
        <v>950</v>
      </c>
      <c r="K63" s="44" t="s">
        <v>856</v>
      </c>
      <c r="L63" s="60" t="s">
        <v>856</v>
      </c>
      <c r="M63" s="100">
        <v>0</v>
      </c>
      <c r="N63" s="203"/>
    </row>
    <row r="64" spans="4:14" s="4" customFormat="1" ht="60" x14ac:dyDescent="0.25">
      <c r="D64" s="38" t="s">
        <v>951</v>
      </c>
      <c r="E64" s="38" t="s">
        <v>916</v>
      </c>
      <c r="F64" s="38"/>
      <c r="G64" s="111" t="s">
        <v>93</v>
      </c>
      <c r="H64" s="95">
        <v>750000000</v>
      </c>
      <c r="I64" s="44" t="s">
        <v>952</v>
      </c>
      <c r="J64" s="44" t="s">
        <v>945</v>
      </c>
      <c r="K64" s="44" t="s">
        <v>856</v>
      </c>
      <c r="L64" s="60" t="s">
        <v>856</v>
      </c>
      <c r="M64" s="100">
        <v>0</v>
      </c>
      <c r="N64" s="203" t="s">
        <v>29</v>
      </c>
    </row>
    <row r="65" spans="4:14" s="4" customFormat="1" ht="75" x14ac:dyDescent="0.25">
      <c r="D65" s="61" t="s">
        <v>953</v>
      </c>
      <c r="E65" s="83" t="s">
        <v>954</v>
      </c>
      <c r="F65" s="83"/>
      <c r="G65" s="111" t="s">
        <v>93</v>
      </c>
      <c r="H65" s="62">
        <v>500000000</v>
      </c>
      <c r="I65" s="44" t="s">
        <v>955</v>
      </c>
      <c r="J65" s="44" t="s">
        <v>956</v>
      </c>
      <c r="K65" s="44" t="s">
        <v>856</v>
      </c>
      <c r="L65" s="60" t="s">
        <v>856</v>
      </c>
      <c r="M65" s="100">
        <v>0</v>
      </c>
      <c r="N65" s="203" t="s">
        <v>29</v>
      </c>
    </row>
    <row r="66" spans="4:14" s="4" customFormat="1" ht="60" x14ac:dyDescent="0.25">
      <c r="D66" s="61" t="s">
        <v>957</v>
      </c>
      <c r="E66" s="83" t="s">
        <v>958</v>
      </c>
      <c r="F66" s="83"/>
      <c r="G66" s="111" t="s">
        <v>93</v>
      </c>
      <c r="H66" s="62">
        <v>500000000</v>
      </c>
      <c r="I66" s="44" t="s">
        <v>959</v>
      </c>
      <c r="J66" s="44" t="s">
        <v>960</v>
      </c>
      <c r="K66" s="44" t="s">
        <v>856</v>
      </c>
      <c r="L66" s="60" t="s">
        <v>856</v>
      </c>
      <c r="M66" s="100">
        <v>0</v>
      </c>
      <c r="N66" s="203" t="s">
        <v>2453</v>
      </c>
    </row>
    <row r="67" spans="4:14" s="4" customFormat="1" ht="60" x14ac:dyDescent="0.25">
      <c r="D67" s="61" t="s">
        <v>961</v>
      </c>
      <c r="E67" s="63" t="s">
        <v>962</v>
      </c>
      <c r="F67" s="63"/>
      <c r="G67" s="111" t="s">
        <v>93</v>
      </c>
      <c r="H67" s="62">
        <v>500000000</v>
      </c>
      <c r="I67" s="44" t="s">
        <v>963</v>
      </c>
      <c r="J67" s="44" t="s">
        <v>964</v>
      </c>
      <c r="K67" s="44" t="s">
        <v>856</v>
      </c>
      <c r="L67" s="60" t="s">
        <v>856</v>
      </c>
      <c r="M67" s="100">
        <v>0</v>
      </c>
      <c r="N67" s="203" t="s">
        <v>29</v>
      </c>
    </row>
    <row r="68" spans="4:14" s="4" customFormat="1" ht="75" x14ac:dyDescent="0.25">
      <c r="D68" s="61" t="s">
        <v>965</v>
      </c>
      <c r="E68" s="90" t="s">
        <v>966</v>
      </c>
      <c r="F68" s="90"/>
      <c r="G68" s="111" t="s">
        <v>93</v>
      </c>
      <c r="H68" s="62">
        <v>300000000</v>
      </c>
      <c r="I68" s="44" t="s">
        <v>967</v>
      </c>
      <c r="J68" s="44" t="s">
        <v>968</v>
      </c>
      <c r="K68" s="44" t="s">
        <v>941</v>
      </c>
      <c r="L68" s="60" t="s">
        <v>942</v>
      </c>
      <c r="M68" s="100">
        <v>200000000</v>
      </c>
      <c r="N68" s="203" t="s">
        <v>2397</v>
      </c>
    </row>
    <row r="69" spans="4:14" s="4" customFormat="1" ht="75" x14ac:dyDescent="0.25">
      <c r="D69" s="61" t="s">
        <v>969</v>
      </c>
      <c r="E69" s="63" t="s">
        <v>970</v>
      </c>
      <c r="F69" s="63"/>
      <c r="G69" s="111" t="s">
        <v>93</v>
      </c>
      <c r="H69" s="62">
        <v>300000000</v>
      </c>
      <c r="I69" s="44" t="s">
        <v>971</v>
      </c>
      <c r="J69" s="44" t="s">
        <v>945</v>
      </c>
      <c r="K69" s="44" t="s">
        <v>941</v>
      </c>
      <c r="L69" s="60" t="s">
        <v>972</v>
      </c>
      <c r="M69" s="100">
        <v>590000000</v>
      </c>
      <c r="N69" s="203" t="s">
        <v>29</v>
      </c>
    </row>
    <row r="70" spans="4:14" s="4" customFormat="1" ht="60" x14ac:dyDescent="0.25">
      <c r="D70" s="61" t="s">
        <v>973</v>
      </c>
      <c r="E70" s="83" t="s">
        <v>954</v>
      </c>
      <c r="F70" s="83"/>
      <c r="G70" s="111" t="s">
        <v>93</v>
      </c>
      <c r="H70" s="62">
        <v>350000000</v>
      </c>
      <c r="I70" s="44" t="s">
        <v>974</v>
      </c>
      <c r="J70" s="44" t="s">
        <v>975</v>
      </c>
      <c r="K70" s="44"/>
      <c r="L70" s="60" t="s">
        <v>856</v>
      </c>
      <c r="M70" s="100">
        <v>0</v>
      </c>
      <c r="N70" s="203" t="s">
        <v>29</v>
      </c>
    </row>
    <row r="71" spans="4:14" s="4" customFormat="1" ht="90" x14ac:dyDescent="0.25">
      <c r="D71" s="61" t="s">
        <v>976</v>
      </c>
      <c r="E71" s="83" t="s">
        <v>958</v>
      </c>
      <c r="F71" s="83"/>
      <c r="G71" s="111" t="s">
        <v>93</v>
      </c>
      <c r="H71" s="62">
        <v>300000000</v>
      </c>
      <c r="I71" s="44" t="s">
        <v>977</v>
      </c>
      <c r="J71" s="44" t="s">
        <v>950</v>
      </c>
      <c r="K71" s="44" t="s">
        <v>941</v>
      </c>
      <c r="L71" s="60" t="s">
        <v>978</v>
      </c>
      <c r="M71" s="100">
        <v>200000000</v>
      </c>
      <c r="N71" s="203" t="s">
        <v>2397</v>
      </c>
    </row>
    <row r="72" spans="4:14" s="4" customFormat="1" ht="60" x14ac:dyDescent="0.25">
      <c r="D72" s="61" t="s">
        <v>979</v>
      </c>
      <c r="E72" s="63" t="s">
        <v>970</v>
      </c>
      <c r="F72" s="63"/>
      <c r="G72" s="111" t="s">
        <v>93</v>
      </c>
      <c r="H72" s="62">
        <v>300000000</v>
      </c>
      <c r="I72" s="44" t="s">
        <v>980</v>
      </c>
      <c r="J72" s="44" t="s">
        <v>981</v>
      </c>
      <c r="K72" s="44" t="s">
        <v>941</v>
      </c>
      <c r="L72" s="60" t="s">
        <v>946</v>
      </c>
      <c r="M72" s="100">
        <v>500000000</v>
      </c>
      <c r="N72" s="203" t="s">
        <v>29</v>
      </c>
    </row>
    <row r="73" spans="4:14" s="4" customFormat="1" ht="45" x14ac:dyDescent="0.25">
      <c r="D73" s="61" t="s">
        <v>982</v>
      </c>
      <c r="E73" s="63" t="s">
        <v>983</v>
      </c>
      <c r="F73" s="63"/>
      <c r="G73" s="111" t="s">
        <v>93</v>
      </c>
      <c r="H73" s="62">
        <v>500000000</v>
      </c>
      <c r="I73" s="44" t="s">
        <v>984</v>
      </c>
      <c r="J73" s="44" t="s">
        <v>981</v>
      </c>
      <c r="K73" s="44" t="s">
        <v>941</v>
      </c>
      <c r="L73" s="60" t="s">
        <v>946</v>
      </c>
      <c r="M73" s="100">
        <v>500000000</v>
      </c>
      <c r="N73" s="203" t="s">
        <v>29</v>
      </c>
    </row>
    <row r="74" spans="4:14" s="4" customFormat="1" ht="75" x14ac:dyDescent="0.25">
      <c r="D74" s="61" t="s">
        <v>985</v>
      </c>
      <c r="E74" s="90" t="s">
        <v>966</v>
      </c>
      <c r="F74" s="90"/>
      <c r="G74" s="111" t="s">
        <v>93</v>
      </c>
      <c r="H74" s="62">
        <v>300000000</v>
      </c>
      <c r="I74" s="44" t="s">
        <v>986</v>
      </c>
      <c r="J74" s="44" t="s">
        <v>956</v>
      </c>
      <c r="K74" s="44" t="s">
        <v>856</v>
      </c>
      <c r="L74" s="60" t="s">
        <v>856</v>
      </c>
      <c r="M74" s="100">
        <v>0</v>
      </c>
      <c r="N74" s="203" t="s">
        <v>2454</v>
      </c>
    </row>
    <row r="75" spans="4:14" s="4" customFormat="1" ht="60" x14ac:dyDescent="0.25">
      <c r="D75" s="61" t="s">
        <v>987</v>
      </c>
      <c r="E75" s="83" t="s">
        <v>954</v>
      </c>
      <c r="F75" s="83"/>
      <c r="G75" s="111" t="s">
        <v>93</v>
      </c>
      <c r="H75" s="62">
        <v>500000000</v>
      </c>
      <c r="I75" s="44" t="s">
        <v>988</v>
      </c>
      <c r="J75" s="44" t="s">
        <v>981</v>
      </c>
      <c r="K75" s="44" t="s">
        <v>941</v>
      </c>
      <c r="L75" s="60" t="s">
        <v>989</v>
      </c>
      <c r="M75" s="100">
        <v>900000000</v>
      </c>
      <c r="N75" s="203" t="s">
        <v>29</v>
      </c>
    </row>
    <row r="76" spans="4:14" s="4" customFormat="1" ht="75" x14ac:dyDescent="0.25">
      <c r="D76" s="61" t="s">
        <v>990</v>
      </c>
      <c r="E76" s="83" t="s">
        <v>954</v>
      </c>
      <c r="F76" s="83"/>
      <c r="G76" s="111" t="s">
        <v>93</v>
      </c>
      <c r="H76" s="62">
        <v>400000000</v>
      </c>
      <c r="I76" s="44" t="s">
        <v>991</v>
      </c>
      <c r="J76" s="44" t="s">
        <v>992</v>
      </c>
      <c r="K76" s="44" t="s">
        <v>993</v>
      </c>
      <c r="L76" s="60" t="s">
        <v>856</v>
      </c>
      <c r="M76" s="100">
        <v>0</v>
      </c>
      <c r="N76" s="203" t="s">
        <v>2397</v>
      </c>
    </row>
    <row r="77" spans="4:14" s="4" customFormat="1" ht="60" x14ac:dyDescent="0.25">
      <c r="D77" s="61" t="s">
        <v>994</v>
      </c>
      <c r="E77" s="83" t="s">
        <v>954</v>
      </c>
      <c r="F77" s="83"/>
      <c r="G77" s="111" t="s">
        <v>93</v>
      </c>
      <c r="H77" s="62">
        <v>500000000</v>
      </c>
      <c r="I77" s="49" t="s">
        <v>995</v>
      </c>
      <c r="J77" s="49" t="s">
        <v>996</v>
      </c>
      <c r="K77" s="49"/>
      <c r="L77" s="102" t="s">
        <v>856</v>
      </c>
      <c r="M77" s="103">
        <v>0</v>
      </c>
      <c r="N77" s="102" t="s">
        <v>29</v>
      </c>
    </row>
    <row r="78" spans="4:14" s="4" customFormat="1" ht="60" x14ac:dyDescent="0.25">
      <c r="D78" s="61" t="s">
        <v>997</v>
      </c>
      <c r="E78" s="83" t="s">
        <v>958</v>
      </c>
      <c r="F78" s="83"/>
      <c r="G78" s="111" t="s">
        <v>93</v>
      </c>
      <c r="H78" s="62">
        <v>300000000</v>
      </c>
      <c r="I78" s="44" t="s">
        <v>998</v>
      </c>
      <c r="J78" s="44" t="s">
        <v>996</v>
      </c>
      <c r="K78" s="44" t="s">
        <v>941</v>
      </c>
      <c r="L78" s="60" t="s">
        <v>999</v>
      </c>
      <c r="M78" s="100">
        <v>375000000</v>
      </c>
      <c r="N78" s="203" t="s">
        <v>29</v>
      </c>
    </row>
    <row r="79" spans="4:14" s="4" customFormat="1" ht="75" x14ac:dyDescent="0.25">
      <c r="D79" s="61" t="s">
        <v>1000</v>
      </c>
      <c r="E79" s="83" t="s">
        <v>958</v>
      </c>
      <c r="F79" s="83"/>
      <c r="G79" s="111" t="s">
        <v>93</v>
      </c>
      <c r="H79" s="62">
        <v>300000000</v>
      </c>
      <c r="I79" s="44" t="s">
        <v>1001</v>
      </c>
      <c r="J79" s="44" t="s">
        <v>1002</v>
      </c>
      <c r="K79" s="44" t="s">
        <v>941</v>
      </c>
      <c r="L79" s="60" t="s">
        <v>1003</v>
      </c>
      <c r="M79" s="100">
        <v>625000000</v>
      </c>
      <c r="N79" s="203" t="s">
        <v>2411</v>
      </c>
    </row>
    <row r="80" spans="4:14" s="4" customFormat="1" ht="60" x14ac:dyDescent="0.25">
      <c r="D80" s="61" t="s">
        <v>1004</v>
      </c>
      <c r="E80" s="83" t="s">
        <v>958</v>
      </c>
      <c r="F80" s="83"/>
      <c r="G80" s="111" t="s">
        <v>93</v>
      </c>
      <c r="H80" s="62">
        <v>500000000</v>
      </c>
      <c r="I80" s="44" t="s">
        <v>1005</v>
      </c>
      <c r="J80" s="44" t="s">
        <v>1006</v>
      </c>
      <c r="K80" s="44" t="s">
        <v>941</v>
      </c>
      <c r="L80" s="60" t="s">
        <v>1007</v>
      </c>
      <c r="M80" s="100">
        <v>100000000</v>
      </c>
      <c r="N80" s="203" t="s">
        <v>2397</v>
      </c>
    </row>
    <row r="81" spans="4:14" s="4" customFormat="1" ht="75" x14ac:dyDescent="0.25">
      <c r="D81" s="61" t="s">
        <v>1008</v>
      </c>
      <c r="E81" s="83" t="s">
        <v>958</v>
      </c>
      <c r="F81" s="83"/>
      <c r="G81" s="111" t="s">
        <v>93</v>
      </c>
      <c r="H81" s="62">
        <v>500000000</v>
      </c>
      <c r="I81" s="44" t="s">
        <v>1009</v>
      </c>
      <c r="J81" s="44" t="s">
        <v>996</v>
      </c>
      <c r="K81" s="44"/>
      <c r="L81" s="60" t="s">
        <v>856</v>
      </c>
      <c r="M81" s="100">
        <v>0</v>
      </c>
      <c r="N81" s="203"/>
    </row>
    <row r="82" spans="4:14" s="4" customFormat="1" ht="90" x14ac:dyDescent="0.25">
      <c r="D82" s="63" t="s">
        <v>1010</v>
      </c>
      <c r="E82" s="63" t="s">
        <v>1011</v>
      </c>
      <c r="F82" s="63"/>
      <c r="G82" s="111" t="s">
        <v>93</v>
      </c>
      <c r="H82" s="62">
        <v>500000000</v>
      </c>
      <c r="I82" s="44" t="s">
        <v>1012</v>
      </c>
      <c r="J82" s="44" t="s">
        <v>1013</v>
      </c>
      <c r="K82" s="44" t="s">
        <v>941</v>
      </c>
      <c r="L82" s="60" t="s">
        <v>1007</v>
      </c>
      <c r="M82" s="100">
        <v>100000000</v>
      </c>
      <c r="N82" s="203" t="s">
        <v>2397</v>
      </c>
    </row>
    <row r="83" spans="4:14" s="4" customFormat="1" ht="60" x14ac:dyDescent="0.25">
      <c r="D83" s="63" t="s">
        <v>1014</v>
      </c>
      <c r="E83" s="63" t="s">
        <v>1015</v>
      </c>
      <c r="F83" s="63"/>
      <c r="G83" s="111" t="s">
        <v>93</v>
      </c>
      <c r="H83" s="62">
        <v>500000000</v>
      </c>
      <c r="I83" s="44" t="s">
        <v>1016</v>
      </c>
      <c r="J83" s="44" t="s">
        <v>1002</v>
      </c>
      <c r="K83" s="44" t="s">
        <v>941</v>
      </c>
      <c r="L83" s="60" t="s">
        <v>1017</v>
      </c>
      <c r="M83" s="100">
        <v>2750000000</v>
      </c>
      <c r="N83" s="203" t="s">
        <v>2411</v>
      </c>
    </row>
    <row r="84" spans="4:14" s="4" customFormat="1" ht="90" x14ac:dyDescent="0.25">
      <c r="D84" s="61" t="s">
        <v>1018</v>
      </c>
      <c r="E84" s="63" t="s">
        <v>962</v>
      </c>
      <c r="F84" s="63"/>
      <c r="G84" s="111" t="s">
        <v>93</v>
      </c>
      <c r="H84" s="62">
        <v>500000000</v>
      </c>
      <c r="I84" s="44" t="s">
        <v>1019</v>
      </c>
      <c r="J84" s="44" t="s">
        <v>1020</v>
      </c>
      <c r="K84" s="44" t="s">
        <v>941</v>
      </c>
      <c r="L84" s="60" t="s">
        <v>1007</v>
      </c>
      <c r="M84" s="100">
        <v>100000000</v>
      </c>
      <c r="N84" s="203" t="s">
        <v>2397</v>
      </c>
    </row>
    <row r="85" spans="4:14" s="4" customFormat="1" ht="75" x14ac:dyDescent="0.25">
      <c r="D85" s="61" t="s">
        <v>1021</v>
      </c>
      <c r="E85" s="63" t="s">
        <v>962</v>
      </c>
      <c r="F85" s="63"/>
      <c r="G85" s="111" t="s">
        <v>93</v>
      </c>
      <c r="H85" s="62">
        <v>500000000</v>
      </c>
      <c r="I85" s="44" t="s">
        <v>1022</v>
      </c>
      <c r="J85" s="44" t="s">
        <v>1023</v>
      </c>
      <c r="K85" s="44" t="s">
        <v>856</v>
      </c>
      <c r="L85" s="60" t="s">
        <v>856</v>
      </c>
      <c r="M85" s="100">
        <v>0</v>
      </c>
      <c r="N85" s="203" t="s">
        <v>29</v>
      </c>
    </row>
    <row r="86" spans="4:14" s="4" customFormat="1" ht="60" x14ac:dyDescent="0.25">
      <c r="D86" s="61" t="s">
        <v>1024</v>
      </c>
      <c r="E86" s="63" t="s">
        <v>962</v>
      </c>
      <c r="F86" s="63"/>
      <c r="G86" s="111" t="s">
        <v>93</v>
      </c>
      <c r="H86" s="62">
        <v>500000000</v>
      </c>
      <c r="I86" s="44" t="s">
        <v>1025</v>
      </c>
      <c r="J86" s="44" t="s">
        <v>1026</v>
      </c>
      <c r="K86" s="44" t="s">
        <v>856</v>
      </c>
      <c r="L86" s="60" t="s">
        <v>856</v>
      </c>
      <c r="M86" s="100">
        <v>0</v>
      </c>
      <c r="N86" s="203" t="s">
        <v>2455</v>
      </c>
    </row>
    <row r="87" spans="4:14" s="4" customFormat="1" ht="60" x14ac:dyDescent="0.25">
      <c r="D87" s="61" t="s">
        <v>1027</v>
      </c>
      <c r="E87" s="63" t="s">
        <v>983</v>
      </c>
      <c r="F87" s="63"/>
      <c r="G87" s="111" t="s">
        <v>93</v>
      </c>
      <c r="H87" s="62">
        <v>500000000</v>
      </c>
      <c r="I87" s="44" t="s">
        <v>1028</v>
      </c>
      <c r="J87" s="44" t="s">
        <v>1029</v>
      </c>
      <c r="K87" s="44" t="s">
        <v>856</v>
      </c>
      <c r="L87" s="60" t="s">
        <v>856</v>
      </c>
      <c r="M87" s="100">
        <v>0</v>
      </c>
      <c r="N87" s="203"/>
    </row>
    <row r="88" spans="4:14" s="4" customFormat="1" ht="90" x14ac:dyDescent="0.25">
      <c r="D88" s="61" t="s">
        <v>1030</v>
      </c>
      <c r="E88" s="63" t="s">
        <v>983</v>
      </c>
      <c r="F88" s="63"/>
      <c r="G88" s="111" t="s">
        <v>93</v>
      </c>
      <c r="H88" s="62">
        <v>500000000</v>
      </c>
      <c r="I88" s="44" t="s">
        <v>1031</v>
      </c>
      <c r="J88" s="44" t="s">
        <v>1032</v>
      </c>
      <c r="K88" s="44" t="s">
        <v>856</v>
      </c>
      <c r="L88" s="60" t="s">
        <v>856</v>
      </c>
      <c r="M88" s="100">
        <v>0</v>
      </c>
      <c r="N88" s="203"/>
    </row>
    <row r="89" spans="4:14" s="4" customFormat="1" ht="60" x14ac:dyDescent="0.25">
      <c r="D89" s="64" t="s">
        <v>1033</v>
      </c>
      <c r="E89" s="63" t="s">
        <v>983</v>
      </c>
      <c r="F89" s="63"/>
      <c r="G89" s="111" t="s">
        <v>93</v>
      </c>
      <c r="H89" s="65">
        <v>500000000</v>
      </c>
      <c r="I89" s="44" t="s">
        <v>1034</v>
      </c>
      <c r="J89" s="44" t="s">
        <v>975</v>
      </c>
      <c r="K89" s="44" t="s">
        <v>941</v>
      </c>
      <c r="L89" s="60" t="s">
        <v>1035</v>
      </c>
      <c r="M89" s="100">
        <v>800000000</v>
      </c>
      <c r="N89" s="203" t="s">
        <v>29</v>
      </c>
    </row>
    <row r="90" spans="4:14" s="4" customFormat="1" ht="75" x14ac:dyDescent="0.25">
      <c r="D90" s="61" t="s">
        <v>1036</v>
      </c>
      <c r="E90" s="90" t="s">
        <v>966</v>
      </c>
      <c r="F90" s="90"/>
      <c r="G90" s="111" t="s">
        <v>93</v>
      </c>
      <c r="H90" s="62">
        <v>300000000</v>
      </c>
      <c r="I90" s="44" t="s">
        <v>1037</v>
      </c>
      <c r="J90" s="44" t="s">
        <v>1038</v>
      </c>
      <c r="K90" s="44" t="s">
        <v>856</v>
      </c>
      <c r="L90" s="60" t="s">
        <v>856</v>
      </c>
      <c r="M90" s="100">
        <v>0</v>
      </c>
      <c r="N90" s="203"/>
    </row>
    <row r="91" spans="4:14" s="4" customFormat="1" ht="60" x14ac:dyDescent="0.25">
      <c r="D91" s="61" t="s">
        <v>1039</v>
      </c>
      <c r="E91" s="90" t="s">
        <v>966</v>
      </c>
      <c r="F91" s="90"/>
      <c r="G91" s="111" t="s">
        <v>93</v>
      </c>
      <c r="H91" s="62">
        <v>500000000</v>
      </c>
      <c r="I91" s="44" t="s">
        <v>1040</v>
      </c>
      <c r="J91" s="44" t="s">
        <v>1038</v>
      </c>
      <c r="K91" s="44" t="s">
        <v>856</v>
      </c>
      <c r="L91" s="60" t="s">
        <v>856</v>
      </c>
      <c r="M91" s="100">
        <v>0</v>
      </c>
      <c r="N91" s="203"/>
    </row>
    <row r="92" spans="4:14" s="4" customFormat="1" ht="60" x14ac:dyDescent="0.25">
      <c r="D92" s="61" t="s">
        <v>1041</v>
      </c>
      <c r="E92" s="90" t="s">
        <v>966</v>
      </c>
      <c r="F92" s="90"/>
      <c r="G92" s="111" t="s">
        <v>93</v>
      </c>
      <c r="H92" s="62">
        <v>300000000</v>
      </c>
      <c r="I92" s="44" t="s">
        <v>1042</v>
      </c>
      <c r="J92" s="44" t="s">
        <v>945</v>
      </c>
      <c r="K92" s="44" t="s">
        <v>941</v>
      </c>
      <c r="L92" s="60" t="s">
        <v>1043</v>
      </c>
      <c r="M92" s="100">
        <v>650000000</v>
      </c>
      <c r="N92" s="203" t="s">
        <v>29</v>
      </c>
    </row>
    <row r="93" spans="4:14" s="4" customFormat="1" ht="75" x14ac:dyDescent="0.25">
      <c r="D93" s="61" t="s">
        <v>1044</v>
      </c>
      <c r="E93" s="90" t="s">
        <v>966</v>
      </c>
      <c r="F93" s="90"/>
      <c r="G93" s="111" t="s">
        <v>93</v>
      </c>
      <c r="H93" s="62">
        <v>300000000</v>
      </c>
      <c r="I93" s="44" t="s">
        <v>1045</v>
      </c>
      <c r="J93" s="44" t="s">
        <v>1046</v>
      </c>
      <c r="K93" s="44" t="s">
        <v>856</v>
      </c>
      <c r="L93" s="60" t="s">
        <v>856</v>
      </c>
      <c r="M93" s="100">
        <v>0</v>
      </c>
      <c r="N93" s="203" t="s">
        <v>2455</v>
      </c>
    </row>
    <row r="94" spans="4:14" s="4" customFormat="1" ht="90" x14ac:dyDescent="0.25">
      <c r="D94" s="61" t="s">
        <v>1047</v>
      </c>
      <c r="E94" s="90" t="s">
        <v>966</v>
      </c>
      <c r="F94" s="90"/>
      <c r="G94" s="111" t="s">
        <v>93</v>
      </c>
      <c r="H94" s="62">
        <v>500000000</v>
      </c>
      <c r="I94" s="44" t="s">
        <v>1048</v>
      </c>
      <c r="J94" s="44" t="s">
        <v>1049</v>
      </c>
      <c r="K94" s="44" t="s">
        <v>941</v>
      </c>
      <c r="L94" s="60" t="s">
        <v>1050</v>
      </c>
      <c r="M94" s="100">
        <v>700000000</v>
      </c>
      <c r="N94" s="203" t="s">
        <v>29</v>
      </c>
    </row>
    <row r="95" spans="4:14" s="4" customFormat="1" ht="75" x14ac:dyDescent="0.25">
      <c r="D95" s="61" t="s">
        <v>1051</v>
      </c>
      <c r="E95" s="63" t="s">
        <v>970</v>
      </c>
      <c r="F95" s="63"/>
      <c r="G95" s="111" t="s">
        <v>93</v>
      </c>
      <c r="H95" s="62">
        <v>500000000</v>
      </c>
      <c r="I95" s="44" t="s">
        <v>1052</v>
      </c>
      <c r="J95" s="44" t="s">
        <v>1049</v>
      </c>
      <c r="K95" s="44" t="s">
        <v>941</v>
      </c>
      <c r="L95" s="60" t="s">
        <v>1053</v>
      </c>
      <c r="M95" s="100">
        <v>500000000</v>
      </c>
      <c r="N95" s="203" t="s">
        <v>29</v>
      </c>
    </row>
    <row r="96" spans="4:14" s="4" customFormat="1" ht="60" x14ac:dyDescent="0.25">
      <c r="D96" s="61" t="s">
        <v>1054</v>
      </c>
      <c r="E96" s="63" t="s">
        <v>970</v>
      </c>
      <c r="F96" s="63"/>
      <c r="G96" s="111" t="s">
        <v>93</v>
      </c>
      <c r="H96" s="62">
        <v>200000000</v>
      </c>
      <c r="I96" s="44" t="s">
        <v>1055</v>
      </c>
      <c r="J96" s="44" t="s">
        <v>856</v>
      </c>
      <c r="K96" s="44" t="s">
        <v>856</v>
      </c>
      <c r="L96" s="60" t="s">
        <v>856</v>
      </c>
      <c r="M96" s="100">
        <v>0</v>
      </c>
      <c r="N96" s="203" t="s">
        <v>2455</v>
      </c>
    </row>
    <row r="97" spans="4:14" s="4" customFormat="1" ht="75" x14ac:dyDescent="0.25">
      <c r="D97" s="61" t="s">
        <v>1056</v>
      </c>
      <c r="E97" s="63" t="s">
        <v>970</v>
      </c>
      <c r="F97" s="63"/>
      <c r="G97" s="111" t="s">
        <v>93</v>
      </c>
      <c r="H97" s="62">
        <v>500000000</v>
      </c>
      <c r="I97" s="44" t="s">
        <v>1057</v>
      </c>
      <c r="J97" s="44" t="s">
        <v>1058</v>
      </c>
      <c r="K97" s="44" t="s">
        <v>941</v>
      </c>
      <c r="L97" s="60" t="s">
        <v>942</v>
      </c>
      <c r="M97" s="100">
        <v>200000000</v>
      </c>
      <c r="N97" s="203" t="s">
        <v>2397</v>
      </c>
    </row>
    <row r="98" spans="4:14" s="4" customFormat="1" ht="105" x14ac:dyDescent="0.25">
      <c r="D98" s="61" t="s">
        <v>1059</v>
      </c>
      <c r="E98" s="63" t="s">
        <v>970</v>
      </c>
      <c r="F98" s="63"/>
      <c r="G98" s="111" t="s">
        <v>93</v>
      </c>
      <c r="H98" s="62">
        <v>400000000</v>
      </c>
      <c r="I98" s="44" t="s">
        <v>1060</v>
      </c>
      <c r="J98" s="44" t="s">
        <v>1061</v>
      </c>
      <c r="K98" s="44" t="s">
        <v>856</v>
      </c>
      <c r="L98" s="60" t="s">
        <v>856</v>
      </c>
      <c r="M98" s="100">
        <v>0</v>
      </c>
      <c r="N98" s="203" t="s">
        <v>2455</v>
      </c>
    </row>
    <row r="99" spans="4:14" s="4" customFormat="1" ht="75" x14ac:dyDescent="0.25">
      <c r="D99" s="38" t="s">
        <v>1062</v>
      </c>
      <c r="E99" s="38" t="s">
        <v>1063</v>
      </c>
      <c r="F99" s="38"/>
      <c r="G99" s="111" t="s">
        <v>93</v>
      </c>
      <c r="H99" s="95">
        <v>200000000</v>
      </c>
      <c r="I99" s="44" t="s">
        <v>1064</v>
      </c>
      <c r="J99" s="44" t="s">
        <v>1065</v>
      </c>
      <c r="K99" s="44" t="s">
        <v>941</v>
      </c>
      <c r="L99" s="60" t="s">
        <v>1066</v>
      </c>
      <c r="M99" s="100">
        <v>400000000</v>
      </c>
      <c r="N99" s="203" t="s">
        <v>29</v>
      </c>
    </row>
    <row r="100" spans="4:14" s="4" customFormat="1" ht="90" x14ac:dyDescent="0.25">
      <c r="D100" s="38" t="s">
        <v>949</v>
      </c>
      <c r="E100" s="38" t="s">
        <v>1067</v>
      </c>
      <c r="F100" s="38"/>
      <c r="G100" s="111" t="s">
        <v>93</v>
      </c>
      <c r="H100" s="95">
        <v>200000000</v>
      </c>
      <c r="I100" s="44" t="s">
        <v>1068</v>
      </c>
      <c r="J100" s="44" t="s">
        <v>1065</v>
      </c>
      <c r="K100" s="44" t="s">
        <v>856</v>
      </c>
      <c r="L100" s="60" t="s">
        <v>856</v>
      </c>
      <c r="M100" s="100">
        <v>0</v>
      </c>
      <c r="N100" s="203" t="s">
        <v>29</v>
      </c>
    </row>
    <row r="101" spans="4:14" s="4" customFormat="1" ht="75" x14ac:dyDescent="0.25">
      <c r="D101" s="38" t="s">
        <v>1069</v>
      </c>
      <c r="E101" s="38" t="s">
        <v>1070</v>
      </c>
      <c r="F101" s="38"/>
      <c r="G101" s="111" t="s">
        <v>93</v>
      </c>
      <c r="H101" s="95">
        <v>200000000</v>
      </c>
      <c r="I101" s="44" t="s">
        <v>1071</v>
      </c>
      <c r="J101" s="44" t="s">
        <v>1072</v>
      </c>
      <c r="K101" s="44" t="s">
        <v>856</v>
      </c>
      <c r="L101" s="60" t="s">
        <v>856</v>
      </c>
      <c r="M101" s="100">
        <v>0</v>
      </c>
      <c r="N101" s="203" t="s">
        <v>2455</v>
      </c>
    </row>
    <row r="102" spans="4:14" s="4" customFormat="1" ht="60" x14ac:dyDescent="0.25">
      <c r="D102" s="38" t="s">
        <v>1073</v>
      </c>
      <c r="E102" s="38" t="s">
        <v>1074</v>
      </c>
      <c r="F102" s="38"/>
      <c r="G102" s="111" t="s">
        <v>93</v>
      </c>
      <c r="H102" s="95">
        <v>200000000</v>
      </c>
      <c r="I102" s="44" t="s">
        <v>1075</v>
      </c>
      <c r="J102" s="44" t="s">
        <v>1076</v>
      </c>
      <c r="K102" s="44" t="s">
        <v>856</v>
      </c>
      <c r="L102" s="60" t="s">
        <v>856</v>
      </c>
      <c r="M102" s="100">
        <v>0</v>
      </c>
      <c r="N102" s="203" t="s">
        <v>2455</v>
      </c>
    </row>
    <row r="103" spans="4:14" s="4" customFormat="1" ht="60" x14ac:dyDescent="0.25">
      <c r="D103" s="38" t="s">
        <v>1077</v>
      </c>
      <c r="E103" s="38" t="s">
        <v>1067</v>
      </c>
      <c r="F103" s="38"/>
      <c r="G103" s="111" t="s">
        <v>93</v>
      </c>
      <c r="H103" s="95">
        <v>200000000</v>
      </c>
      <c r="I103" s="44" t="s">
        <v>1078</v>
      </c>
      <c r="J103" s="44" t="s">
        <v>1061</v>
      </c>
      <c r="K103" s="44" t="s">
        <v>856</v>
      </c>
      <c r="L103" s="60" t="s">
        <v>856</v>
      </c>
      <c r="M103" s="100">
        <v>0</v>
      </c>
      <c r="N103" s="203" t="s">
        <v>2455</v>
      </c>
    </row>
    <row r="104" spans="4:14" s="4" customFormat="1" ht="90" x14ac:dyDescent="0.25">
      <c r="D104" s="38" t="s">
        <v>1079</v>
      </c>
      <c r="E104" s="38" t="s">
        <v>889</v>
      </c>
      <c r="F104" s="38"/>
      <c r="G104" s="111" t="s">
        <v>93</v>
      </c>
      <c r="H104" s="95">
        <v>500000000</v>
      </c>
      <c r="I104" s="66" t="s">
        <v>1080</v>
      </c>
      <c r="J104" s="66" t="s">
        <v>1081</v>
      </c>
      <c r="K104" s="66" t="s">
        <v>856</v>
      </c>
      <c r="L104" s="66" t="s">
        <v>856</v>
      </c>
      <c r="M104" s="113">
        <v>0</v>
      </c>
      <c r="N104" s="203"/>
    </row>
    <row r="105" spans="4:14" s="4" customFormat="1" ht="60" x14ac:dyDescent="0.25">
      <c r="D105" s="38" t="s">
        <v>1082</v>
      </c>
      <c r="E105" s="38" t="s">
        <v>889</v>
      </c>
      <c r="F105" s="38"/>
      <c r="G105" s="111" t="s">
        <v>93</v>
      </c>
      <c r="H105" s="95">
        <v>500000000</v>
      </c>
      <c r="I105" s="67" t="s">
        <v>1083</v>
      </c>
      <c r="J105" s="67" t="s">
        <v>1084</v>
      </c>
      <c r="K105" s="67" t="s">
        <v>941</v>
      </c>
      <c r="L105" s="114"/>
      <c r="M105" s="115">
        <v>150000000</v>
      </c>
      <c r="N105" s="114"/>
    </row>
    <row r="106" spans="4:14" s="4" customFormat="1" ht="75" x14ac:dyDescent="0.25">
      <c r="D106" s="38" t="s">
        <v>1085</v>
      </c>
      <c r="E106" s="38" t="s">
        <v>1086</v>
      </c>
      <c r="F106" s="38"/>
      <c r="G106" s="111" t="s">
        <v>93</v>
      </c>
      <c r="H106" s="95">
        <v>300000000</v>
      </c>
      <c r="I106" s="67" t="s">
        <v>1087</v>
      </c>
      <c r="J106" s="67" t="s">
        <v>1088</v>
      </c>
      <c r="K106" s="67" t="s">
        <v>941</v>
      </c>
      <c r="L106" s="114"/>
      <c r="M106" s="115">
        <v>200000000</v>
      </c>
      <c r="N106" s="114"/>
    </row>
    <row r="107" spans="4:14" s="4" customFormat="1" ht="75" x14ac:dyDescent="0.25">
      <c r="D107" s="38" t="s">
        <v>1089</v>
      </c>
      <c r="E107" s="38" t="s">
        <v>1090</v>
      </c>
      <c r="F107" s="38"/>
      <c r="G107" s="111" t="s">
        <v>93</v>
      </c>
      <c r="H107" s="95">
        <v>200000000</v>
      </c>
      <c r="I107" s="68" t="s">
        <v>1091</v>
      </c>
      <c r="J107" s="69" t="s">
        <v>1092</v>
      </c>
      <c r="K107" s="69" t="s">
        <v>1093</v>
      </c>
      <c r="L107" s="70" t="s">
        <v>1094</v>
      </c>
      <c r="M107" s="116">
        <v>300000000</v>
      </c>
      <c r="N107" s="235"/>
    </row>
    <row r="108" spans="4:14" s="4" customFormat="1" ht="60" x14ac:dyDescent="0.25">
      <c r="D108" s="38" t="s">
        <v>1095</v>
      </c>
      <c r="E108" s="38" t="s">
        <v>924</v>
      </c>
      <c r="F108" s="38"/>
      <c r="G108" s="55" t="s">
        <v>93</v>
      </c>
      <c r="H108" s="95">
        <v>500000000</v>
      </c>
      <c r="I108" s="71" t="s">
        <v>1096</v>
      </c>
      <c r="J108" s="72" t="s">
        <v>1097</v>
      </c>
      <c r="K108" s="72"/>
      <c r="L108" s="117"/>
      <c r="M108" s="118">
        <v>50000000</v>
      </c>
      <c r="N108" s="235"/>
    </row>
    <row r="109" spans="4:14" s="4" customFormat="1" ht="105" x14ac:dyDescent="0.25">
      <c r="D109" s="38" t="s">
        <v>1098</v>
      </c>
      <c r="E109" s="38" t="s">
        <v>889</v>
      </c>
      <c r="F109" s="38"/>
      <c r="G109" s="111" t="s">
        <v>93</v>
      </c>
      <c r="H109" s="95">
        <v>750000000</v>
      </c>
      <c r="I109" s="52" t="s">
        <v>732</v>
      </c>
      <c r="J109" s="52" t="s">
        <v>6</v>
      </c>
      <c r="K109" s="53" t="s">
        <v>104</v>
      </c>
      <c r="L109" s="73" t="s">
        <v>846</v>
      </c>
      <c r="M109" s="108">
        <f>M110</f>
        <v>14561000000</v>
      </c>
      <c r="N109" s="236" t="s">
        <v>856</v>
      </c>
    </row>
    <row r="110" spans="4:14" s="4" customFormat="1" ht="45" x14ac:dyDescent="0.25">
      <c r="D110" s="38" t="s">
        <v>1099</v>
      </c>
      <c r="E110" s="38" t="s">
        <v>886</v>
      </c>
      <c r="F110" s="38"/>
      <c r="G110" s="111" t="s">
        <v>93</v>
      </c>
      <c r="H110" s="95">
        <v>800000000</v>
      </c>
      <c r="I110" s="47" t="s">
        <v>1100</v>
      </c>
      <c r="J110" s="47" t="s">
        <v>6</v>
      </c>
      <c r="K110" s="48" t="s">
        <v>941</v>
      </c>
      <c r="L110" s="112" t="s">
        <v>846</v>
      </c>
      <c r="M110" s="97">
        <f>SUM(M111:M192)</f>
        <v>14561000000</v>
      </c>
      <c r="N110" s="234" t="s">
        <v>856</v>
      </c>
    </row>
    <row r="111" spans="4:14" s="4" customFormat="1" ht="60" x14ac:dyDescent="0.25">
      <c r="D111" s="38" t="s">
        <v>1101</v>
      </c>
      <c r="E111" s="38" t="s">
        <v>1102</v>
      </c>
      <c r="F111" s="38"/>
      <c r="G111" s="111" t="s">
        <v>93</v>
      </c>
      <c r="H111" s="95">
        <v>500000000</v>
      </c>
      <c r="I111" s="44" t="s">
        <v>1103</v>
      </c>
      <c r="J111" s="44" t="s">
        <v>1104</v>
      </c>
      <c r="K111" s="44" t="s">
        <v>856</v>
      </c>
      <c r="L111" s="60" t="s">
        <v>856</v>
      </c>
      <c r="M111" s="100">
        <v>0</v>
      </c>
      <c r="N111" s="203" t="s">
        <v>2456</v>
      </c>
    </row>
    <row r="112" spans="4:14" s="4" customFormat="1" ht="60" x14ac:dyDescent="0.25">
      <c r="D112" s="38" t="s">
        <v>1105</v>
      </c>
      <c r="E112" s="38" t="s">
        <v>1102</v>
      </c>
      <c r="F112" s="38"/>
      <c r="G112" s="111" t="s">
        <v>93</v>
      </c>
      <c r="H112" s="95">
        <v>500000000</v>
      </c>
      <c r="I112" s="44" t="s">
        <v>1106</v>
      </c>
      <c r="J112" s="44" t="s">
        <v>1107</v>
      </c>
      <c r="K112" s="44" t="s">
        <v>941</v>
      </c>
      <c r="L112" s="60" t="s">
        <v>1108</v>
      </c>
      <c r="M112" s="100">
        <v>800000000</v>
      </c>
      <c r="N112" s="203" t="s">
        <v>2217</v>
      </c>
    </row>
    <row r="113" spans="4:14" s="4" customFormat="1" ht="90" x14ac:dyDescent="0.25">
      <c r="D113" s="38" t="s">
        <v>1109</v>
      </c>
      <c r="E113" s="38" t="s">
        <v>1102</v>
      </c>
      <c r="F113" s="38"/>
      <c r="G113" s="111" t="s">
        <v>93</v>
      </c>
      <c r="H113" s="95">
        <v>900000000</v>
      </c>
      <c r="I113" s="44" t="s">
        <v>1110</v>
      </c>
      <c r="J113" s="44" t="s">
        <v>1111</v>
      </c>
      <c r="K113" s="44" t="s">
        <v>856</v>
      </c>
      <c r="L113" s="60" t="s">
        <v>856</v>
      </c>
      <c r="M113" s="100">
        <v>0</v>
      </c>
      <c r="N113" s="203" t="s">
        <v>2457</v>
      </c>
    </row>
    <row r="114" spans="4:14" s="4" customFormat="1" ht="90" x14ac:dyDescent="0.25">
      <c r="D114" s="38" t="s">
        <v>1112</v>
      </c>
      <c r="E114" s="38" t="s">
        <v>1113</v>
      </c>
      <c r="F114" s="38"/>
      <c r="G114" s="111" t="s">
        <v>93</v>
      </c>
      <c r="H114" s="95">
        <v>100000000</v>
      </c>
      <c r="I114" s="44" t="s">
        <v>1114</v>
      </c>
      <c r="J114" s="44" t="s">
        <v>1115</v>
      </c>
      <c r="K114" s="44"/>
      <c r="L114" s="60" t="s">
        <v>856</v>
      </c>
      <c r="M114" s="100">
        <v>0</v>
      </c>
      <c r="N114" s="203" t="s">
        <v>29</v>
      </c>
    </row>
    <row r="115" spans="4:14" s="4" customFormat="1" ht="90" x14ac:dyDescent="0.25">
      <c r="D115" s="38" t="s">
        <v>1116</v>
      </c>
      <c r="E115" s="38" t="s">
        <v>1117</v>
      </c>
      <c r="F115" s="38"/>
      <c r="G115" s="111" t="s">
        <v>93</v>
      </c>
      <c r="H115" s="95">
        <v>100000000</v>
      </c>
      <c r="I115" s="44" t="s">
        <v>1118</v>
      </c>
      <c r="J115" s="44" t="s">
        <v>1119</v>
      </c>
      <c r="K115" s="44"/>
      <c r="L115" s="60" t="s">
        <v>856</v>
      </c>
      <c r="M115" s="100">
        <v>0</v>
      </c>
      <c r="N115" s="203" t="s">
        <v>29</v>
      </c>
    </row>
    <row r="116" spans="4:14" s="4" customFormat="1" ht="75" x14ac:dyDescent="0.25">
      <c r="D116" s="38" t="s">
        <v>1120</v>
      </c>
      <c r="E116" s="38" t="s">
        <v>1121</v>
      </c>
      <c r="F116" s="38"/>
      <c r="G116" s="111" t="s">
        <v>93</v>
      </c>
      <c r="H116" s="95">
        <v>100000000</v>
      </c>
      <c r="I116" s="44" t="s">
        <v>1122</v>
      </c>
      <c r="J116" s="44" t="s">
        <v>856</v>
      </c>
      <c r="K116" s="44" t="s">
        <v>856</v>
      </c>
      <c r="L116" s="60" t="s">
        <v>856</v>
      </c>
      <c r="M116" s="100">
        <v>0</v>
      </c>
      <c r="N116" s="203" t="s">
        <v>29</v>
      </c>
    </row>
    <row r="117" spans="4:14" s="4" customFormat="1" ht="75" x14ac:dyDescent="0.25">
      <c r="D117" s="38" t="s">
        <v>1123</v>
      </c>
      <c r="E117" s="38" t="s">
        <v>1124</v>
      </c>
      <c r="F117" s="38"/>
      <c r="G117" s="111" t="s">
        <v>93</v>
      </c>
      <c r="H117" s="95">
        <v>100000000</v>
      </c>
      <c r="I117" s="44" t="s">
        <v>1125</v>
      </c>
      <c r="J117" s="44" t="s">
        <v>1119</v>
      </c>
      <c r="K117" s="44" t="s">
        <v>856</v>
      </c>
      <c r="L117" s="60" t="s">
        <v>856</v>
      </c>
      <c r="M117" s="100">
        <v>0</v>
      </c>
      <c r="N117" s="203" t="s">
        <v>29</v>
      </c>
    </row>
    <row r="118" spans="4:14" s="4" customFormat="1" ht="75" x14ac:dyDescent="0.25">
      <c r="D118" s="38" t="s">
        <v>1126</v>
      </c>
      <c r="E118" s="38" t="s">
        <v>1127</v>
      </c>
      <c r="F118" s="38"/>
      <c r="G118" s="111" t="s">
        <v>93</v>
      </c>
      <c r="H118" s="95">
        <v>100000000</v>
      </c>
      <c r="I118" s="44" t="s">
        <v>1128</v>
      </c>
      <c r="J118" s="44" t="s">
        <v>1119</v>
      </c>
      <c r="K118" s="44" t="s">
        <v>856</v>
      </c>
      <c r="L118" s="60" t="s">
        <v>856</v>
      </c>
      <c r="M118" s="100">
        <v>0</v>
      </c>
      <c r="N118" s="203" t="s">
        <v>29</v>
      </c>
    </row>
    <row r="119" spans="4:14" s="4" customFormat="1" ht="75" x14ac:dyDescent="0.25">
      <c r="D119" s="38" t="s">
        <v>995</v>
      </c>
      <c r="E119" s="38" t="s">
        <v>1129</v>
      </c>
      <c r="F119" s="38"/>
      <c r="G119" s="111" t="s">
        <v>93</v>
      </c>
      <c r="H119" s="95">
        <v>500000000</v>
      </c>
      <c r="I119" s="44" t="s">
        <v>1130</v>
      </c>
      <c r="J119" s="44" t="s">
        <v>1131</v>
      </c>
      <c r="K119" s="44" t="s">
        <v>941</v>
      </c>
      <c r="L119" s="60" t="s">
        <v>1132</v>
      </c>
      <c r="M119" s="100">
        <v>600000000</v>
      </c>
      <c r="N119" s="203" t="s">
        <v>29</v>
      </c>
    </row>
    <row r="120" spans="4:14" s="4" customFormat="1" ht="90" x14ac:dyDescent="0.25">
      <c r="D120" s="38" t="s">
        <v>1133</v>
      </c>
      <c r="E120" s="38" t="s">
        <v>1134</v>
      </c>
      <c r="F120" s="38"/>
      <c r="G120" s="111" t="s">
        <v>93</v>
      </c>
      <c r="H120" s="95">
        <v>350000000</v>
      </c>
      <c r="I120" s="44" t="s">
        <v>1135</v>
      </c>
      <c r="J120" s="44" t="s">
        <v>1023</v>
      </c>
      <c r="K120" s="44" t="s">
        <v>941</v>
      </c>
      <c r="L120" s="60" t="s">
        <v>1136</v>
      </c>
      <c r="M120" s="100">
        <v>500000000</v>
      </c>
      <c r="N120" s="203" t="s">
        <v>2411</v>
      </c>
    </row>
    <row r="121" spans="4:14" s="4" customFormat="1" ht="75" x14ac:dyDescent="0.25">
      <c r="D121" s="38" t="s">
        <v>1137</v>
      </c>
      <c r="E121" s="38" t="s">
        <v>1138</v>
      </c>
      <c r="F121" s="38"/>
      <c r="G121" s="111" t="s">
        <v>93</v>
      </c>
      <c r="H121" s="95">
        <v>100000000</v>
      </c>
      <c r="I121" s="44" t="s">
        <v>1139</v>
      </c>
      <c r="J121" s="44" t="s">
        <v>1140</v>
      </c>
      <c r="K121" s="44" t="s">
        <v>856</v>
      </c>
      <c r="L121" s="60" t="s">
        <v>856</v>
      </c>
      <c r="M121" s="100"/>
      <c r="N121" s="203"/>
    </row>
    <row r="122" spans="4:14" s="4" customFormat="1" ht="75" x14ac:dyDescent="0.25">
      <c r="D122" s="38" t="s">
        <v>1141</v>
      </c>
      <c r="E122" s="38" t="s">
        <v>1142</v>
      </c>
      <c r="F122" s="38"/>
      <c r="G122" s="111" t="s">
        <v>93</v>
      </c>
      <c r="H122" s="95">
        <v>100000000</v>
      </c>
      <c r="I122" s="44" t="s">
        <v>1143</v>
      </c>
      <c r="J122" s="44" t="s">
        <v>1131</v>
      </c>
      <c r="K122" s="44" t="s">
        <v>941</v>
      </c>
      <c r="L122" s="60" t="s">
        <v>1144</v>
      </c>
      <c r="M122" s="100">
        <v>1000000000</v>
      </c>
      <c r="N122" s="203" t="s">
        <v>29</v>
      </c>
    </row>
    <row r="123" spans="4:14" s="4" customFormat="1" ht="75" x14ac:dyDescent="0.25">
      <c r="D123" s="38" t="s">
        <v>1145</v>
      </c>
      <c r="E123" s="38" t="s">
        <v>1146</v>
      </c>
      <c r="F123" s="38"/>
      <c r="G123" s="111" t="s">
        <v>93</v>
      </c>
      <c r="H123" s="95">
        <v>150000000</v>
      </c>
      <c r="I123" s="44" t="s">
        <v>1147</v>
      </c>
      <c r="J123" s="44" t="s">
        <v>1002</v>
      </c>
      <c r="K123" s="44" t="s">
        <v>941</v>
      </c>
      <c r="L123" s="60" t="s">
        <v>1136</v>
      </c>
      <c r="M123" s="100">
        <v>500000000</v>
      </c>
      <c r="N123" s="203" t="s">
        <v>29</v>
      </c>
    </row>
    <row r="124" spans="4:14" s="4" customFormat="1" ht="90" x14ac:dyDescent="0.25">
      <c r="D124" s="38" t="s">
        <v>1148</v>
      </c>
      <c r="E124" s="38" t="s">
        <v>1146</v>
      </c>
      <c r="F124" s="38"/>
      <c r="G124" s="111" t="s">
        <v>93</v>
      </c>
      <c r="H124" s="95">
        <v>100000000</v>
      </c>
      <c r="I124" s="44" t="s">
        <v>1149</v>
      </c>
      <c r="J124" s="44" t="s">
        <v>856</v>
      </c>
      <c r="K124" s="44" t="s">
        <v>856</v>
      </c>
      <c r="L124" s="60" t="s">
        <v>856</v>
      </c>
      <c r="M124" s="100">
        <v>0</v>
      </c>
      <c r="N124" s="203" t="s">
        <v>29</v>
      </c>
    </row>
    <row r="125" spans="4:14" s="4" customFormat="1" ht="75" x14ac:dyDescent="0.25">
      <c r="D125" s="38" t="s">
        <v>1150</v>
      </c>
      <c r="E125" s="38" t="s">
        <v>1151</v>
      </c>
      <c r="F125" s="38"/>
      <c r="G125" s="111" t="s">
        <v>93</v>
      </c>
      <c r="H125" s="95">
        <v>500000000</v>
      </c>
      <c r="I125" s="44" t="s">
        <v>1152</v>
      </c>
      <c r="J125" s="44" t="s">
        <v>1023</v>
      </c>
      <c r="K125" s="44" t="s">
        <v>941</v>
      </c>
      <c r="L125" s="60" t="s">
        <v>989</v>
      </c>
      <c r="M125" s="100">
        <v>1250000000</v>
      </c>
      <c r="N125" s="203" t="s">
        <v>29</v>
      </c>
    </row>
    <row r="126" spans="4:14" s="4" customFormat="1" ht="90" x14ac:dyDescent="0.25">
      <c r="D126" s="38" t="s">
        <v>1153</v>
      </c>
      <c r="E126" s="38" t="s">
        <v>938</v>
      </c>
      <c r="F126" s="38"/>
      <c r="G126" s="111" t="s">
        <v>93</v>
      </c>
      <c r="H126" s="95">
        <v>2500000000</v>
      </c>
      <c r="I126" s="44" t="s">
        <v>1154</v>
      </c>
      <c r="J126" s="44" t="s">
        <v>1065</v>
      </c>
      <c r="K126" s="44" t="s">
        <v>941</v>
      </c>
      <c r="L126" s="60" t="s">
        <v>1155</v>
      </c>
      <c r="M126" s="100">
        <v>750000000</v>
      </c>
      <c r="N126" s="203" t="s">
        <v>2458</v>
      </c>
    </row>
    <row r="127" spans="4:14" s="4" customFormat="1" ht="90" x14ac:dyDescent="0.25">
      <c r="D127" s="38" t="s">
        <v>1156</v>
      </c>
      <c r="E127" s="38" t="s">
        <v>1157</v>
      </c>
      <c r="F127" s="38"/>
      <c r="G127" s="111" t="s">
        <v>93</v>
      </c>
      <c r="H127" s="95">
        <v>500000000</v>
      </c>
      <c r="I127" s="44" t="s">
        <v>1158</v>
      </c>
      <c r="J127" s="44" t="s">
        <v>1159</v>
      </c>
      <c r="K127" s="44" t="s">
        <v>941</v>
      </c>
      <c r="L127" s="60" t="s">
        <v>1160</v>
      </c>
      <c r="M127" s="100">
        <v>150000000</v>
      </c>
      <c r="N127" s="203" t="s">
        <v>2354</v>
      </c>
    </row>
    <row r="128" spans="4:14" s="4" customFormat="1" ht="75" x14ac:dyDescent="0.25">
      <c r="D128" s="38" t="s">
        <v>1045</v>
      </c>
      <c r="E128" s="38" t="s">
        <v>1161</v>
      </c>
      <c r="F128" s="38"/>
      <c r="G128" s="111" t="s">
        <v>93</v>
      </c>
      <c r="H128" s="95">
        <v>200000000</v>
      </c>
      <c r="I128" s="44" t="s">
        <v>1162</v>
      </c>
      <c r="J128" s="44" t="s">
        <v>1131</v>
      </c>
      <c r="K128" s="44" t="s">
        <v>941</v>
      </c>
      <c r="L128" s="60" t="s">
        <v>1163</v>
      </c>
      <c r="M128" s="100">
        <v>656000000</v>
      </c>
      <c r="N128" s="203" t="s">
        <v>29</v>
      </c>
    </row>
    <row r="129" spans="4:14" s="4" customFormat="1" ht="60" x14ac:dyDescent="0.25">
      <c r="D129" s="38" t="s">
        <v>1164</v>
      </c>
      <c r="E129" s="38" t="s">
        <v>1165</v>
      </c>
      <c r="F129" s="38"/>
      <c r="G129" s="111" t="s">
        <v>93</v>
      </c>
      <c r="H129" s="95">
        <v>200000000</v>
      </c>
      <c r="I129" s="44" t="s">
        <v>1166</v>
      </c>
      <c r="J129" s="44" t="s">
        <v>1023</v>
      </c>
      <c r="K129" s="44" t="s">
        <v>941</v>
      </c>
      <c r="L129" s="60" t="s">
        <v>1167</v>
      </c>
      <c r="M129" s="100">
        <v>500000000</v>
      </c>
      <c r="N129" s="203" t="s">
        <v>29</v>
      </c>
    </row>
    <row r="130" spans="4:14" s="4" customFormat="1" ht="75" x14ac:dyDescent="0.25">
      <c r="D130" s="38" t="s">
        <v>1060</v>
      </c>
      <c r="E130" s="38" t="s">
        <v>1168</v>
      </c>
      <c r="F130" s="38"/>
      <c r="G130" s="111" t="s">
        <v>93</v>
      </c>
      <c r="H130" s="95">
        <v>200000000</v>
      </c>
      <c r="I130" s="44" t="s">
        <v>1169</v>
      </c>
      <c r="J130" s="44" t="s">
        <v>1023</v>
      </c>
      <c r="K130" s="44" t="s">
        <v>941</v>
      </c>
      <c r="L130" s="60" t="s">
        <v>1170</v>
      </c>
      <c r="M130" s="100">
        <v>500000000</v>
      </c>
      <c r="N130" s="203" t="s">
        <v>29</v>
      </c>
    </row>
    <row r="131" spans="4:14" s="4" customFormat="1" ht="45" x14ac:dyDescent="0.25">
      <c r="D131" s="38" t="s">
        <v>1071</v>
      </c>
      <c r="E131" s="38" t="s">
        <v>1090</v>
      </c>
      <c r="F131" s="38"/>
      <c r="G131" s="111" t="s">
        <v>93</v>
      </c>
      <c r="H131" s="95">
        <v>200000000</v>
      </c>
      <c r="I131" s="44" t="s">
        <v>1171</v>
      </c>
      <c r="J131" s="44" t="s">
        <v>1131</v>
      </c>
      <c r="K131" s="44" t="s">
        <v>856</v>
      </c>
      <c r="L131" s="60" t="s">
        <v>856</v>
      </c>
      <c r="M131" s="100"/>
      <c r="N131" s="203" t="s">
        <v>29</v>
      </c>
    </row>
    <row r="132" spans="4:14" s="4" customFormat="1" ht="60" x14ac:dyDescent="0.25">
      <c r="D132" s="38" t="s">
        <v>1075</v>
      </c>
      <c r="E132" s="38" t="s">
        <v>1172</v>
      </c>
      <c r="F132" s="38"/>
      <c r="G132" s="111" t="s">
        <v>93</v>
      </c>
      <c r="H132" s="95">
        <v>200000000</v>
      </c>
      <c r="I132" s="44" t="s">
        <v>1173</v>
      </c>
      <c r="J132" s="44" t="s">
        <v>996</v>
      </c>
      <c r="K132" s="44" t="s">
        <v>941</v>
      </c>
      <c r="L132" s="60" t="s">
        <v>1170</v>
      </c>
      <c r="M132" s="100">
        <v>500000000</v>
      </c>
      <c r="N132" s="203" t="s">
        <v>29</v>
      </c>
    </row>
    <row r="133" spans="4:14" s="4" customFormat="1" ht="90" x14ac:dyDescent="0.25">
      <c r="D133" s="74" t="s">
        <v>925</v>
      </c>
      <c r="E133" s="74" t="s">
        <v>926</v>
      </c>
      <c r="F133" s="74"/>
      <c r="G133" s="111" t="s">
        <v>93</v>
      </c>
      <c r="H133" s="119">
        <v>750000000</v>
      </c>
      <c r="I133" s="44" t="s">
        <v>1174</v>
      </c>
      <c r="J133" s="44" t="s">
        <v>1175</v>
      </c>
      <c r="K133" s="44" t="s">
        <v>856</v>
      </c>
      <c r="L133" s="60" t="s">
        <v>856</v>
      </c>
      <c r="M133" s="100">
        <v>0</v>
      </c>
      <c r="N133" s="203" t="s">
        <v>2455</v>
      </c>
    </row>
    <row r="134" spans="4:14" s="4" customFormat="1" ht="60" x14ac:dyDescent="0.25">
      <c r="D134" s="74" t="s">
        <v>1176</v>
      </c>
      <c r="E134" s="74" t="s">
        <v>929</v>
      </c>
      <c r="F134" s="74"/>
      <c r="G134" s="111" t="s">
        <v>93</v>
      </c>
      <c r="H134" s="119">
        <v>2000000000</v>
      </c>
      <c r="I134" s="44" t="s">
        <v>1177</v>
      </c>
      <c r="J134" s="44" t="s">
        <v>856</v>
      </c>
      <c r="K134" s="44" t="s">
        <v>856</v>
      </c>
      <c r="L134" s="60" t="s">
        <v>856</v>
      </c>
      <c r="M134" s="100">
        <v>0</v>
      </c>
      <c r="N134" s="203" t="s">
        <v>29</v>
      </c>
    </row>
    <row r="135" spans="4:14" s="4" customFormat="1" ht="90" x14ac:dyDescent="0.25">
      <c r="D135" s="74" t="s">
        <v>931</v>
      </c>
      <c r="E135" s="74" t="s">
        <v>1178</v>
      </c>
      <c r="F135" s="74"/>
      <c r="G135" s="111" t="s">
        <v>93</v>
      </c>
      <c r="H135" s="119">
        <v>300000000</v>
      </c>
      <c r="I135" s="44" t="s">
        <v>1179</v>
      </c>
      <c r="J135" s="44" t="s">
        <v>1180</v>
      </c>
      <c r="K135" s="44" t="s">
        <v>856</v>
      </c>
      <c r="L135" s="60" t="s">
        <v>856</v>
      </c>
      <c r="M135" s="100">
        <v>0</v>
      </c>
      <c r="N135" s="203"/>
    </row>
    <row r="136" spans="4:14" s="4" customFormat="1" ht="75" x14ac:dyDescent="0.25">
      <c r="D136" s="75" t="s">
        <v>1181</v>
      </c>
      <c r="E136" s="76"/>
      <c r="F136" s="76"/>
      <c r="G136" s="120"/>
      <c r="H136" s="106">
        <f>SUM(H137:H165)</f>
        <v>13490000000</v>
      </c>
      <c r="I136" s="44" t="s">
        <v>1182</v>
      </c>
      <c r="J136" s="44" t="s">
        <v>1065</v>
      </c>
      <c r="K136" s="44" t="s">
        <v>856</v>
      </c>
      <c r="L136" s="60" t="s">
        <v>856</v>
      </c>
      <c r="M136" s="100">
        <v>0</v>
      </c>
      <c r="N136" s="203" t="s">
        <v>29</v>
      </c>
    </row>
    <row r="137" spans="4:14" s="4" customFormat="1" ht="75" x14ac:dyDescent="0.25">
      <c r="D137" s="38" t="s">
        <v>1183</v>
      </c>
      <c r="E137" s="38" t="s">
        <v>1184</v>
      </c>
      <c r="F137" s="38"/>
      <c r="G137" s="121" t="s">
        <v>93</v>
      </c>
      <c r="H137" s="95">
        <v>800000000</v>
      </c>
      <c r="I137" s="44" t="s">
        <v>1185</v>
      </c>
      <c r="J137" s="44" t="s">
        <v>1186</v>
      </c>
      <c r="K137" s="44" t="s">
        <v>856</v>
      </c>
      <c r="L137" s="60" t="s">
        <v>856</v>
      </c>
      <c r="M137" s="100"/>
      <c r="N137" s="203" t="s">
        <v>29</v>
      </c>
    </row>
    <row r="138" spans="4:14" s="4" customFormat="1" ht="75" x14ac:dyDescent="0.25">
      <c r="D138" s="38" t="s">
        <v>1187</v>
      </c>
      <c r="E138" s="38" t="s">
        <v>1188</v>
      </c>
      <c r="F138" s="38"/>
      <c r="G138" s="121" t="s">
        <v>93</v>
      </c>
      <c r="H138" s="95">
        <v>400000000</v>
      </c>
      <c r="I138" s="44" t="s">
        <v>1189</v>
      </c>
      <c r="J138" s="44" t="s">
        <v>1190</v>
      </c>
      <c r="K138" s="44" t="s">
        <v>856</v>
      </c>
      <c r="L138" s="60" t="s">
        <v>856</v>
      </c>
      <c r="M138" s="100">
        <v>0</v>
      </c>
      <c r="N138" s="203" t="s">
        <v>2455</v>
      </c>
    </row>
    <row r="139" spans="4:14" s="4" customFormat="1" ht="75" x14ac:dyDescent="0.25">
      <c r="D139" s="38" t="s">
        <v>1191</v>
      </c>
      <c r="E139" s="38" t="s">
        <v>1192</v>
      </c>
      <c r="F139" s="38"/>
      <c r="G139" s="121" t="s">
        <v>93</v>
      </c>
      <c r="H139" s="95">
        <v>700000000</v>
      </c>
      <c r="I139" s="44" t="s">
        <v>1193</v>
      </c>
      <c r="J139" s="44" t="s">
        <v>1002</v>
      </c>
      <c r="K139" s="44" t="s">
        <v>856</v>
      </c>
      <c r="L139" s="60" t="s">
        <v>856</v>
      </c>
      <c r="M139" s="100">
        <v>0</v>
      </c>
      <c r="N139" s="203" t="s">
        <v>29</v>
      </c>
    </row>
    <row r="140" spans="4:14" s="4" customFormat="1" ht="75" x14ac:dyDescent="0.25">
      <c r="D140" s="38" t="s">
        <v>1194</v>
      </c>
      <c r="E140" s="38" t="s">
        <v>924</v>
      </c>
      <c r="F140" s="38"/>
      <c r="G140" s="121" t="s">
        <v>93</v>
      </c>
      <c r="H140" s="95">
        <v>250000000</v>
      </c>
      <c r="I140" s="44" t="s">
        <v>1195</v>
      </c>
      <c r="J140" s="44" t="s">
        <v>1196</v>
      </c>
      <c r="K140" s="44" t="s">
        <v>856</v>
      </c>
      <c r="L140" s="60" t="s">
        <v>856</v>
      </c>
      <c r="M140" s="100">
        <v>0</v>
      </c>
      <c r="N140" s="203" t="s">
        <v>2397</v>
      </c>
    </row>
    <row r="141" spans="4:14" s="4" customFormat="1" ht="60" x14ac:dyDescent="0.25">
      <c r="D141" s="38" t="s">
        <v>1197</v>
      </c>
      <c r="E141" s="38" t="s">
        <v>1198</v>
      </c>
      <c r="F141" s="38"/>
      <c r="G141" s="121" t="s">
        <v>93</v>
      </c>
      <c r="H141" s="95">
        <v>950000000</v>
      </c>
      <c r="I141" s="44" t="s">
        <v>1199</v>
      </c>
      <c r="J141" s="44" t="s">
        <v>968</v>
      </c>
      <c r="K141" s="44" t="s">
        <v>856</v>
      </c>
      <c r="L141" s="60" t="s">
        <v>856</v>
      </c>
      <c r="M141" s="100">
        <v>0</v>
      </c>
      <c r="N141" s="203" t="s">
        <v>29</v>
      </c>
    </row>
    <row r="142" spans="4:14" s="4" customFormat="1" ht="90" x14ac:dyDescent="0.25">
      <c r="D142" s="38" t="s">
        <v>1200</v>
      </c>
      <c r="E142" s="38" t="s">
        <v>1086</v>
      </c>
      <c r="F142" s="38"/>
      <c r="G142" s="121" t="s">
        <v>93</v>
      </c>
      <c r="H142" s="95">
        <v>500000000</v>
      </c>
      <c r="I142" s="44" t="s">
        <v>1201</v>
      </c>
      <c r="J142" s="44" t="s">
        <v>856</v>
      </c>
      <c r="K142" s="44" t="s">
        <v>856</v>
      </c>
      <c r="L142" s="60" t="s">
        <v>856</v>
      </c>
      <c r="M142" s="100">
        <v>0</v>
      </c>
      <c r="N142" s="203" t="s">
        <v>29</v>
      </c>
    </row>
    <row r="143" spans="4:14" s="4" customFormat="1" ht="75" x14ac:dyDescent="0.25">
      <c r="D143" s="38" t="s">
        <v>1202</v>
      </c>
      <c r="E143" s="38" t="s">
        <v>1086</v>
      </c>
      <c r="F143" s="38"/>
      <c r="G143" s="121" t="s">
        <v>93</v>
      </c>
      <c r="H143" s="95">
        <v>500000000</v>
      </c>
      <c r="I143" s="44" t="s">
        <v>1203</v>
      </c>
      <c r="J143" s="44" t="s">
        <v>856</v>
      </c>
      <c r="K143" s="44" t="s">
        <v>856</v>
      </c>
      <c r="L143" s="60" t="s">
        <v>856</v>
      </c>
      <c r="M143" s="100">
        <v>0</v>
      </c>
      <c r="N143" s="203" t="s">
        <v>29</v>
      </c>
    </row>
    <row r="144" spans="4:14" s="4" customFormat="1" ht="75" x14ac:dyDescent="0.25">
      <c r="D144" s="61" t="s">
        <v>1204</v>
      </c>
      <c r="E144" s="63" t="s">
        <v>1205</v>
      </c>
      <c r="F144" s="63"/>
      <c r="G144" s="121" t="s">
        <v>93</v>
      </c>
      <c r="H144" s="122">
        <v>400000000</v>
      </c>
      <c r="I144" s="44" t="s">
        <v>1206</v>
      </c>
      <c r="J144" s="44" t="s">
        <v>856</v>
      </c>
      <c r="K144" s="44" t="s">
        <v>856</v>
      </c>
      <c r="L144" s="60" t="s">
        <v>856</v>
      </c>
      <c r="M144" s="100">
        <v>0</v>
      </c>
      <c r="N144" s="203" t="s">
        <v>29</v>
      </c>
    </row>
    <row r="145" spans="4:14" s="4" customFormat="1" ht="75" x14ac:dyDescent="0.25">
      <c r="D145" s="61" t="s">
        <v>1207</v>
      </c>
      <c r="E145" s="63" t="s">
        <v>983</v>
      </c>
      <c r="F145" s="63"/>
      <c r="G145" s="121" t="s">
        <v>93</v>
      </c>
      <c r="H145" s="62">
        <v>500000000</v>
      </c>
      <c r="I145" s="44" t="s">
        <v>1208</v>
      </c>
      <c r="J145" s="44" t="s">
        <v>1209</v>
      </c>
      <c r="K145" s="44" t="s">
        <v>941</v>
      </c>
      <c r="L145" s="60" t="s">
        <v>1170</v>
      </c>
      <c r="M145" s="100">
        <v>500000000</v>
      </c>
      <c r="N145" s="203" t="s">
        <v>29</v>
      </c>
    </row>
    <row r="146" spans="4:14" s="4" customFormat="1" ht="90" x14ac:dyDescent="0.25">
      <c r="D146" s="61" t="s">
        <v>1210</v>
      </c>
      <c r="E146" s="63" t="s">
        <v>1205</v>
      </c>
      <c r="F146" s="63"/>
      <c r="G146" s="121" t="s">
        <v>93</v>
      </c>
      <c r="H146" s="122">
        <v>400000000</v>
      </c>
      <c r="I146" s="44" t="s">
        <v>1211</v>
      </c>
      <c r="J146" s="44" t="s">
        <v>856</v>
      </c>
      <c r="K146" s="44" t="s">
        <v>856</v>
      </c>
      <c r="L146" s="60" t="s">
        <v>856</v>
      </c>
      <c r="M146" s="100">
        <v>0</v>
      </c>
      <c r="N146" s="203" t="s">
        <v>29</v>
      </c>
    </row>
    <row r="147" spans="4:14" s="4" customFormat="1" ht="75" x14ac:dyDescent="0.25">
      <c r="D147" s="61" t="s">
        <v>1212</v>
      </c>
      <c r="E147" s="63" t="s">
        <v>962</v>
      </c>
      <c r="F147" s="63"/>
      <c r="G147" s="121" t="s">
        <v>93</v>
      </c>
      <c r="H147" s="62">
        <v>500000000</v>
      </c>
      <c r="I147" s="44" t="s">
        <v>1213</v>
      </c>
      <c r="J147" s="44" t="s">
        <v>1214</v>
      </c>
      <c r="K147" s="44" t="s">
        <v>941</v>
      </c>
      <c r="L147" s="60" t="s">
        <v>1215</v>
      </c>
      <c r="M147" s="100">
        <v>640000000</v>
      </c>
      <c r="N147" s="203" t="s">
        <v>29</v>
      </c>
    </row>
    <row r="148" spans="4:14" s="4" customFormat="1" ht="45" x14ac:dyDescent="0.25">
      <c r="D148" s="38" t="s">
        <v>1216</v>
      </c>
      <c r="E148" s="38" t="s">
        <v>886</v>
      </c>
      <c r="F148" s="38"/>
      <c r="G148" s="121" t="s">
        <v>93</v>
      </c>
      <c r="H148" s="95">
        <v>1500000000</v>
      </c>
      <c r="I148" s="44" t="s">
        <v>1217</v>
      </c>
      <c r="J148" s="44" t="s">
        <v>1218</v>
      </c>
      <c r="K148" s="44" t="s">
        <v>856</v>
      </c>
      <c r="L148" s="60" t="s">
        <v>856</v>
      </c>
      <c r="M148" s="100">
        <v>0</v>
      </c>
      <c r="N148" s="203" t="s">
        <v>29</v>
      </c>
    </row>
    <row r="149" spans="4:14" s="4" customFormat="1" ht="90" x14ac:dyDescent="0.25">
      <c r="D149" s="38" t="s">
        <v>1219</v>
      </c>
      <c r="E149" s="38" t="s">
        <v>1220</v>
      </c>
      <c r="F149" s="38"/>
      <c r="G149" s="121" t="s">
        <v>93</v>
      </c>
      <c r="H149" s="95">
        <v>150000000</v>
      </c>
      <c r="I149" s="44" t="s">
        <v>1221</v>
      </c>
      <c r="J149" s="44" t="s">
        <v>968</v>
      </c>
      <c r="K149" s="44" t="s">
        <v>856</v>
      </c>
      <c r="L149" s="60" t="s">
        <v>856</v>
      </c>
      <c r="M149" s="100">
        <v>0</v>
      </c>
      <c r="N149" s="203" t="s">
        <v>29</v>
      </c>
    </row>
    <row r="150" spans="4:14" s="4" customFormat="1" ht="75" x14ac:dyDescent="0.25">
      <c r="D150" s="38" t="s">
        <v>1222</v>
      </c>
      <c r="E150" s="38" t="s">
        <v>1223</v>
      </c>
      <c r="F150" s="38"/>
      <c r="G150" s="121" t="s">
        <v>93</v>
      </c>
      <c r="H150" s="95">
        <v>150000000</v>
      </c>
      <c r="I150" s="44" t="s">
        <v>1224</v>
      </c>
      <c r="J150" s="44" t="s">
        <v>968</v>
      </c>
      <c r="K150" s="44" t="s">
        <v>856</v>
      </c>
      <c r="L150" s="60" t="s">
        <v>856</v>
      </c>
      <c r="M150" s="100">
        <v>0</v>
      </c>
      <c r="N150" s="203" t="s">
        <v>2459</v>
      </c>
    </row>
    <row r="151" spans="4:14" s="4" customFormat="1" ht="75" x14ac:dyDescent="0.25">
      <c r="D151" s="38" t="s">
        <v>1225</v>
      </c>
      <c r="E151" s="38" t="s">
        <v>1226</v>
      </c>
      <c r="F151" s="38"/>
      <c r="G151" s="121" t="s">
        <v>93</v>
      </c>
      <c r="H151" s="95">
        <v>700000000</v>
      </c>
      <c r="I151" s="44" t="s">
        <v>1227</v>
      </c>
      <c r="J151" s="44" t="s">
        <v>1186</v>
      </c>
      <c r="K151" s="44" t="s">
        <v>856</v>
      </c>
      <c r="L151" s="60" t="s">
        <v>856</v>
      </c>
      <c r="M151" s="100"/>
      <c r="N151" s="203" t="s">
        <v>29</v>
      </c>
    </row>
    <row r="152" spans="4:14" s="4" customFormat="1" ht="75" x14ac:dyDescent="0.25">
      <c r="D152" s="38" t="s">
        <v>1228</v>
      </c>
      <c r="E152" s="38" t="s">
        <v>1229</v>
      </c>
      <c r="F152" s="38"/>
      <c r="G152" s="121" t="s">
        <v>93</v>
      </c>
      <c r="H152" s="95">
        <v>950000000</v>
      </c>
      <c r="I152" s="44" t="s">
        <v>1230</v>
      </c>
      <c r="J152" s="44" t="s">
        <v>856</v>
      </c>
      <c r="K152" s="44" t="s">
        <v>856</v>
      </c>
      <c r="L152" s="60" t="s">
        <v>856</v>
      </c>
      <c r="M152" s="100">
        <v>0</v>
      </c>
      <c r="N152" s="203" t="s">
        <v>29</v>
      </c>
    </row>
    <row r="153" spans="4:14" s="4" customFormat="1" ht="90" x14ac:dyDescent="0.25">
      <c r="D153" s="38" t="s">
        <v>1231</v>
      </c>
      <c r="E153" s="38" t="s">
        <v>1232</v>
      </c>
      <c r="F153" s="38"/>
      <c r="G153" s="121" t="s">
        <v>93</v>
      </c>
      <c r="H153" s="95">
        <v>100000000</v>
      </c>
      <c r="I153" s="44" t="s">
        <v>1233</v>
      </c>
      <c r="J153" s="44" t="s">
        <v>856</v>
      </c>
      <c r="K153" s="44" t="s">
        <v>856</v>
      </c>
      <c r="L153" s="60" t="s">
        <v>856</v>
      </c>
      <c r="M153" s="100">
        <v>0</v>
      </c>
      <c r="N153" s="203" t="s">
        <v>29</v>
      </c>
    </row>
    <row r="154" spans="4:14" s="4" customFormat="1" ht="75" x14ac:dyDescent="0.25">
      <c r="D154" s="38" t="s">
        <v>1234</v>
      </c>
      <c r="E154" s="38" t="s">
        <v>1235</v>
      </c>
      <c r="F154" s="38"/>
      <c r="G154" s="121" t="s">
        <v>93</v>
      </c>
      <c r="H154" s="95">
        <v>100000000</v>
      </c>
      <c r="I154" s="44" t="s">
        <v>1236</v>
      </c>
      <c r="J154" s="44" t="s">
        <v>856</v>
      </c>
      <c r="K154" s="44" t="s">
        <v>856</v>
      </c>
      <c r="L154" s="60" t="s">
        <v>856</v>
      </c>
      <c r="M154" s="100">
        <v>0</v>
      </c>
      <c r="N154" s="203" t="s">
        <v>29</v>
      </c>
    </row>
    <row r="155" spans="4:14" s="4" customFormat="1" ht="75" x14ac:dyDescent="0.25">
      <c r="D155" s="38" t="s">
        <v>1237</v>
      </c>
      <c r="E155" s="38" t="s">
        <v>1238</v>
      </c>
      <c r="F155" s="38"/>
      <c r="G155" s="121" t="s">
        <v>93</v>
      </c>
      <c r="H155" s="95">
        <v>175000000</v>
      </c>
      <c r="I155" s="44" t="s">
        <v>1239</v>
      </c>
      <c r="J155" s="44" t="s">
        <v>1196</v>
      </c>
      <c r="K155" s="44" t="s">
        <v>856</v>
      </c>
      <c r="L155" s="60" t="s">
        <v>856</v>
      </c>
      <c r="M155" s="100">
        <v>0</v>
      </c>
      <c r="N155" s="203" t="s">
        <v>2354</v>
      </c>
    </row>
    <row r="156" spans="4:14" s="4" customFormat="1" ht="75" x14ac:dyDescent="0.25">
      <c r="D156" s="38" t="s">
        <v>1240</v>
      </c>
      <c r="E156" s="38" t="s">
        <v>1238</v>
      </c>
      <c r="F156" s="38"/>
      <c r="G156" s="121" t="s">
        <v>93</v>
      </c>
      <c r="H156" s="95">
        <v>175000000</v>
      </c>
      <c r="I156" s="44" t="s">
        <v>1241</v>
      </c>
      <c r="J156" s="44" t="s">
        <v>1242</v>
      </c>
      <c r="K156" s="44" t="s">
        <v>856</v>
      </c>
      <c r="L156" s="60" t="s">
        <v>856</v>
      </c>
      <c r="M156" s="100"/>
      <c r="N156" s="203" t="s">
        <v>29</v>
      </c>
    </row>
    <row r="157" spans="4:14" s="4" customFormat="1" ht="90" x14ac:dyDescent="0.25">
      <c r="D157" s="38" t="s">
        <v>1189</v>
      </c>
      <c r="E157" s="38" t="s">
        <v>1243</v>
      </c>
      <c r="F157" s="38"/>
      <c r="G157" s="121" t="s">
        <v>93</v>
      </c>
      <c r="H157" s="95">
        <v>200000000</v>
      </c>
      <c r="I157" s="44" t="s">
        <v>1244</v>
      </c>
      <c r="J157" s="44" t="s">
        <v>1245</v>
      </c>
      <c r="K157" s="44" t="s">
        <v>856</v>
      </c>
      <c r="L157" s="60" t="s">
        <v>856</v>
      </c>
      <c r="M157" s="100"/>
      <c r="N157" s="203" t="s">
        <v>29</v>
      </c>
    </row>
    <row r="158" spans="4:14" s="4" customFormat="1" ht="90" x14ac:dyDescent="0.25">
      <c r="D158" s="38" t="s">
        <v>1246</v>
      </c>
      <c r="E158" s="38" t="s">
        <v>1247</v>
      </c>
      <c r="F158" s="38"/>
      <c r="G158" s="121" t="s">
        <v>93</v>
      </c>
      <c r="H158" s="95">
        <v>200000000</v>
      </c>
      <c r="I158" s="44" t="s">
        <v>1248</v>
      </c>
      <c r="J158" s="44" t="s">
        <v>856</v>
      </c>
      <c r="K158" s="44" t="s">
        <v>856</v>
      </c>
      <c r="L158" s="60" t="s">
        <v>856</v>
      </c>
      <c r="M158" s="100">
        <v>0</v>
      </c>
      <c r="N158" s="203" t="s">
        <v>29</v>
      </c>
    </row>
    <row r="159" spans="4:14" s="4" customFormat="1" ht="90" x14ac:dyDescent="0.25">
      <c r="D159" s="38" t="s">
        <v>1195</v>
      </c>
      <c r="E159" s="38" t="s">
        <v>1249</v>
      </c>
      <c r="F159" s="38"/>
      <c r="G159" s="121" t="s">
        <v>93</v>
      </c>
      <c r="H159" s="95">
        <v>175000000</v>
      </c>
      <c r="I159" s="44" t="s">
        <v>1250</v>
      </c>
      <c r="J159" s="44" t="s">
        <v>1242</v>
      </c>
      <c r="K159" s="44" t="s">
        <v>856</v>
      </c>
      <c r="L159" s="60" t="s">
        <v>856</v>
      </c>
      <c r="M159" s="100"/>
      <c r="N159" s="203" t="s">
        <v>29</v>
      </c>
    </row>
    <row r="160" spans="4:14" s="4" customFormat="1" ht="75" x14ac:dyDescent="0.25">
      <c r="D160" s="38" t="s">
        <v>1239</v>
      </c>
      <c r="E160" s="38" t="s">
        <v>1249</v>
      </c>
      <c r="F160" s="38"/>
      <c r="G160" s="121" t="s">
        <v>93</v>
      </c>
      <c r="H160" s="95">
        <v>175000000</v>
      </c>
      <c r="I160" s="44" t="s">
        <v>1251</v>
      </c>
      <c r="J160" s="44" t="s">
        <v>856</v>
      </c>
      <c r="K160" s="44" t="s">
        <v>856</v>
      </c>
      <c r="L160" s="60" t="s">
        <v>856</v>
      </c>
      <c r="M160" s="100">
        <v>0</v>
      </c>
      <c r="N160" s="203" t="s">
        <v>29</v>
      </c>
    </row>
    <row r="161" spans="4:14" s="4" customFormat="1" ht="75" x14ac:dyDescent="0.25">
      <c r="D161" s="38" t="s">
        <v>1103</v>
      </c>
      <c r="E161" s="38" t="s">
        <v>1104</v>
      </c>
      <c r="F161" s="38"/>
      <c r="G161" s="121" t="s">
        <v>93</v>
      </c>
      <c r="H161" s="95">
        <v>850000000</v>
      </c>
      <c r="I161" s="44" t="s">
        <v>1252</v>
      </c>
      <c r="J161" s="44" t="s">
        <v>856</v>
      </c>
      <c r="K161" s="44" t="s">
        <v>856</v>
      </c>
      <c r="L161" s="60" t="s">
        <v>856</v>
      </c>
      <c r="M161" s="100">
        <v>0</v>
      </c>
      <c r="N161" s="203" t="s">
        <v>29</v>
      </c>
    </row>
    <row r="162" spans="4:14" s="4" customFormat="1" ht="105" x14ac:dyDescent="0.25">
      <c r="D162" s="38" t="s">
        <v>1253</v>
      </c>
      <c r="E162" s="38" t="s">
        <v>1107</v>
      </c>
      <c r="F162" s="38"/>
      <c r="G162" s="121" t="s">
        <v>93</v>
      </c>
      <c r="H162" s="95">
        <v>800000000</v>
      </c>
      <c r="I162" s="44" t="s">
        <v>1254</v>
      </c>
      <c r="J162" s="44" t="s">
        <v>956</v>
      </c>
      <c r="K162" s="44" t="s">
        <v>941</v>
      </c>
      <c r="L162" s="60" t="s">
        <v>1255</v>
      </c>
      <c r="M162" s="100">
        <v>175000000</v>
      </c>
      <c r="N162" s="203" t="s">
        <v>2354</v>
      </c>
    </row>
    <row r="163" spans="4:14" s="4" customFormat="1" ht="60" x14ac:dyDescent="0.25">
      <c r="D163" s="38" t="s">
        <v>1110</v>
      </c>
      <c r="E163" s="38" t="s">
        <v>1256</v>
      </c>
      <c r="F163" s="38"/>
      <c r="G163" s="121" t="s">
        <v>93</v>
      </c>
      <c r="H163" s="95">
        <v>400000000</v>
      </c>
      <c r="I163" s="44" t="s">
        <v>1257</v>
      </c>
      <c r="J163" s="44" t="s">
        <v>1209</v>
      </c>
      <c r="K163" s="44" t="s">
        <v>941</v>
      </c>
      <c r="L163" s="60" t="s">
        <v>1258</v>
      </c>
      <c r="M163" s="100">
        <v>300000000</v>
      </c>
      <c r="N163" s="203" t="s">
        <v>29</v>
      </c>
    </row>
    <row r="164" spans="4:14" s="4" customFormat="1" ht="75" x14ac:dyDescent="0.25">
      <c r="D164" s="38" t="s">
        <v>1259</v>
      </c>
      <c r="E164" s="38" t="s">
        <v>1260</v>
      </c>
      <c r="F164" s="38"/>
      <c r="G164" s="121" t="s">
        <v>93</v>
      </c>
      <c r="H164" s="95">
        <v>640000000</v>
      </c>
      <c r="I164" s="44" t="s">
        <v>1237</v>
      </c>
      <c r="J164" s="44" t="s">
        <v>1261</v>
      </c>
      <c r="K164" s="44" t="s">
        <v>856</v>
      </c>
      <c r="L164" s="60" t="s">
        <v>856</v>
      </c>
      <c r="M164" s="100">
        <v>0</v>
      </c>
      <c r="N164" s="203" t="s">
        <v>2354</v>
      </c>
    </row>
    <row r="165" spans="4:14" s="4" customFormat="1" ht="75" x14ac:dyDescent="0.25">
      <c r="D165" s="38" t="s">
        <v>1217</v>
      </c>
      <c r="E165" s="38" t="s">
        <v>1218</v>
      </c>
      <c r="F165" s="38"/>
      <c r="G165" s="121" t="s">
        <v>93</v>
      </c>
      <c r="H165" s="95">
        <v>150000000</v>
      </c>
      <c r="I165" s="44" t="s">
        <v>1262</v>
      </c>
      <c r="J165" s="44" t="s">
        <v>1209</v>
      </c>
      <c r="K165" s="44" t="s">
        <v>856</v>
      </c>
      <c r="L165" s="60"/>
      <c r="M165" s="100">
        <v>0</v>
      </c>
      <c r="N165" s="203" t="s">
        <v>29</v>
      </c>
    </row>
    <row r="166" spans="4:14" s="4" customFormat="1" ht="75" x14ac:dyDescent="0.25">
      <c r="D166" s="38"/>
      <c r="E166" s="38"/>
      <c r="F166" s="38"/>
      <c r="G166" s="121"/>
      <c r="H166" s="95"/>
      <c r="I166" s="44" t="s">
        <v>1263</v>
      </c>
      <c r="J166" s="44" t="s">
        <v>1209</v>
      </c>
      <c r="K166" s="44" t="s">
        <v>941</v>
      </c>
      <c r="L166" s="60" t="s">
        <v>1170</v>
      </c>
      <c r="M166" s="100">
        <v>500000000</v>
      </c>
      <c r="N166" s="203" t="s">
        <v>29</v>
      </c>
    </row>
    <row r="167" spans="4:14" s="4" customFormat="1" ht="90" x14ac:dyDescent="0.25">
      <c r="D167" s="77" t="s">
        <v>1264</v>
      </c>
      <c r="E167" s="104"/>
      <c r="F167" s="104"/>
      <c r="G167" s="55"/>
      <c r="H167" s="78">
        <f>SUM(H168:H251)</f>
        <v>88512000000</v>
      </c>
      <c r="I167" s="44" t="s">
        <v>1265</v>
      </c>
      <c r="J167" s="44" t="s">
        <v>1266</v>
      </c>
      <c r="K167" s="44" t="s">
        <v>856</v>
      </c>
      <c r="L167" s="60" t="s">
        <v>856</v>
      </c>
      <c r="M167" s="100">
        <v>0</v>
      </c>
      <c r="N167" s="203"/>
    </row>
    <row r="168" spans="4:14" s="4" customFormat="1" ht="75" x14ac:dyDescent="0.25">
      <c r="D168" s="10" t="s">
        <v>1267</v>
      </c>
      <c r="E168" s="83" t="s">
        <v>847</v>
      </c>
      <c r="F168" s="10"/>
      <c r="G168" s="111" t="s">
        <v>93</v>
      </c>
      <c r="H168" s="110">
        <v>235000000</v>
      </c>
      <c r="I168" s="44" t="s">
        <v>1268</v>
      </c>
      <c r="J168" s="44" t="s">
        <v>1269</v>
      </c>
      <c r="K168" s="44" t="s">
        <v>941</v>
      </c>
      <c r="L168" s="60" t="s">
        <v>1053</v>
      </c>
      <c r="M168" s="100">
        <v>500000000</v>
      </c>
      <c r="N168" s="203" t="s">
        <v>29</v>
      </c>
    </row>
    <row r="169" spans="4:14" s="4" customFormat="1" ht="75" x14ac:dyDescent="0.25">
      <c r="D169" s="10" t="s">
        <v>1270</v>
      </c>
      <c r="E169" s="83" t="s">
        <v>847</v>
      </c>
      <c r="F169" s="10"/>
      <c r="G169" s="111" t="s">
        <v>93</v>
      </c>
      <c r="H169" s="110">
        <v>100000000</v>
      </c>
      <c r="I169" s="44" t="s">
        <v>1271</v>
      </c>
      <c r="J169" s="44" t="s">
        <v>1269</v>
      </c>
      <c r="K169" s="44" t="s">
        <v>941</v>
      </c>
      <c r="L169" s="60" t="s">
        <v>1053</v>
      </c>
      <c r="M169" s="100">
        <v>500000000</v>
      </c>
      <c r="N169" s="203" t="s">
        <v>29</v>
      </c>
    </row>
    <row r="170" spans="4:14" s="4" customFormat="1" ht="75" x14ac:dyDescent="0.25">
      <c r="D170" s="10" t="s">
        <v>1272</v>
      </c>
      <c r="E170" s="83" t="s">
        <v>847</v>
      </c>
      <c r="F170" s="10"/>
      <c r="G170" s="111" t="s">
        <v>93</v>
      </c>
      <c r="H170" s="110">
        <v>100000000</v>
      </c>
      <c r="I170" s="44" t="s">
        <v>1273</v>
      </c>
      <c r="J170" s="44" t="s">
        <v>940</v>
      </c>
      <c r="K170" s="44" t="s">
        <v>856</v>
      </c>
      <c r="L170" s="60" t="s">
        <v>856</v>
      </c>
      <c r="M170" s="100">
        <v>0</v>
      </c>
      <c r="N170" s="203" t="s">
        <v>29</v>
      </c>
    </row>
    <row r="171" spans="4:14" s="4" customFormat="1" ht="90" x14ac:dyDescent="0.25">
      <c r="D171" s="10" t="s">
        <v>1274</v>
      </c>
      <c r="E171" s="83" t="s">
        <v>847</v>
      </c>
      <c r="F171" s="10"/>
      <c r="G171" s="111" t="s">
        <v>93</v>
      </c>
      <c r="H171" s="110">
        <v>75000000</v>
      </c>
      <c r="I171" s="44" t="s">
        <v>1275</v>
      </c>
      <c r="J171" s="44" t="s">
        <v>856</v>
      </c>
      <c r="K171" s="44" t="s">
        <v>856</v>
      </c>
      <c r="L171" s="60" t="s">
        <v>856</v>
      </c>
      <c r="M171" s="100">
        <v>0</v>
      </c>
      <c r="N171" s="203" t="s">
        <v>29</v>
      </c>
    </row>
    <row r="172" spans="4:14" s="4" customFormat="1" ht="90" x14ac:dyDescent="0.25">
      <c r="D172" s="10" t="s">
        <v>1276</v>
      </c>
      <c r="E172" s="83" t="s">
        <v>847</v>
      </c>
      <c r="F172" s="10"/>
      <c r="G172" s="111" t="s">
        <v>93</v>
      </c>
      <c r="H172" s="110">
        <v>10000000</v>
      </c>
      <c r="I172" s="44" t="s">
        <v>1277</v>
      </c>
      <c r="J172" s="44" t="s">
        <v>856</v>
      </c>
      <c r="K172" s="44" t="s">
        <v>856</v>
      </c>
      <c r="L172" s="60" t="s">
        <v>856</v>
      </c>
      <c r="M172" s="100">
        <v>0</v>
      </c>
      <c r="N172" s="203" t="s">
        <v>29</v>
      </c>
    </row>
    <row r="173" spans="4:14" s="4" customFormat="1" ht="90" x14ac:dyDescent="0.25">
      <c r="D173" s="10" t="s">
        <v>1278</v>
      </c>
      <c r="E173" s="83" t="s">
        <v>847</v>
      </c>
      <c r="F173" s="10"/>
      <c r="G173" s="111" t="s">
        <v>93</v>
      </c>
      <c r="H173" s="123">
        <v>1600000000</v>
      </c>
      <c r="I173" s="44" t="s">
        <v>1279</v>
      </c>
      <c r="J173" s="44" t="s">
        <v>1002</v>
      </c>
      <c r="K173" s="44" t="s">
        <v>941</v>
      </c>
      <c r="L173" s="60" t="s">
        <v>1035</v>
      </c>
      <c r="M173" s="100">
        <v>800000000</v>
      </c>
      <c r="N173" s="203" t="s">
        <v>29</v>
      </c>
    </row>
    <row r="174" spans="4:14" s="4" customFormat="1" ht="60" x14ac:dyDescent="0.25">
      <c r="D174" s="10" t="s">
        <v>1280</v>
      </c>
      <c r="E174" s="83" t="s">
        <v>847</v>
      </c>
      <c r="F174" s="10"/>
      <c r="G174" s="111" t="s">
        <v>93</v>
      </c>
      <c r="H174" s="123">
        <v>17700000000</v>
      </c>
      <c r="I174" s="44" t="s">
        <v>1281</v>
      </c>
      <c r="J174" s="44" t="s">
        <v>1002</v>
      </c>
      <c r="K174" s="44" t="s">
        <v>941</v>
      </c>
      <c r="L174" s="60" t="s">
        <v>1170</v>
      </c>
      <c r="M174" s="100">
        <v>500000000</v>
      </c>
      <c r="N174" s="203" t="s">
        <v>29</v>
      </c>
    </row>
    <row r="175" spans="4:14" s="4" customFormat="1" ht="75" x14ac:dyDescent="0.25">
      <c r="D175" s="10" t="s">
        <v>1282</v>
      </c>
      <c r="E175" s="83" t="s">
        <v>847</v>
      </c>
      <c r="F175" s="10"/>
      <c r="G175" s="111" t="s">
        <v>93</v>
      </c>
      <c r="H175" s="110">
        <v>500000000</v>
      </c>
      <c r="I175" s="44" t="s">
        <v>1283</v>
      </c>
      <c r="J175" s="44" t="s">
        <v>1065</v>
      </c>
      <c r="K175" s="44" t="s">
        <v>856</v>
      </c>
      <c r="L175" s="60" t="s">
        <v>856</v>
      </c>
      <c r="M175" s="100">
        <v>0</v>
      </c>
      <c r="N175" s="203" t="s">
        <v>29</v>
      </c>
    </row>
    <row r="176" spans="4:14" s="4" customFormat="1" ht="75" x14ac:dyDescent="0.25">
      <c r="D176" s="61" t="s">
        <v>1284</v>
      </c>
      <c r="E176" s="63" t="s">
        <v>1285</v>
      </c>
      <c r="F176" s="63"/>
      <c r="G176" s="111" t="s">
        <v>93</v>
      </c>
      <c r="H176" s="124">
        <v>1000000000</v>
      </c>
      <c r="I176" s="44" t="s">
        <v>1286</v>
      </c>
      <c r="J176" s="44" t="s">
        <v>1269</v>
      </c>
      <c r="K176" s="44" t="s">
        <v>941</v>
      </c>
      <c r="L176" s="60" t="s">
        <v>1258</v>
      </c>
      <c r="M176" s="100">
        <v>300000000</v>
      </c>
      <c r="N176" s="203" t="s">
        <v>29</v>
      </c>
    </row>
    <row r="177" spans="4:14" s="4" customFormat="1" ht="90" x14ac:dyDescent="0.25">
      <c r="D177" s="68" t="s">
        <v>1287</v>
      </c>
      <c r="E177" s="63" t="s">
        <v>1288</v>
      </c>
      <c r="F177" s="63"/>
      <c r="G177" s="111" t="s">
        <v>93</v>
      </c>
      <c r="H177" s="62">
        <v>8000000000</v>
      </c>
      <c r="I177" s="44" t="s">
        <v>1289</v>
      </c>
      <c r="J177" s="44" t="s">
        <v>856</v>
      </c>
      <c r="K177" s="44" t="s">
        <v>856</v>
      </c>
      <c r="L177" s="60" t="s">
        <v>856</v>
      </c>
      <c r="M177" s="100">
        <v>0</v>
      </c>
      <c r="N177" s="203" t="s">
        <v>29</v>
      </c>
    </row>
    <row r="178" spans="4:14" s="4" customFormat="1" ht="60" x14ac:dyDescent="0.25">
      <c r="D178" s="79" t="s">
        <v>1290</v>
      </c>
      <c r="E178" s="80" t="s">
        <v>1291</v>
      </c>
      <c r="F178" s="80"/>
      <c r="G178" s="55" t="s">
        <v>93</v>
      </c>
      <c r="H178" s="125">
        <v>700000000</v>
      </c>
      <c r="I178" s="44" t="s">
        <v>1292</v>
      </c>
      <c r="J178" s="44" t="s">
        <v>968</v>
      </c>
      <c r="K178" s="44" t="s">
        <v>941</v>
      </c>
      <c r="L178" s="60" t="s">
        <v>1258</v>
      </c>
      <c r="M178" s="100">
        <v>300000000</v>
      </c>
      <c r="N178" s="203" t="s">
        <v>29</v>
      </c>
    </row>
    <row r="179" spans="4:14" s="4" customFormat="1" ht="75" x14ac:dyDescent="0.25">
      <c r="D179" s="68" t="s">
        <v>1293</v>
      </c>
      <c r="E179" s="81" t="s">
        <v>1294</v>
      </c>
      <c r="F179" s="81"/>
      <c r="G179" s="111" t="s">
        <v>93</v>
      </c>
      <c r="H179" s="126">
        <v>800000000</v>
      </c>
      <c r="I179" s="44" t="s">
        <v>1295</v>
      </c>
      <c r="J179" s="44" t="s">
        <v>856</v>
      </c>
      <c r="K179" s="44" t="s">
        <v>856</v>
      </c>
      <c r="L179" s="60" t="s">
        <v>856</v>
      </c>
      <c r="M179" s="100">
        <v>0</v>
      </c>
      <c r="N179" s="203" t="s">
        <v>2459</v>
      </c>
    </row>
    <row r="180" spans="4:14" s="4" customFormat="1" ht="90" x14ac:dyDescent="0.25">
      <c r="D180" s="61" t="s">
        <v>1290</v>
      </c>
      <c r="E180" s="63" t="s">
        <v>1291</v>
      </c>
      <c r="F180" s="63"/>
      <c r="G180" s="111" t="s">
        <v>93</v>
      </c>
      <c r="H180" s="127">
        <v>700000000</v>
      </c>
      <c r="I180" s="44" t="s">
        <v>1296</v>
      </c>
      <c r="J180" s="44" t="s">
        <v>940</v>
      </c>
      <c r="K180" s="44" t="s">
        <v>856</v>
      </c>
      <c r="L180" s="60" t="s">
        <v>856</v>
      </c>
      <c r="M180" s="100">
        <v>0</v>
      </c>
      <c r="N180" s="203" t="s">
        <v>29</v>
      </c>
    </row>
    <row r="181" spans="4:14" s="4" customFormat="1" ht="90" x14ac:dyDescent="0.25">
      <c r="D181" s="61" t="s">
        <v>1297</v>
      </c>
      <c r="E181" s="63" t="s">
        <v>1298</v>
      </c>
      <c r="F181" s="63"/>
      <c r="G181" s="111" t="s">
        <v>93</v>
      </c>
      <c r="H181" s="127">
        <v>1500000000</v>
      </c>
      <c r="I181" s="44" t="s">
        <v>1299</v>
      </c>
      <c r="J181" s="44" t="s">
        <v>1269</v>
      </c>
      <c r="K181" s="44" t="s">
        <v>941</v>
      </c>
      <c r="L181" s="60" t="s">
        <v>1300</v>
      </c>
      <c r="M181" s="100">
        <v>340000000</v>
      </c>
      <c r="N181" s="203" t="s">
        <v>29</v>
      </c>
    </row>
    <row r="182" spans="4:14" s="4" customFormat="1" ht="105" x14ac:dyDescent="0.25">
      <c r="D182" s="10" t="s">
        <v>1301</v>
      </c>
      <c r="E182" s="83" t="s">
        <v>847</v>
      </c>
      <c r="F182" s="10"/>
      <c r="G182" s="111" t="s">
        <v>93</v>
      </c>
      <c r="H182" s="110">
        <v>7500000000</v>
      </c>
      <c r="I182" s="44" t="s">
        <v>1302</v>
      </c>
      <c r="J182" s="44" t="s">
        <v>968</v>
      </c>
      <c r="K182" s="44" t="s">
        <v>856</v>
      </c>
      <c r="L182" s="60" t="s">
        <v>856</v>
      </c>
      <c r="M182" s="100">
        <v>0</v>
      </c>
      <c r="N182" s="203" t="s">
        <v>29</v>
      </c>
    </row>
    <row r="183" spans="4:14" s="4" customFormat="1" ht="90" x14ac:dyDescent="0.25">
      <c r="D183" s="81" t="s">
        <v>1303</v>
      </c>
      <c r="E183" s="83" t="s">
        <v>847</v>
      </c>
      <c r="F183" s="10"/>
      <c r="G183" s="111" t="s">
        <v>93</v>
      </c>
      <c r="H183" s="82">
        <v>7700000000</v>
      </c>
      <c r="I183" s="44" t="s">
        <v>1304</v>
      </c>
      <c r="J183" s="44" t="s">
        <v>856</v>
      </c>
      <c r="K183" s="44" t="s">
        <v>856</v>
      </c>
      <c r="L183" s="60" t="s">
        <v>856</v>
      </c>
      <c r="M183" s="100">
        <v>0</v>
      </c>
      <c r="N183" s="203" t="s">
        <v>29</v>
      </c>
    </row>
    <row r="184" spans="4:14" s="4" customFormat="1" ht="90" x14ac:dyDescent="0.25">
      <c r="D184" s="81" t="s">
        <v>1305</v>
      </c>
      <c r="E184" s="83" t="s">
        <v>847</v>
      </c>
      <c r="F184" s="10"/>
      <c r="G184" s="111" t="s">
        <v>93</v>
      </c>
      <c r="H184" s="82">
        <v>50000000</v>
      </c>
      <c r="I184" s="44" t="s">
        <v>1306</v>
      </c>
      <c r="J184" s="44" t="s">
        <v>950</v>
      </c>
      <c r="K184" s="44" t="s">
        <v>856</v>
      </c>
      <c r="L184" s="60" t="s">
        <v>856</v>
      </c>
      <c r="M184" s="100">
        <v>0</v>
      </c>
      <c r="N184" s="203" t="s">
        <v>29</v>
      </c>
    </row>
    <row r="185" spans="4:14" s="4" customFormat="1" ht="75" x14ac:dyDescent="0.25">
      <c r="D185" s="83" t="s">
        <v>564</v>
      </c>
      <c r="E185" s="83" t="s">
        <v>847</v>
      </c>
      <c r="F185" s="10"/>
      <c r="G185" s="111" t="s">
        <v>93</v>
      </c>
      <c r="H185" s="82">
        <v>150000000</v>
      </c>
      <c r="I185" s="44" t="s">
        <v>1307</v>
      </c>
      <c r="J185" s="44" t="s">
        <v>1269</v>
      </c>
      <c r="K185" s="44" t="s">
        <v>941</v>
      </c>
      <c r="L185" s="60" t="s">
        <v>1258</v>
      </c>
      <c r="M185" s="100">
        <v>300000000</v>
      </c>
      <c r="N185" s="203" t="s">
        <v>29</v>
      </c>
    </row>
    <row r="186" spans="4:14" s="4" customFormat="1" ht="90" x14ac:dyDescent="0.25">
      <c r="D186" s="83" t="s">
        <v>1308</v>
      </c>
      <c r="E186" s="83" t="s">
        <v>847</v>
      </c>
      <c r="F186" s="10"/>
      <c r="G186" s="111" t="s">
        <v>93</v>
      </c>
      <c r="H186" s="82">
        <v>37000000</v>
      </c>
      <c r="I186" s="44" t="s">
        <v>1309</v>
      </c>
      <c r="J186" s="44" t="s">
        <v>1269</v>
      </c>
      <c r="K186" s="44" t="s">
        <v>856</v>
      </c>
      <c r="L186" s="60" t="s">
        <v>856</v>
      </c>
      <c r="M186" s="100">
        <v>0</v>
      </c>
      <c r="N186" s="203" t="s">
        <v>29</v>
      </c>
    </row>
    <row r="187" spans="4:14" s="4" customFormat="1" ht="105" x14ac:dyDescent="0.25">
      <c r="D187" s="83" t="s">
        <v>1310</v>
      </c>
      <c r="E187" s="83" t="s">
        <v>847</v>
      </c>
      <c r="F187" s="10"/>
      <c r="G187" s="111" t="s">
        <v>93</v>
      </c>
      <c r="H187" s="82">
        <v>180000000</v>
      </c>
      <c r="I187" s="44" t="s">
        <v>1311</v>
      </c>
      <c r="J187" s="44" t="s">
        <v>856</v>
      </c>
      <c r="K187" s="44" t="s">
        <v>856</v>
      </c>
      <c r="L187" s="60" t="s">
        <v>856</v>
      </c>
      <c r="M187" s="100">
        <v>0</v>
      </c>
      <c r="N187" s="203" t="s">
        <v>29</v>
      </c>
    </row>
    <row r="188" spans="4:14" s="4" customFormat="1" ht="75" x14ac:dyDescent="0.25">
      <c r="D188" s="16" t="s">
        <v>1312</v>
      </c>
      <c r="E188" s="83" t="s">
        <v>847</v>
      </c>
      <c r="F188" s="10"/>
      <c r="G188" s="111" t="s">
        <v>93</v>
      </c>
      <c r="H188" s="82">
        <v>200000000</v>
      </c>
      <c r="I188" s="44" t="s">
        <v>1313</v>
      </c>
      <c r="J188" s="44" t="s">
        <v>856</v>
      </c>
      <c r="K188" s="44" t="s">
        <v>856</v>
      </c>
      <c r="L188" s="60" t="s">
        <v>856</v>
      </c>
      <c r="M188" s="100">
        <v>0</v>
      </c>
      <c r="N188" s="203" t="s">
        <v>29</v>
      </c>
    </row>
    <row r="189" spans="4:14" s="4" customFormat="1" ht="75" x14ac:dyDescent="0.25">
      <c r="D189" s="83" t="s">
        <v>1314</v>
      </c>
      <c r="E189" s="83" t="s">
        <v>847</v>
      </c>
      <c r="F189" s="10"/>
      <c r="G189" s="111" t="s">
        <v>93</v>
      </c>
      <c r="H189" s="82">
        <v>375000000</v>
      </c>
      <c r="I189" s="44" t="s">
        <v>1315</v>
      </c>
      <c r="J189" s="44" t="s">
        <v>1023</v>
      </c>
      <c r="K189" s="44" t="s">
        <v>941</v>
      </c>
      <c r="L189" s="60" t="s">
        <v>999</v>
      </c>
      <c r="M189" s="100">
        <v>1000000000</v>
      </c>
      <c r="N189" s="203" t="s">
        <v>29</v>
      </c>
    </row>
    <row r="190" spans="4:14" s="4" customFormat="1" ht="75" x14ac:dyDescent="0.25">
      <c r="D190" s="83" t="s">
        <v>1316</v>
      </c>
      <c r="E190" s="83" t="s">
        <v>847</v>
      </c>
      <c r="F190" s="10"/>
      <c r="G190" s="111" t="s">
        <v>93</v>
      </c>
      <c r="H190" s="82">
        <v>350000000</v>
      </c>
      <c r="I190" s="44" t="s">
        <v>1317</v>
      </c>
      <c r="J190" s="44" t="s">
        <v>856</v>
      </c>
      <c r="K190" s="44" t="s">
        <v>856</v>
      </c>
      <c r="L190" s="60" t="s">
        <v>856</v>
      </c>
      <c r="M190" s="100">
        <v>0</v>
      </c>
      <c r="N190" s="203" t="s">
        <v>29</v>
      </c>
    </row>
    <row r="191" spans="4:14" s="4" customFormat="1" ht="60" x14ac:dyDescent="0.25">
      <c r="D191" s="38" t="s">
        <v>1318</v>
      </c>
      <c r="E191" s="38" t="s">
        <v>1188</v>
      </c>
      <c r="F191" s="38"/>
      <c r="G191" s="111" t="s">
        <v>93</v>
      </c>
      <c r="H191" s="95">
        <v>630000000</v>
      </c>
      <c r="I191" s="66" t="s">
        <v>1319</v>
      </c>
      <c r="J191" s="66" t="s">
        <v>856</v>
      </c>
      <c r="K191" s="66" t="s">
        <v>856</v>
      </c>
      <c r="L191" s="66" t="s">
        <v>856</v>
      </c>
      <c r="M191" s="113">
        <v>0</v>
      </c>
      <c r="N191" s="203" t="s">
        <v>29</v>
      </c>
    </row>
    <row r="192" spans="4:14" s="4" customFormat="1" ht="75" x14ac:dyDescent="0.25">
      <c r="D192" s="38" t="s">
        <v>1320</v>
      </c>
      <c r="E192" s="38" t="s">
        <v>1188</v>
      </c>
      <c r="F192" s="38"/>
      <c r="G192" s="111" t="s">
        <v>93</v>
      </c>
      <c r="H192" s="95">
        <v>600000000</v>
      </c>
      <c r="I192" s="67" t="s">
        <v>1321</v>
      </c>
      <c r="J192" s="67" t="s">
        <v>1322</v>
      </c>
      <c r="K192" s="67" t="s">
        <v>941</v>
      </c>
      <c r="L192" s="114"/>
      <c r="M192" s="115">
        <v>200000000</v>
      </c>
      <c r="N192" s="114"/>
    </row>
    <row r="193" spans="4:14" s="4" customFormat="1" ht="120" x14ac:dyDescent="0.25">
      <c r="D193" s="38" t="s">
        <v>1323</v>
      </c>
      <c r="E193" s="38" t="s">
        <v>1188</v>
      </c>
      <c r="F193" s="38"/>
      <c r="G193" s="111" t="s">
        <v>93</v>
      </c>
      <c r="H193" s="95">
        <v>450000000</v>
      </c>
      <c r="I193" s="52" t="s">
        <v>107</v>
      </c>
      <c r="J193" s="52" t="s">
        <v>6</v>
      </c>
      <c r="K193" s="53" t="s">
        <v>108</v>
      </c>
      <c r="L193" s="73" t="s">
        <v>846</v>
      </c>
      <c r="M193" s="108">
        <f>M194+M198+M202+M248+M253+M256+M259+M261+M263+M266+M269+M274</f>
        <v>53340000000</v>
      </c>
      <c r="N193" s="236" t="s">
        <v>856</v>
      </c>
    </row>
    <row r="194" spans="4:14" s="4" customFormat="1" ht="75" x14ac:dyDescent="0.25">
      <c r="D194" s="38" t="s">
        <v>1324</v>
      </c>
      <c r="E194" s="38" t="s">
        <v>896</v>
      </c>
      <c r="F194" s="38"/>
      <c r="G194" s="111" t="s">
        <v>93</v>
      </c>
      <c r="H194" s="95">
        <v>600000000</v>
      </c>
      <c r="I194" s="47" t="s">
        <v>1325</v>
      </c>
      <c r="J194" s="47" t="s">
        <v>6</v>
      </c>
      <c r="K194" s="48" t="s">
        <v>109</v>
      </c>
      <c r="L194" s="96" t="s">
        <v>846</v>
      </c>
      <c r="M194" s="97">
        <f>SUM(M195:M197)</f>
        <v>325000000</v>
      </c>
      <c r="N194" s="234" t="s">
        <v>856</v>
      </c>
    </row>
    <row r="195" spans="4:14" s="4" customFormat="1" ht="60" x14ac:dyDescent="0.25">
      <c r="D195" s="38" t="s">
        <v>1326</v>
      </c>
      <c r="E195" s="38" t="s">
        <v>922</v>
      </c>
      <c r="F195" s="38"/>
      <c r="G195" s="111" t="s">
        <v>93</v>
      </c>
      <c r="H195" s="95">
        <v>750000000</v>
      </c>
      <c r="I195" s="44" t="s">
        <v>1327</v>
      </c>
      <c r="J195" s="44" t="s">
        <v>856</v>
      </c>
      <c r="K195" s="44" t="s">
        <v>856</v>
      </c>
      <c r="L195" s="60" t="s">
        <v>856</v>
      </c>
      <c r="M195" s="100">
        <v>225000000</v>
      </c>
      <c r="N195" s="203" t="s">
        <v>2460</v>
      </c>
    </row>
    <row r="196" spans="4:14" s="4" customFormat="1" ht="105" x14ac:dyDescent="0.25">
      <c r="D196" s="38" t="s">
        <v>1328</v>
      </c>
      <c r="E196" s="38" t="s">
        <v>922</v>
      </c>
      <c r="F196" s="38"/>
      <c r="G196" s="111" t="s">
        <v>93</v>
      </c>
      <c r="H196" s="95">
        <v>750000000</v>
      </c>
      <c r="I196" s="44" t="s">
        <v>1329</v>
      </c>
      <c r="J196" s="44" t="s">
        <v>856</v>
      </c>
      <c r="K196" s="44" t="s">
        <v>856</v>
      </c>
      <c r="L196" s="60" t="s">
        <v>856</v>
      </c>
      <c r="M196" s="100">
        <v>50000000</v>
      </c>
      <c r="N196" s="203" t="s">
        <v>2460</v>
      </c>
    </row>
    <row r="197" spans="4:14" s="4" customFormat="1" ht="30" x14ac:dyDescent="0.25">
      <c r="D197" s="38" t="s">
        <v>1330</v>
      </c>
      <c r="E197" s="38" t="s">
        <v>922</v>
      </c>
      <c r="F197" s="38"/>
      <c r="G197" s="111" t="s">
        <v>93</v>
      </c>
      <c r="H197" s="95">
        <v>500000000</v>
      </c>
      <c r="I197" s="71" t="s">
        <v>1331</v>
      </c>
      <c r="J197" s="72" t="s">
        <v>1097</v>
      </c>
      <c r="K197" s="72"/>
      <c r="L197" s="117"/>
      <c r="M197" s="118">
        <v>50000000</v>
      </c>
      <c r="N197" s="235"/>
    </row>
    <row r="198" spans="4:14" s="4" customFormat="1" ht="45" x14ac:dyDescent="0.25">
      <c r="D198" s="38" t="s">
        <v>1332</v>
      </c>
      <c r="E198" s="38" t="s">
        <v>922</v>
      </c>
      <c r="F198" s="38"/>
      <c r="G198" s="111" t="s">
        <v>93</v>
      </c>
      <c r="H198" s="95">
        <v>500000000</v>
      </c>
      <c r="I198" s="47" t="s">
        <v>1333</v>
      </c>
      <c r="J198" s="47" t="s">
        <v>6</v>
      </c>
      <c r="K198" s="50" t="s">
        <v>1334</v>
      </c>
      <c r="L198" s="99" t="s">
        <v>846</v>
      </c>
      <c r="M198" s="97">
        <f>SUM(M199:M201)</f>
        <v>325000000</v>
      </c>
      <c r="N198" s="234" t="s">
        <v>856</v>
      </c>
    </row>
    <row r="199" spans="4:14" s="4" customFormat="1" ht="45" x14ac:dyDescent="0.25">
      <c r="D199" s="38" t="s">
        <v>1335</v>
      </c>
      <c r="E199" s="38" t="s">
        <v>1336</v>
      </c>
      <c r="F199" s="38"/>
      <c r="G199" s="111" t="s">
        <v>93</v>
      </c>
      <c r="H199" s="95">
        <v>500000000</v>
      </c>
      <c r="I199" s="44" t="s">
        <v>1337</v>
      </c>
      <c r="J199" s="44" t="s">
        <v>1338</v>
      </c>
      <c r="K199" s="44" t="s">
        <v>1339</v>
      </c>
      <c r="L199" s="60" t="s">
        <v>856</v>
      </c>
      <c r="M199" s="100">
        <v>150000000</v>
      </c>
      <c r="N199" s="203" t="s">
        <v>2461</v>
      </c>
    </row>
    <row r="200" spans="4:14" s="4" customFormat="1" ht="90" x14ac:dyDescent="0.25">
      <c r="D200" s="38" t="s">
        <v>1340</v>
      </c>
      <c r="E200" s="38" t="s">
        <v>922</v>
      </c>
      <c r="F200" s="38"/>
      <c r="G200" s="111" t="s">
        <v>93</v>
      </c>
      <c r="H200" s="95">
        <v>500000000</v>
      </c>
      <c r="I200" s="44" t="s">
        <v>1341</v>
      </c>
      <c r="J200" s="44" t="s">
        <v>1261</v>
      </c>
      <c r="K200" s="44" t="s">
        <v>856</v>
      </c>
      <c r="L200" s="60" t="s">
        <v>856</v>
      </c>
      <c r="M200" s="100">
        <v>0</v>
      </c>
      <c r="N200" s="203" t="s">
        <v>2462</v>
      </c>
    </row>
    <row r="201" spans="4:14" s="4" customFormat="1" ht="60" x14ac:dyDescent="0.25">
      <c r="D201" s="38" t="s">
        <v>1342</v>
      </c>
      <c r="E201" s="38" t="s">
        <v>983</v>
      </c>
      <c r="F201" s="38"/>
      <c r="G201" s="111" t="s">
        <v>93</v>
      </c>
      <c r="H201" s="95">
        <v>1000000000</v>
      </c>
      <c r="I201" s="44" t="s">
        <v>1343</v>
      </c>
      <c r="J201" s="44" t="s">
        <v>1261</v>
      </c>
      <c r="K201" s="44" t="s">
        <v>1344</v>
      </c>
      <c r="L201" s="60" t="s">
        <v>856</v>
      </c>
      <c r="M201" s="100">
        <v>175000000</v>
      </c>
      <c r="N201" s="203" t="s">
        <v>2397</v>
      </c>
    </row>
    <row r="202" spans="4:14" s="4" customFormat="1" ht="45" x14ac:dyDescent="0.25">
      <c r="D202" s="38" t="s">
        <v>1345</v>
      </c>
      <c r="E202" s="38" t="s">
        <v>886</v>
      </c>
      <c r="F202" s="38"/>
      <c r="G202" s="111" t="s">
        <v>93</v>
      </c>
      <c r="H202" s="95">
        <v>950000000</v>
      </c>
      <c r="I202" s="47" t="s">
        <v>1346</v>
      </c>
      <c r="J202" s="47" t="s">
        <v>6</v>
      </c>
      <c r="K202" s="50" t="s">
        <v>110</v>
      </c>
      <c r="L202" s="99" t="s">
        <v>846</v>
      </c>
      <c r="M202" s="97">
        <f>SUM(M203:M247)</f>
        <v>39970000000</v>
      </c>
      <c r="N202" s="234" t="s">
        <v>856</v>
      </c>
    </row>
    <row r="203" spans="4:14" s="4" customFormat="1" ht="90" x14ac:dyDescent="0.25">
      <c r="D203" s="38" t="s">
        <v>1347</v>
      </c>
      <c r="E203" s="38" t="s">
        <v>896</v>
      </c>
      <c r="F203" s="38"/>
      <c r="G203" s="111" t="s">
        <v>93</v>
      </c>
      <c r="H203" s="95">
        <v>800000000</v>
      </c>
      <c r="I203" s="44" t="s">
        <v>1348</v>
      </c>
      <c r="J203" s="44" t="s">
        <v>1115</v>
      </c>
      <c r="K203" s="44" t="s">
        <v>1349</v>
      </c>
      <c r="L203" s="60" t="s">
        <v>1350</v>
      </c>
      <c r="M203" s="100">
        <v>3000000000</v>
      </c>
      <c r="N203" s="203" t="s">
        <v>29</v>
      </c>
    </row>
    <row r="204" spans="4:14" s="4" customFormat="1" ht="75" x14ac:dyDescent="0.25">
      <c r="D204" s="38" t="s">
        <v>1351</v>
      </c>
      <c r="E204" s="38" t="s">
        <v>886</v>
      </c>
      <c r="F204" s="38"/>
      <c r="G204" s="111" t="s">
        <v>93</v>
      </c>
      <c r="H204" s="95">
        <v>500000000</v>
      </c>
      <c r="I204" s="44" t="s">
        <v>1352</v>
      </c>
      <c r="J204" s="44" t="s">
        <v>1115</v>
      </c>
      <c r="K204" s="44"/>
      <c r="L204" s="60" t="s">
        <v>1353</v>
      </c>
      <c r="M204" s="100">
        <v>0</v>
      </c>
      <c r="N204" s="203" t="s">
        <v>29</v>
      </c>
    </row>
    <row r="205" spans="4:14" s="4" customFormat="1" ht="45" x14ac:dyDescent="0.25">
      <c r="D205" s="38" t="s">
        <v>1354</v>
      </c>
      <c r="E205" s="38" t="s">
        <v>886</v>
      </c>
      <c r="F205" s="38"/>
      <c r="G205" s="111" t="s">
        <v>93</v>
      </c>
      <c r="H205" s="95">
        <v>600000000</v>
      </c>
      <c r="I205" s="44" t="s">
        <v>1355</v>
      </c>
      <c r="J205" s="44" t="s">
        <v>1131</v>
      </c>
      <c r="K205" s="44"/>
      <c r="L205" s="60" t="s">
        <v>1356</v>
      </c>
      <c r="M205" s="100">
        <v>0</v>
      </c>
      <c r="N205" s="203" t="s">
        <v>29</v>
      </c>
    </row>
    <row r="206" spans="4:14" s="4" customFormat="1" ht="75" x14ac:dyDescent="0.25">
      <c r="D206" s="38" t="s">
        <v>1357</v>
      </c>
      <c r="E206" s="38" t="s">
        <v>896</v>
      </c>
      <c r="F206" s="38"/>
      <c r="G206" s="111" t="s">
        <v>93</v>
      </c>
      <c r="H206" s="95">
        <v>520000000</v>
      </c>
      <c r="I206" s="44" t="s">
        <v>1358</v>
      </c>
      <c r="J206" s="44" t="s">
        <v>1186</v>
      </c>
      <c r="K206" s="44" t="s">
        <v>1359</v>
      </c>
      <c r="L206" s="60" t="s">
        <v>1360</v>
      </c>
      <c r="M206" s="100">
        <v>2600000000</v>
      </c>
      <c r="N206" s="203" t="s">
        <v>29</v>
      </c>
    </row>
    <row r="207" spans="4:14" s="4" customFormat="1" ht="90" x14ac:dyDescent="0.25">
      <c r="D207" s="38" t="s">
        <v>1361</v>
      </c>
      <c r="E207" s="38" t="s">
        <v>886</v>
      </c>
      <c r="F207" s="38"/>
      <c r="G207" s="111" t="s">
        <v>93</v>
      </c>
      <c r="H207" s="95">
        <v>600000000</v>
      </c>
      <c r="I207" s="44" t="s">
        <v>1362</v>
      </c>
      <c r="J207" s="44" t="s">
        <v>1186</v>
      </c>
      <c r="K207" s="44" t="s">
        <v>856</v>
      </c>
      <c r="L207" s="60" t="s">
        <v>1363</v>
      </c>
      <c r="M207" s="100">
        <v>0</v>
      </c>
      <c r="N207" s="203" t="s">
        <v>29</v>
      </c>
    </row>
    <row r="208" spans="4:14" s="4" customFormat="1" ht="75" x14ac:dyDescent="0.25">
      <c r="D208" s="38" t="s">
        <v>1364</v>
      </c>
      <c r="E208" s="38" t="s">
        <v>896</v>
      </c>
      <c r="F208" s="38"/>
      <c r="G208" s="111" t="s">
        <v>93</v>
      </c>
      <c r="H208" s="95">
        <v>500000000</v>
      </c>
      <c r="I208" s="44" t="s">
        <v>1365</v>
      </c>
      <c r="J208" s="44" t="s">
        <v>1242</v>
      </c>
      <c r="K208" s="44" t="s">
        <v>856</v>
      </c>
      <c r="L208" s="60" t="s">
        <v>1366</v>
      </c>
      <c r="M208" s="100">
        <v>0</v>
      </c>
      <c r="N208" s="203" t="s">
        <v>29</v>
      </c>
    </row>
    <row r="209" spans="4:14" s="4" customFormat="1" ht="60" x14ac:dyDescent="0.25">
      <c r="D209" s="38" t="s">
        <v>1367</v>
      </c>
      <c r="E209" s="38" t="s">
        <v>1188</v>
      </c>
      <c r="F209" s="38"/>
      <c r="G209" s="111" t="s">
        <v>93</v>
      </c>
      <c r="H209" s="95">
        <v>300000000</v>
      </c>
      <c r="I209" s="44" t="s">
        <v>1368</v>
      </c>
      <c r="J209" s="44" t="s">
        <v>1242</v>
      </c>
      <c r="K209" s="44" t="s">
        <v>856</v>
      </c>
      <c r="L209" s="60" t="s">
        <v>1369</v>
      </c>
      <c r="M209" s="100">
        <v>0</v>
      </c>
      <c r="N209" s="203" t="s">
        <v>29</v>
      </c>
    </row>
    <row r="210" spans="4:14" s="4" customFormat="1" ht="45" x14ac:dyDescent="0.25">
      <c r="D210" s="61" t="s">
        <v>1370</v>
      </c>
      <c r="E210" s="63" t="s">
        <v>1015</v>
      </c>
      <c r="F210" s="63"/>
      <c r="G210" s="111" t="s">
        <v>93</v>
      </c>
      <c r="H210" s="62">
        <v>500000000</v>
      </c>
      <c r="I210" s="44" t="s">
        <v>1371</v>
      </c>
      <c r="J210" s="44" t="s">
        <v>1119</v>
      </c>
      <c r="K210" s="44" t="s">
        <v>856</v>
      </c>
      <c r="L210" s="60" t="s">
        <v>1155</v>
      </c>
      <c r="M210" s="100">
        <v>0</v>
      </c>
      <c r="N210" s="203" t="s">
        <v>29</v>
      </c>
    </row>
    <row r="211" spans="4:14" s="4" customFormat="1" ht="75" x14ac:dyDescent="0.25">
      <c r="D211" s="61" t="s">
        <v>1372</v>
      </c>
      <c r="E211" s="63" t="s">
        <v>1373</v>
      </c>
      <c r="F211" s="63"/>
      <c r="G211" s="111" t="s">
        <v>93</v>
      </c>
      <c r="H211" s="62">
        <v>500000000</v>
      </c>
      <c r="I211" s="44" t="s">
        <v>1374</v>
      </c>
      <c r="J211" s="44" t="s">
        <v>1119</v>
      </c>
      <c r="K211" s="44" t="s">
        <v>856</v>
      </c>
      <c r="L211" s="60" t="s">
        <v>1375</v>
      </c>
      <c r="M211" s="100">
        <v>0</v>
      </c>
      <c r="N211" s="203" t="s">
        <v>29</v>
      </c>
    </row>
    <row r="212" spans="4:14" s="4" customFormat="1" ht="30" x14ac:dyDescent="0.25">
      <c r="D212" s="61" t="s">
        <v>1376</v>
      </c>
      <c r="E212" s="63" t="s">
        <v>1373</v>
      </c>
      <c r="F212" s="63"/>
      <c r="G212" s="111" t="s">
        <v>93</v>
      </c>
      <c r="H212" s="62">
        <v>500000000</v>
      </c>
      <c r="I212" s="49" t="s">
        <v>1280</v>
      </c>
      <c r="J212" s="49" t="s">
        <v>856</v>
      </c>
      <c r="K212" s="49" t="s">
        <v>856</v>
      </c>
      <c r="L212" s="102" t="s">
        <v>856</v>
      </c>
      <c r="M212" s="103"/>
      <c r="N212" s="102" t="s">
        <v>2460</v>
      </c>
    </row>
    <row r="213" spans="4:14" s="4" customFormat="1" ht="60" x14ac:dyDescent="0.25">
      <c r="D213" s="61" t="s">
        <v>1377</v>
      </c>
      <c r="E213" s="63" t="s">
        <v>1015</v>
      </c>
      <c r="F213" s="63"/>
      <c r="G213" s="111" t="s">
        <v>93</v>
      </c>
      <c r="H213" s="62">
        <v>1000000000</v>
      </c>
      <c r="I213" s="84" t="s">
        <v>1378</v>
      </c>
      <c r="J213" s="84" t="s">
        <v>1379</v>
      </c>
      <c r="K213" s="84" t="s">
        <v>1380</v>
      </c>
      <c r="L213" s="128" t="s">
        <v>1381</v>
      </c>
      <c r="M213" s="129">
        <v>3300000000</v>
      </c>
      <c r="N213" s="102" t="s">
        <v>2460</v>
      </c>
    </row>
    <row r="214" spans="4:14" s="4" customFormat="1" ht="75" x14ac:dyDescent="0.25">
      <c r="D214" s="61" t="s">
        <v>1382</v>
      </c>
      <c r="E214" s="63" t="s">
        <v>1015</v>
      </c>
      <c r="F214" s="63"/>
      <c r="G214" s="111" t="s">
        <v>93</v>
      </c>
      <c r="H214" s="62">
        <v>500000000</v>
      </c>
      <c r="I214" s="84" t="s">
        <v>1383</v>
      </c>
      <c r="J214" s="84" t="s">
        <v>1384</v>
      </c>
      <c r="K214" s="84" t="s">
        <v>1385</v>
      </c>
      <c r="L214" s="128" t="s">
        <v>1386</v>
      </c>
      <c r="M214" s="129">
        <v>3000000000</v>
      </c>
      <c r="N214" s="102" t="s">
        <v>2460</v>
      </c>
    </row>
    <row r="215" spans="4:14" s="4" customFormat="1" ht="60" x14ac:dyDescent="0.25">
      <c r="D215" s="38" t="s">
        <v>1387</v>
      </c>
      <c r="E215" s="38" t="s">
        <v>886</v>
      </c>
      <c r="F215" s="38"/>
      <c r="G215" s="111" t="s">
        <v>93</v>
      </c>
      <c r="H215" s="95">
        <v>500000000</v>
      </c>
      <c r="I215" s="84" t="s">
        <v>1388</v>
      </c>
      <c r="J215" s="84" t="s">
        <v>1389</v>
      </c>
      <c r="K215" s="84" t="s">
        <v>1390</v>
      </c>
      <c r="L215" s="128" t="s">
        <v>1391</v>
      </c>
      <c r="M215" s="129">
        <v>2700000000</v>
      </c>
      <c r="N215" s="102" t="s">
        <v>2460</v>
      </c>
    </row>
    <row r="216" spans="4:14" s="4" customFormat="1" ht="75" x14ac:dyDescent="0.25">
      <c r="D216" s="38" t="s">
        <v>1392</v>
      </c>
      <c r="E216" s="38" t="s">
        <v>1188</v>
      </c>
      <c r="F216" s="38"/>
      <c r="G216" s="111" t="s">
        <v>93</v>
      </c>
      <c r="H216" s="95">
        <v>250000000</v>
      </c>
      <c r="I216" s="44" t="s">
        <v>1393</v>
      </c>
      <c r="J216" s="44" t="s">
        <v>1119</v>
      </c>
      <c r="K216" s="44" t="s">
        <v>1394</v>
      </c>
      <c r="L216" s="60" t="s">
        <v>1395</v>
      </c>
      <c r="M216" s="100">
        <v>1500000000</v>
      </c>
      <c r="N216" s="203" t="s">
        <v>29</v>
      </c>
    </row>
    <row r="217" spans="4:14" s="4" customFormat="1" ht="75" x14ac:dyDescent="0.25">
      <c r="D217" s="38" t="s">
        <v>1396</v>
      </c>
      <c r="E217" s="38" t="s">
        <v>1188</v>
      </c>
      <c r="F217" s="38"/>
      <c r="G217" s="111" t="s">
        <v>93</v>
      </c>
      <c r="H217" s="95">
        <v>500000000</v>
      </c>
      <c r="I217" s="44" t="s">
        <v>1397</v>
      </c>
      <c r="J217" s="44" t="s">
        <v>1131</v>
      </c>
      <c r="K217" s="44" t="s">
        <v>1398</v>
      </c>
      <c r="L217" s="60" t="s">
        <v>1399</v>
      </c>
      <c r="M217" s="100">
        <v>1000000000</v>
      </c>
      <c r="N217" s="203" t="s">
        <v>29</v>
      </c>
    </row>
    <row r="218" spans="4:14" s="4" customFormat="1" ht="90" x14ac:dyDescent="0.25">
      <c r="D218" s="38" t="s">
        <v>1400</v>
      </c>
      <c r="E218" s="38" t="s">
        <v>1401</v>
      </c>
      <c r="F218" s="38"/>
      <c r="G218" s="111" t="s">
        <v>93</v>
      </c>
      <c r="H218" s="95">
        <v>700000000</v>
      </c>
      <c r="I218" s="44" t="s">
        <v>1402</v>
      </c>
      <c r="J218" s="44" t="s">
        <v>1131</v>
      </c>
      <c r="K218" s="44" t="s">
        <v>1403</v>
      </c>
      <c r="L218" s="60" t="s">
        <v>1404</v>
      </c>
      <c r="M218" s="100">
        <v>2850000000</v>
      </c>
      <c r="N218" s="203" t="s">
        <v>29</v>
      </c>
    </row>
    <row r="219" spans="4:14" s="4" customFormat="1" ht="75" x14ac:dyDescent="0.25">
      <c r="D219" s="38" t="s">
        <v>1405</v>
      </c>
      <c r="E219" s="38" t="s">
        <v>1401</v>
      </c>
      <c r="F219" s="38"/>
      <c r="G219" s="111" t="s">
        <v>93</v>
      </c>
      <c r="H219" s="95">
        <v>500000000</v>
      </c>
      <c r="I219" s="44" t="s">
        <v>1406</v>
      </c>
      <c r="J219" s="44" t="s">
        <v>1119</v>
      </c>
      <c r="K219" s="44" t="s">
        <v>1407</v>
      </c>
      <c r="L219" s="60" t="s">
        <v>1399</v>
      </c>
      <c r="M219" s="100">
        <v>1000000000</v>
      </c>
      <c r="N219" s="203"/>
    </row>
    <row r="220" spans="4:14" s="4" customFormat="1" ht="60" x14ac:dyDescent="0.25">
      <c r="D220" s="38" t="s">
        <v>1408</v>
      </c>
      <c r="E220" s="38" t="s">
        <v>1409</v>
      </c>
      <c r="F220" s="38"/>
      <c r="G220" s="111" t="s">
        <v>93</v>
      </c>
      <c r="H220" s="95">
        <v>1500000000</v>
      </c>
      <c r="I220" s="44" t="s">
        <v>1410</v>
      </c>
      <c r="J220" s="44" t="s">
        <v>1131</v>
      </c>
      <c r="K220" s="44"/>
      <c r="L220" s="60"/>
      <c r="M220" s="100">
        <v>0</v>
      </c>
      <c r="N220" s="203"/>
    </row>
    <row r="221" spans="4:14" s="4" customFormat="1" ht="60" x14ac:dyDescent="0.25">
      <c r="D221" s="38" t="s">
        <v>1411</v>
      </c>
      <c r="E221" s="38" t="s">
        <v>1409</v>
      </c>
      <c r="F221" s="38"/>
      <c r="G221" s="111" t="s">
        <v>93</v>
      </c>
      <c r="H221" s="95">
        <v>2000000000</v>
      </c>
      <c r="I221" s="44" t="s">
        <v>1412</v>
      </c>
      <c r="J221" s="44" t="s">
        <v>1413</v>
      </c>
      <c r="K221" s="44" t="s">
        <v>1414</v>
      </c>
      <c r="L221" s="60" t="s">
        <v>1369</v>
      </c>
      <c r="M221" s="100">
        <v>630000000</v>
      </c>
      <c r="N221" s="203" t="s">
        <v>29</v>
      </c>
    </row>
    <row r="222" spans="4:14" s="4" customFormat="1" ht="60" x14ac:dyDescent="0.25">
      <c r="D222" s="38" t="s">
        <v>1415</v>
      </c>
      <c r="E222" s="38" t="s">
        <v>1192</v>
      </c>
      <c r="F222" s="38"/>
      <c r="G222" s="111" t="s">
        <v>93</v>
      </c>
      <c r="H222" s="95">
        <v>900000000</v>
      </c>
      <c r="I222" s="44" t="s">
        <v>1416</v>
      </c>
      <c r="J222" s="44" t="s">
        <v>1413</v>
      </c>
      <c r="K222" s="44" t="s">
        <v>1417</v>
      </c>
      <c r="L222" s="60" t="s">
        <v>1418</v>
      </c>
      <c r="M222" s="100">
        <v>600000000</v>
      </c>
      <c r="N222" s="203" t="s">
        <v>29</v>
      </c>
    </row>
    <row r="223" spans="4:14" s="4" customFormat="1" ht="60" x14ac:dyDescent="0.25">
      <c r="D223" s="38" t="s">
        <v>1419</v>
      </c>
      <c r="E223" s="38" t="s">
        <v>1420</v>
      </c>
      <c r="F223" s="38"/>
      <c r="G223" s="111" t="s">
        <v>93</v>
      </c>
      <c r="H223" s="95">
        <v>1400000000</v>
      </c>
      <c r="I223" s="44" t="s">
        <v>1421</v>
      </c>
      <c r="J223" s="44" t="s">
        <v>996</v>
      </c>
      <c r="K223" s="44" t="s">
        <v>1422</v>
      </c>
      <c r="L223" s="60"/>
      <c r="M223" s="100">
        <v>750000000</v>
      </c>
      <c r="N223" s="203" t="s">
        <v>29</v>
      </c>
    </row>
    <row r="224" spans="4:14" s="4" customFormat="1" ht="75" x14ac:dyDescent="0.25">
      <c r="D224" s="38" t="s">
        <v>1423</v>
      </c>
      <c r="E224" s="38" t="s">
        <v>896</v>
      </c>
      <c r="F224" s="38"/>
      <c r="G224" s="111" t="s">
        <v>93</v>
      </c>
      <c r="H224" s="95">
        <v>1000000000</v>
      </c>
      <c r="I224" s="44" t="s">
        <v>1424</v>
      </c>
      <c r="J224" s="44" t="s">
        <v>1186</v>
      </c>
      <c r="K224" s="44" t="s">
        <v>1425</v>
      </c>
      <c r="L224" s="60" t="s">
        <v>1426</v>
      </c>
      <c r="M224" s="100">
        <v>1500000000</v>
      </c>
      <c r="N224" s="203" t="s">
        <v>29</v>
      </c>
    </row>
    <row r="225" spans="4:14" s="4" customFormat="1" ht="60" x14ac:dyDescent="0.25">
      <c r="D225" s="38" t="s">
        <v>1427</v>
      </c>
      <c r="E225" s="38" t="s">
        <v>922</v>
      </c>
      <c r="F225" s="38"/>
      <c r="G225" s="111" t="s">
        <v>93</v>
      </c>
      <c r="H225" s="95">
        <v>750000000</v>
      </c>
      <c r="I225" s="44" t="s">
        <v>1428</v>
      </c>
      <c r="J225" s="44" t="s">
        <v>1242</v>
      </c>
      <c r="K225" s="44"/>
      <c r="L225" s="60"/>
      <c r="M225" s="100">
        <v>0</v>
      </c>
      <c r="N225" s="203"/>
    </row>
    <row r="226" spans="4:14" s="4" customFormat="1" ht="75" x14ac:dyDescent="0.25">
      <c r="D226" s="38" t="s">
        <v>1429</v>
      </c>
      <c r="E226" s="38" t="s">
        <v>922</v>
      </c>
      <c r="F226" s="38"/>
      <c r="G226" s="111" t="s">
        <v>93</v>
      </c>
      <c r="H226" s="95">
        <v>500000000</v>
      </c>
      <c r="I226" s="44" t="s">
        <v>1430</v>
      </c>
      <c r="J226" s="44" t="s">
        <v>1242</v>
      </c>
      <c r="K226" s="44" t="s">
        <v>1431</v>
      </c>
      <c r="L226" s="60" t="s">
        <v>1369</v>
      </c>
      <c r="M226" s="100">
        <v>900000000</v>
      </c>
      <c r="N226" s="203" t="s">
        <v>29</v>
      </c>
    </row>
    <row r="227" spans="4:14" s="4" customFormat="1" ht="60" x14ac:dyDescent="0.25">
      <c r="D227" s="38" t="s">
        <v>1432</v>
      </c>
      <c r="E227" s="38" t="s">
        <v>1433</v>
      </c>
      <c r="F227" s="38"/>
      <c r="G227" s="111" t="s">
        <v>93</v>
      </c>
      <c r="H227" s="95">
        <v>150000000</v>
      </c>
      <c r="I227" s="44" t="s">
        <v>1434</v>
      </c>
      <c r="J227" s="44" t="s">
        <v>1242</v>
      </c>
      <c r="K227" s="44" t="s">
        <v>1435</v>
      </c>
      <c r="L227" s="60" t="s">
        <v>1436</v>
      </c>
      <c r="M227" s="100">
        <v>800000000</v>
      </c>
      <c r="N227" s="203"/>
    </row>
    <row r="228" spans="4:14" s="4" customFormat="1" ht="45" x14ac:dyDescent="0.25">
      <c r="D228" s="38" t="s">
        <v>1437</v>
      </c>
      <c r="E228" s="38" t="s">
        <v>938</v>
      </c>
      <c r="F228" s="38"/>
      <c r="G228" s="111" t="s">
        <v>93</v>
      </c>
      <c r="H228" s="95">
        <v>300000000</v>
      </c>
      <c r="I228" s="44" t="s">
        <v>1438</v>
      </c>
      <c r="J228" s="44" t="s">
        <v>1131</v>
      </c>
      <c r="K228" s="44"/>
      <c r="L228" s="60" t="s">
        <v>856</v>
      </c>
      <c r="M228" s="100">
        <v>0</v>
      </c>
      <c r="N228" s="203"/>
    </row>
    <row r="229" spans="4:14" s="4" customFormat="1" ht="75" x14ac:dyDescent="0.25">
      <c r="D229" s="38" t="s">
        <v>1439</v>
      </c>
      <c r="E229" s="38" t="s">
        <v>896</v>
      </c>
      <c r="F229" s="38"/>
      <c r="G229" s="111" t="s">
        <v>93</v>
      </c>
      <c r="H229" s="95">
        <v>1000000000</v>
      </c>
      <c r="I229" s="44" t="s">
        <v>1440</v>
      </c>
      <c r="J229" s="44" t="s">
        <v>1242</v>
      </c>
      <c r="K229" s="44"/>
      <c r="L229" s="60"/>
      <c r="M229" s="100">
        <v>0</v>
      </c>
      <c r="N229" s="203" t="s">
        <v>29</v>
      </c>
    </row>
    <row r="230" spans="4:14" s="4" customFormat="1" ht="60" x14ac:dyDescent="0.25">
      <c r="D230" s="38" t="s">
        <v>1441</v>
      </c>
      <c r="E230" s="38" t="s">
        <v>1086</v>
      </c>
      <c r="F230" s="38"/>
      <c r="G230" s="111" t="s">
        <v>93</v>
      </c>
      <c r="H230" s="95">
        <v>750000000</v>
      </c>
      <c r="I230" s="44" t="s">
        <v>1442</v>
      </c>
      <c r="J230" s="44" t="s">
        <v>996</v>
      </c>
      <c r="K230" s="44" t="s">
        <v>1443</v>
      </c>
      <c r="L230" s="60" t="s">
        <v>989</v>
      </c>
      <c r="M230" s="100">
        <v>750000000</v>
      </c>
      <c r="N230" s="203" t="s">
        <v>29</v>
      </c>
    </row>
    <row r="231" spans="4:14" s="4" customFormat="1" ht="60" x14ac:dyDescent="0.25">
      <c r="D231" s="38" t="s">
        <v>1444</v>
      </c>
      <c r="E231" s="38" t="s">
        <v>1086</v>
      </c>
      <c r="F231" s="38"/>
      <c r="G231" s="111" t="s">
        <v>93</v>
      </c>
      <c r="H231" s="95">
        <v>2000000000</v>
      </c>
      <c r="I231" s="44" t="s">
        <v>1445</v>
      </c>
      <c r="J231" s="44" t="s">
        <v>1245</v>
      </c>
      <c r="K231" s="44" t="s">
        <v>1446</v>
      </c>
      <c r="L231" s="60" t="s">
        <v>1447</v>
      </c>
      <c r="M231" s="100">
        <v>1000000000</v>
      </c>
      <c r="N231" s="203" t="s">
        <v>29</v>
      </c>
    </row>
    <row r="232" spans="4:14" s="4" customFormat="1" ht="60" x14ac:dyDescent="0.25">
      <c r="D232" s="38" t="s">
        <v>1448</v>
      </c>
      <c r="E232" s="38" t="s">
        <v>1401</v>
      </c>
      <c r="F232" s="38"/>
      <c r="G232" s="111" t="s">
        <v>93</v>
      </c>
      <c r="H232" s="95">
        <v>700000000</v>
      </c>
      <c r="I232" s="85" t="s">
        <v>1449</v>
      </c>
      <c r="J232" s="86" t="s">
        <v>1450</v>
      </c>
      <c r="K232" s="69" t="s">
        <v>1451</v>
      </c>
      <c r="L232" s="70" t="s">
        <v>1452</v>
      </c>
      <c r="M232" s="130">
        <v>950000000</v>
      </c>
      <c r="N232" s="117"/>
    </row>
    <row r="233" spans="4:14" s="4" customFormat="1" ht="60" x14ac:dyDescent="0.25">
      <c r="D233" s="38" t="s">
        <v>1453</v>
      </c>
      <c r="E233" s="38" t="s">
        <v>1086</v>
      </c>
      <c r="F233" s="38"/>
      <c r="G233" s="111" t="s">
        <v>93</v>
      </c>
      <c r="H233" s="95">
        <v>500000000</v>
      </c>
      <c r="I233" s="87" t="s">
        <v>1454</v>
      </c>
      <c r="J233" s="88" t="s">
        <v>1409</v>
      </c>
      <c r="K233" s="89" t="s">
        <v>1455</v>
      </c>
      <c r="L233" s="131" t="s">
        <v>989</v>
      </c>
      <c r="M233" s="132">
        <v>718000000</v>
      </c>
      <c r="N233" s="235"/>
    </row>
    <row r="234" spans="4:14" s="4" customFormat="1" ht="60" x14ac:dyDescent="0.25">
      <c r="D234" s="38" t="s">
        <v>1456</v>
      </c>
      <c r="E234" s="38" t="s">
        <v>1198</v>
      </c>
      <c r="F234" s="38"/>
      <c r="G234" s="111" t="s">
        <v>93</v>
      </c>
      <c r="H234" s="95">
        <v>950000000</v>
      </c>
      <c r="I234" s="90" t="s">
        <v>1457</v>
      </c>
      <c r="J234" s="90" t="s">
        <v>1188</v>
      </c>
      <c r="K234" s="90" t="s">
        <v>1458</v>
      </c>
      <c r="L234" s="133" t="s">
        <v>1459</v>
      </c>
      <c r="M234" s="134">
        <v>700000000</v>
      </c>
      <c r="N234" s="235"/>
    </row>
    <row r="235" spans="4:14" s="4" customFormat="1" ht="60" x14ac:dyDescent="0.25">
      <c r="D235" s="38" t="s">
        <v>1460</v>
      </c>
      <c r="E235" s="38" t="s">
        <v>1461</v>
      </c>
      <c r="F235" s="38"/>
      <c r="G235" s="111" t="s">
        <v>93</v>
      </c>
      <c r="H235" s="95">
        <v>950000000</v>
      </c>
      <c r="I235" s="90" t="s">
        <v>1462</v>
      </c>
      <c r="J235" s="90" t="s">
        <v>1188</v>
      </c>
      <c r="K235" s="90" t="s">
        <v>1414</v>
      </c>
      <c r="L235" s="133" t="s">
        <v>1463</v>
      </c>
      <c r="M235" s="134">
        <v>950000000</v>
      </c>
      <c r="N235" s="235"/>
    </row>
    <row r="236" spans="4:14" s="4" customFormat="1" ht="60" x14ac:dyDescent="0.25">
      <c r="D236" s="38" t="s">
        <v>1464</v>
      </c>
      <c r="E236" s="38" t="s">
        <v>1461</v>
      </c>
      <c r="F236" s="38"/>
      <c r="G236" s="111" t="s">
        <v>93</v>
      </c>
      <c r="H236" s="95">
        <v>950000000</v>
      </c>
      <c r="I236" s="90" t="s">
        <v>1465</v>
      </c>
      <c r="J236" s="90" t="s">
        <v>1188</v>
      </c>
      <c r="K236" s="90" t="s">
        <v>1417</v>
      </c>
      <c r="L236" s="133" t="s">
        <v>1463</v>
      </c>
      <c r="M236" s="134">
        <v>700000000</v>
      </c>
      <c r="N236" s="235"/>
    </row>
    <row r="237" spans="4:14" s="4" customFormat="1" ht="60" x14ac:dyDescent="0.25">
      <c r="D237" s="38" t="s">
        <v>1466</v>
      </c>
      <c r="E237" s="38" t="s">
        <v>1086</v>
      </c>
      <c r="F237" s="38"/>
      <c r="G237" s="111" t="s">
        <v>93</v>
      </c>
      <c r="H237" s="95">
        <v>550000000</v>
      </c>
      <c r="I237" s="90" t="s">
        <v>1467</v>
      </c>
      <c r="J237" s="90" t="s">
        <v>886</v>
      </c>
      <c r="K237" s="90" t="s">
        <v>1468</v>
      </c>
      <c r="L237" s="133" t="s">
        <v>1469</v>
      </c>
      <c r="M237" s="134">
        <v>838000000</v>
      </c>
      <c r="N237" s="235"/>
    </row>
    <row r="238" spans="4:14" s="4" customFormat="1" ht="60" x14ac:dyDescent="0.25">
      <c r="D238" s="38" t="s">
        <v>1470</v>
      </c>
      <c r="E238" s="38" t="s">
        <v>1086</v>
      </c>
      <c r="F238" s="38"/>
      <c r="G238" s="111" t="s">
        <v>93</v>
      </c>
      <c r="H238" s="95">
        <v>500000000</v>
      </c>
      <c r="I238" s="90" t="s">
        <v>1471</v>
      </c>
      <c r="J238" s="90" t="s">
        <v>886</v>
      </c>
      <c r="K238" s="90" t="s">
        <v>1472</v>
      </c>
      <c r="L238" s="133" t="s">
        <v>999</v>
      </c>
      <c r="M238" s="134">
        <v>600000000</v>
      </c>
      <c r="N238" s="235"/>
    </row>
    <row r="239" spans="4:14" s="4" customFormat="1" ht="75" x14ac:dyDescent="0.25">
      <c r="D239" s="38" t="s">
        <v>1473</v>
      </c>
      <c r="E239" s="38" t="s">
        <v>1086</v>
      </c>
      <c r="F239" s="38"/>
      <c r="G239" s="111" t="s">
        <v>93</v>
      </c>
      <c r="H239" s="95">
        <v>200000000</v>
      </c>
      <c r="I239" s="90" t="s">
        <v>1474</v>
      </c>
      <c r="J239" s="90" t="s">
        <v>896</v>
      </c>
      <c r="K239" s="90" t="s">
        <v>1475</v>
      </c>
      <c r="L239" s="133" t="s">
        <v>1463</v>
      </c>
      <c r="M239" s="134">
        <v>600000000</v>
      </c>
      <c r="N239" s="235"/>
    </row>
    <row r="240" spans="4:14" s="4" customFormat="1" ht="60" x14ac:dyDescent="0.25">
      <c r="D240" s="38" t="s">
        <v>1476</v>
      </c>
      <c r="E240" s="38" t="s">
        <v>1198</v>
      </c>
      <c r="F240" s="38"/>
      <c r="G240" s="111" t="s">
        <v>93</v>
      </c>
      <c r="H240" s="95">
        <v>250000000</v>
      </c>
      <c r="I240" s="90" t="s">
        <v>1477</v>
      </c>
      <c r="J240" s="90" t="s">
        <v>896</v>
      </c>
      <c r="K240" s="90" t="s">
        <v>1478</v>
      </c>
      <c r="L240" s="133" t="s">
        <v>1479</v>
      </c>
      <c r="M240" s="135">
        <v>0</v>
      </c>
      <c r="N240" s="235"/>
    </row>
    <row r="241" spans="4:14" s="4" customFormat="1" ht="75" x14ac:dyDescent="0.25">
      <c r="D241" s="38" t="s">
        <v>1480</v>
      </c>
      <c r="E241" s="38" t="s">
        <v>1481</v>
      </c>
      <c r="F241" s="38"/>
      <c r="G241" s="111" t="s">
        <v>93</v>
      </c>
      <c r="H241" s="95">
        <v>300000000</v>
      </c>
      <c r="I241" s="90" t="s">
        <v>1482</v>
      </c>
      <c r="J241" s="90" t="s">
        <v>896</v>
      </c>
      <c r="K241" s="90" t="s">
        <v>1483</v>
      </c>
      <c r="L241" s="133" t="s">
        <v>1484</v>
      </c>
      <c r="M241" s="134">
        <v>500000000</v>
      </c>
      <c r="N241" s="235"/>
    </row>
    <row r="242" spans="4:14" s="4" customFormat="1" ht="60" x14ac:dyDescent="0.25">
      <c r="D242" s="38" t="s">
        <v>1485</v>
      </c>
      <c r="E242" s="38" t="s">
        <v>983</v>
      </c>
      <c r="F242" s="38"/>
      <c r="G242" s="111" t="s">
        <v>93</v>
      </c>
      <c r="H242" s="95">
        <v>500000000</v>
      </c>
      <c r="I242" s="90" t="s">
        <v>1486</v>
      </c>
      <c r="J242" s="90" t="s">
        <v>886</v>
      </c>
      <c r="K242" s="90" t="s">
        <v>1487</v>
      </c>
      <c r="L242" s="133" t="s">
        <v>1488</v>
      </c>
      <c r="M242" s="134">
        <v>400000000</v>
      </c>
      <c r="N242" s="235"/>
    </row>
    <row r="243" spans="4:14" s="4" customFormat="1" ht="75" x14ac:dyDescent="0.25">
      <c r="D243" s="38" t="s">
        <v>1489</v>
      </c>
      <c r="E243" s="38" t="s">
        <v>1086</v>
      </c>
      <c r="F243" s="38"/>
      <c r="G243" s="111" t="s">
        <v>93</v>
      </c>
      <c r="H243" s="95">
        <v>300000000</v>
      </c>
      <c r="I243" s="68" t="s">
        <v>1490</v>
      </c>
      <c r="J243" s="69" t="s">
        <v>1491</v>
      </c>
      <c r="K243" s="69" t="s">
        <v>1446</v>
      </c>
      <c r="L243" s="70" t="s">
        <v>876</v>
      </c>
      <c r="M243" s="116">
        <v>3384000000</v>
      </c>
      <c r="N243" s="235"/>
    </row>
    <row r="244" spans="4:14" s="4" customFormat="1" ht="60" x14ac:dyDescent="0.25">
      <c r="D244" s="38" t="s">
        <v>1078</v>
      </c>
      <c r="E244" s="38" t="s">
        <v>1168</v>
      </c>
      <c r="F244" s="38"/>
      <c r="G244" s="111" t="s">
        <v>93</v>
      </c>
      <c r="H244" s="95">
        <v>200000000</v>
      </c>
      <c r="I244" s="67" t="s">
        <v>1492</v>
      </c>
      <c r="J244" s="67" t="s">
        <v>1493</v>
      </c>
      <c r="K244" s="67" t="s">
        <v>1494</v>
      </c>
      <c r="L244" s="114" t="s">
        <v>1155</v>
      </c>
      <c r="M244" s="115">
        <v>750000000</v>
      </c>
      <c r="N244" s="235"/>
    </row>
    <row r="245" spans="4:14" s="4" customFormat="1" ht="60" x14ac:dyDescent="0.25">
      <c r="D245" s="38" t="s">
        <v>1343</v>
      </c>
      <c r="E245" s="38" t="s">
        <v>1238</v>
      </c>
      <c r="F245" s="38"/>
      <c r="G245" s="111" t="s">
        <v>93</v>
      </c>
      <c r="H245" s="95">
        <v>175000000</v>
      </c>
      <c r="I245" s="67" t="s">
        <v>1495</v>
      </c>
      <c r="J245" s="67" t="s">
        <v>1496</v>
      </c>
      <c r="K245" s="67" t="s">
        <v>1497</v>
      </c>
      <c r="L245" s="114" t="s">
        <v>1436</v>
      </c>
      <c r="M245" s="115">
        <v>600000000</v>
      </c>
      <c r="N245" s="235"/>
    </row>
    <row r="246" spans="4:14" s="4" customFormat="1" ht="75" x14ac:dyDescent="0.25">
      <c r="D246" s="38" t="s">
        <v>1341</v>
      </c>
      <c r="E246" s="38" t="s">
        <v>1238</v>
      </c>
      <c r="F246" s="38"/>
      <c r="G246" s="111" t="s">
        <v>93</v>
      </c>
      <c r="H246" s="95">
        <v>175000000</v>
      </c>
      <c r="I246" s="67" t="s">
        <v>1498</v>
      </c>
      <c r="J246" s="67" t="s">
        <v>1499</v>
      </c>
      <c r="K246" s="67" t="s">
        <v>1500</v>
      </c>
      <c r="L246" s="114" t="s">
        <v>1501</v>
      </c>
      <c r="M246" s="115">
        <v>200000000</v>
      </c>
      <c r="N246" s="114"/>
    </row>
    <row r="247" spans="4:14" s="4" customFormat="1" ht="60" x14ac:dyDescent="0.25">
      <c r="D247" s="38" t="s">
        <v>1502</v>
      </c>
      <c r="E247" s="38" t="s">
        <v>1238</v>
      </c>
      <c r="F247" s="38"/>
      <c r="G247" s="111" t="s">
        <v>93</v>
      </c>
      <c r="H247" s="95">
        <v>350000000</v>
      </c>
      <c r="I247" s="67" t="s">
        <v>1503</v>
      </c>
      <c r="J247" s="67" t="s">
        <v>1499</v>
      </c>
      <c r="K247" s="67" t="s">
        <v>1504</v>
      </c>
      <c r="L247" s="114" t="s">
        <v>1505</v>
      </c>
      <c r="M247" s="115">
        <v>200000000</v>
      </c>
      <c r="N247" s="114"/>
    </row>
    <row r="248" spans="4:14" s="4" customFormat="1" ht="45" x14ac:dyDescent="0.25">
      <c r="D248" s="38" t="s">
        <v>1506</v>
      </c>
      <c r="E248" s="38" t="s">
        <v>1238</v>
      </c>
      <c r="F248" s="38"/>
      <c r="G248" s="111" t="s">
        <v>93</v>
      </c>
      <c r="H248" s="95">
        <v>300000000</v>
      </c>
      <c r="I248" s="279" t="s">
        <v>1507</v>
      </c>
      <c r="J248" s="279" t="s">
        <v>6</v>
      </c>
      <c r="K248" s="281" t="s">
        <v>1508</v>
      </c>
      <c r="L248" s="283" t="s">
        <v>846</v>
      </c>
      <c r="M248" s="285">
        <f>SUM(M250:M252)</f>
        <v>1300000000</v>
      </c>
      <c r="N248" s="264" t="s">
        <v>856</v>
      </c>
    </row>
    <row r="249" spans="4:14" s="4" customFormat="1" x14ac:dyDescent="0.25">
      <c r="D249" s="38" t="s">
        <v>1509</v>
      </c>
      <c r="E249" s="38" t="s">
        <v>1510</v>
      </c>
      <c r="F249" s="38"/>
      <c r="G249" s="111" t="s">
        <v>93</v>
      </c>
      <c r="H249" s="95">
        <v>700000000</v>
      </c>
      <c r="I249" s="280"/>
      <c r="J249" s="280"/>
      <c r="K249" s="282"/>
      <c r="L249" s="284"/>
      <c r="M249" s="286"/>
      <c r="N249" s="265"/>
    </row>
    <row r="250" spans="4:14" s="4" customFormat="1" ht="75" x14ac:dyDescent="0.25">
      <c r="D250" s="38" t="s">
        <v>1511</v>
      </c>
      <c r="E250" s="38" t="s">
        <v>1338</v>
      </c>
      <c r="F250" s="38"/>
      <c r="G250" s="111" t="s">
        <v>93</v>
      </c>
      <c r="H250" s="95">
        <v>150000000</v>
      </c>
      <c r="I250" s="44" t="s">
        <v>1512</v>
      </c>
      <c r="J250" s="44" t="s">
        <v>1513</v>
      </c>
      <c r="K250" s="44" t="s">
        <v>856</v>
      </c>
      <c r="L250" s="60" t="s">
        <v>856</v>
      </c>
      <c r="M250" s="100">
        <v>1000000000</v>
      </c>
      <c r="N250" s="203" t="s">
        <v>2463</v>
      </c>
    </row>
    <row r="251" spans="4:14" s="4" customFormat="1" ht="75" x14ac:dyDescent="0.25">
      <c r="D251" s="38" t="s">
        <v>1514</v>
      </c>
      <c r="E251" s="38" t="s">
        <v>1513</v>
      </c>
      <c r="F251" s="38"/>
      <c r="G251" s="111" t="s">
        <v>93</v>
      </c>
      <c r="H251" s="95">
        <v>1000000000</v>
      </c>
      <c r="I251" s="67" t="s">
        <v>1515</v>
      </c>
      <c r="J251" s="67" t="s">
        <v>1261</v>
      </c>
      <c r="K251" s="67" t="s">
        <v>856</v>
      </c>
      <c r="L251" s="114" t="s">
        <v>856</v>
      </c>
      <c r="M251" s="115">
        <v>0</v>
      </c>
      <c r="N251" s="114" t="s">
        <v>2462</v>
      </c>
    </row>
    <row r="252" spans="4:14" s="4" customFormat="1" ht="45" x14ac:dyDescent="0.25">
      <c r="D252" s="59" t="s">
        <v>1516</v>
      </c>
      <c r="E252" s="78"/>
      <c r="F252" s="78"/>
      <c r="G252" s="55"/>
      <c r="H252" s="104">
        <f>SUM(H253:H263)</f>
        <v>1750000000</v>
      </c>
      <c r="I252" s="44" t="s">
        <v>1517</v>
      </c>
      <c r="J252" s="44" t="s">
        <v>1261</v>
      </c>
      <c r="K252" s="44" t="s">
        <v>856</v>
      </c>
      <c r="L252" s="60" t="s">
        <v>856</v>
      </c>
      <c r="M252" s="100">
        <v>300000000</v>
      </c>
      <c r="N252" s="203" t="s">
        <v>2397</v>
      </c>
    </row>
    <row r="253" spans="4:14" s="4" customFormat="1" ht="60" x14ac:dyDescent="0.25">
      <c r="D253" s="38" t="s">
        <v>1518</v>
      </c>
      <c r="E253" s="38" t="s">
        <v>1519</v>
      </c>
      <c r="F253" s="38"/>
      <c r="G253" s="121" t="s">
        <v>93</v>
      </c>
      <c r="H253" s="95">
        <v>250000000</v>
      </c>
      <c r="I253" s="47" t="s">
        <v>1520</v>
      </c>
      <c r="J253" s="47" t="s">
        <v>6</v>
      </c>
      <c r="K253" s="48" t="s">
        <v>1521</v>
      </c>
      <c r="L253" s="99" t="s">
        <v>846</v>
      </c>
      <c r="M253" s="97">
        <f>SUM(M254:M255)</f>
        <v>350000000</v>
      </c>
      <c r="N253" s="234" t="s">
        <v>856</v>
      </c>
    </row>
    <row r="254" spans="4:14" s="4" customFormat="1" ht="45" x14ac:dyDescent="0.25">
      <c r="D254" s="38" t="s">
        <v>1522</v>
      </c>
      <c r="E254" s="38" t="s">
        <v>1523</v>
      </c>
      <c r="F254" s="38"/>
      <c r="G254" s="121" t="s">
        <v>93</v>
      </c>
      <c r="H254" s="95">
        <v>250000000</v>
      </c>
      <c r="I254" s="44" t="s">
        <v>1524</v>
      </c>
      <c r="J254" s="44" t="s">
        <v>856</v>
      </c>
      <c r="K254" s="44" t="s">
        <v>1525</v>
      </c>
      <c r="L254" s="60" t="s">
        <v>856</v>
      </c>
      <c r="M254" s="100">
        <v>150000000</v>
      </c>
      <c r="N254" s="203" t="s">
        <v>29</v>
      </c>
    </row>
    <row r="255" spans="4:14" s="4" customFormat="1" ht="60" x14ac:dyDescent="0.25">
      <c r="D255" s="38" t="s">
        <v>1526</v>
      </c>
      <c r="E255" s="38" t="s">
        <v>1527</v>
      </c>
      <c r="F255" s="38"/>
      <c r="G255" s="121" t="s">
        <v>93</v>
      </c>
      <c r="H255" s="95">
        <v>250000000</v>
      </c>
      <c r="I255" s="44" t="s">
        <v>1312</v>
      </c>
      <c r="J255" s="44" t="s">
        <v>856</v>
      </c>
      <c r="K255" s="44" t="s">
        <v>1528</v>
      </c>
      <c r="L255" s="60" t="s">
        <v>856</v>
      </c>
      <c r="M255" s="100">
        <v>200000000</v>
      </c>
      <c r="N255" s="203" t="s">
        <v>29</v>
      </c>
    </row>
    <row r="256" spans="4:14" s="4" customFormat="1" ht="60" x14ac:dyDescent="0.25">
      <c r="D256" s="38" t="s">
        <v>1529</v>
      </c>
      <c r="E256" s="38" t="s">
        <v>886</v>
      </c>
      <c r="F256" s="38"/>
      <c r="G256" s="121" t="s">
        <v>93</v>
      </c>
      <c r="H256" s="95">
        <v>250000000</v>
      </c>
      <c r="I256" s="47" t="s">
        <v>1530</v>
      </c>
      <c r="J256" s="47" t="s">
        <v>6</v>
      </c>
      <c r="K256" s="48" t="s">
        <v>1531</v>
      </c>
      <c r="L256" s="99" t="s">
        <v>846</v>
      </c>
      <c r="M256" s="97">
        <f>SUM(M257:M258)</f>
        <v>310000000</v>
      </c>
      <c r="N256" s="234" t="s">
        <v>856</v>
      </c>
    </row>
    <row r="257" spans="4:14" s="4" customFormat="1" ht="90" x14ac:dyDescent="0.25">
      <c r="D257" s="38" t="s">
        <v>1532</v>
      </c>
      <c r="E257" s="38" t="s">
        <v>1533</v>
      </c>
      <c r="F257" s="38"/>
      <c r="G257" s="121" t="s">
        <v>93</v>
      </c>
      <c r="H257" s="95">
        <v>250000000</v>
      </c>
      <c r="I257" s="44" t="s">
        <v>1278</v>
      </c>
      <c r="J257" s="44" t="s">
        <v>1097</v>
      </c>
      <c r="K257" s="44" t="s">
        <v>856</v>
      </c>
      <c r="L257" s="60" t="s">
        <v>856</v>
      </c>
      <c r="M257" s="100">
        <v>230000000</v>
      </c>
      <c r="N257" s="203" t="s">
        <v>2460</v>
      </c>
    </row>
    <row r="258" spans="4:14" s="4" customFormat="1" ht="75" x14ac:dyDescent="0.25">
      <c r="D258" s="38" t="s">
        <v>1534</v>
      </c>
      <c r="E258" s="38" t="s">
        <v>896</v>
      </c>
      <c r="F258" s="38"/>
      <c r="G258" s="121" t="s">
        <v>93</v>
      </c>
      <c r="H258" s="95">
        <v>250000000</v>
      </c>
      <c r="I258" s="44" t="s">
        <v>564</v>
      </c>
      <c r="J258" s="44" t="s">
        <v>1097</v>
      </c>
      <c r="K258" s="98" t="s">
        <v>1535</v>
      </c>
      <c r="L258" s="60" t="s">
        <v>1536</v>
      </c>
      <c r="M258" s="100">
        <v>80000000</v>
      </c>
      <c r="N258" s="203" t="s">
        <v>29</v>
      </c>
    </row>
    <row r="259" spans="4:14" s="4" customFormat="1" ht="75" x14ac:dyDescent="0.25">
      <c r="D259" s="38" t="s">
        <v>1537</v>
      </c>
      <c r="E259" s="38" t="s">
        <v>1538</v>
      </c>
      <c r="F259" s="38"/>
      <c r="G259" s="121" t="s">
        <v>93</v>
      </c>
      <c r="H259" s="95">
        <v>50000000</v>
      </c>
      <c r="I259" s="47" t="s">
        <v>1539</v>
      </c>
      <c r="J259" s="47" t="s">
        <v>6</v>
      </c>
      <c r="K259" s="48" t="s">
        <v>1540</v>
      </c>
      <c r="L259" s="99" t="s">
        <v>846</v>
      </c>
      <c r="M259" s="97">
        <f>M260</f>
        <v>10000000</v>
      </c>
      <c r="N259" s="234" t="s">
        <v>856</v>
      </c>
    </row>
    <row r="260" spans="4:14" s="4" customFormat="1" ht="75" x14ac:dyDescent="0.25">
      <c r="D260" s="38" t="s">
        <v>1541</v>
      </c>
      <c r="E260" s="38" t="s">
        <v>1542</v>
      </c>
      <c r="F260" s="38"/>
      <c r="G260" s="121" t="s">
        <v>93</v>
      </c>
      <c r="H260" s="95">
        <v>50000000</v>
      </c>
      <c r="I260" s="44" t="s">
        <v>1276</v>
      </c>
      <c r="J260" s="44" t="s">
        <v>1097</v>
      </c>
      <c r="K260" s="44" t="s">
        <v>1540</v>
      </c>
      <c r="L260" s="60" t="s">
        <v>856</v>
      </c>
      <c r="M260" s="100">
        <v>10000000</v>
      </c>
      <c r="N260" s="203" t="s">
        <v>2460</v>
      </c>
    </row>
    <row r="261" spans="4:14" s="4" customFormat="1" ht="195" x14ac:dyDescent="0.25">
      <c r="D261" s="38" t="s">
        <v>1543</v>
      </c>
      <c r="E261" s="38" t="s">
        <v>889</v>
      </c>
      <c r="F261" s="38"/>
      <c r="G261" s="121" t="s">
        <v>93</v>
      </c>
      <c r="H261" s="95">
        <v>50000000</v>
      </c>
      <c r="I261" s="47" t="s">
        <v>1544</v>
      </c>
      <c r="J261" s="47" t="s">
        <v>6</v>
      </c>
      <c r="K261" s="48" t="s">
        <v>127</v>
      </c>
      <c r="L261" s="99" t="s">
        <v>846</v>
      </c>
      <c r="M261" s="97">
        <f>M262</f>
        <v>0</v>
      </c>
      <c r="N261" s="234" t="s">
        <v>856</v>
      </c>
    </row>
    <row r="262" spans="4:14" s="4" customFormat="1" ht="75" x14ac:dyDescent="0.25">
      <c r="D262" s="38" t="s">
        <v>1545</v>
      </c>
      <c r="E262" s="38" t="s">
        <v>1188</v>
      </c>
      <c r="F262" s="38"/>
      <c r="G262" s="121" t="s">
        <v>93</v>
      </c>
      <c r="H262" s="95">
        <v>50000000</v>
      </c>
      <c r="I262" s="44" t="s">
        <v>1314</v>
      </c>
      <c r="J262" s="44" t="s">
        <v>856</v>
      </c>
      <c r="K262" s="44" t="s">
        <v>856</v>
      </c>
      <c r="L262" s="60" t="s">
        <v>856</v>
      </c>
      <c r="M262" s="100">
        <v>0</v>
      </c>
      <c r="N262" s="203" t="s">
        <v>29</v>
      </c>
    </row>
    <row r="263" spans="4:14" s="4" customFormat="1" ht="75" x14ac:dyDescent="0.25">
      <c r="D263" s="38" t="s">
        <v>1546</v>
      </c>
      <c r="E263" s="38" t="s">
        <v>886</v>
      </c>
      <c r="F263" s="38"/>
      <c r="G263" s="121" t="s">
        <v>93</v>
      </c>
      <c r="H263" s="95">
        <v>50000000</v>
      </c>
      <c r="I263" s="47" t="s">
        <v>581</v>
      </c>
      <c r="J263" s="47" t="s">
        <v>6</v>
      </c>
      <c r="K263" s="48" t="s">
        <v>1547</v>
      </c>
      <c r="L263" s="99" t="s">
        <v>846</v>
      </c>
      <c r="M263" s="97">
        <f>SUM(M264+M265)</f>
        <v>200000000</v>
      </c>
      <c r="N263" s="234" t="s">
        <v>856</v>
      </c>
    </row>
    <row r="264" spans="4:14" s="4" customFormat="1" ht="45" x14ac:dyDescent="0.25">
      <c r="D264" s="91" t="s">
        <v>1548</v>
      </c>
      <c r="E264" s="91"/>
      <c r="F264" s="136"/>
      <c r="G264" s="137"/>
      <c r="H264" s="136"/>
      <c r="I264" s="49" t="s">
        <v>1549</v>
      </c>
      <c r="J264" s="49" t="s">
        <v>1097</v>
      </c>
      <c r="K264" s="49" t="s">
        <v>1547</v>
      </c>
      <c r="L264" s="102" t="s">
        <v>851</v>
      </c>
      <c r="M264" s="103">
        <v>100000000</v>
      </c>
      <c r="N264" s="102" t="s">
        <v>29</v>
      </c>
    </row>
    <row r="265" spans="4:14" s="4" customFormat="1" ht="45" x14ac:dyDescent="0.25">
      <c r="D265" s="57" t="s">
        <v>204</v>
      </c>
      <c r="E265" s="57"/>
      <c r="F265" s="138"/>
      <c r="G265" s="58"/>
      <c r="H265" s="139">
        <f>H266</f>
        <v>15000000</v>
      </c>
      <c r="I265" s="67" t="s">
        <v>1550</v>
      </c>
      <c r="J265" s="67" t="s">
        <v>1097</v>
      </c>
      <c r="K265" s="67"/>
      <c r="L265" s="114"/>
      <c r="M265" s="115">
        <v>100000000</v>
      </c>
      <c r="N265" s="235" t="s">
        <v>2460</v>
      </c>
    </row>
    <row r="266" spans="4:14" s="4" customFormat="1" ht="60" x14ac:dyDescent="0.25">
      <c r="D266" s="38" t="s">
        <v>1551</v>
      </c>
      <c r="E266" s="83" t="s">
        <v>849</v>
      </c>
      <c r="F266" s="10"/>
      <c r="G266" s="111" t="s">
        <v>1552</v>
      </c>
      <c r="H266" s="110">
        <v>15000000</v>
      </c>
      <c r="I266" s="47" t="s">
        <v>1553</v>
      </c>
      <c r="J266" s="47" t="s">
        <v>6</v>
      </c>
      <c r="K266" s="50" t="s">
        <v>1554</v>
      </c>
      <c r="L266" s="99" t="s">
        <v>846</v>
      </c>
      <c r="M266" s="97">
        <f>SUM(M267:M268)</f>
        <v>10000000000</v>
      </c>
      <c r="N266" s="234" t="s">
        <v>856</v>
      </c>
    </row>
    <row r="267" spans="4:14" s="4" customFormat="1" ht="30" x14ac:dyDescent="0.25">
      <c r="D267" s="11"/>
      <c r="E267" s="140"/>
      <c r="F267" s="11"/>
      <c r="G267" s="140"/>
      <c r="H267" s="11"/>
      <c r="I267" s="49" t="s">
        <v>1301</v>
      </c>
      <c r="J267" s="49" t="s">
        <v>1097</v>
      </c>
      <c r="K267" s="49" t="s">
        <v>1554</v>
      </c>
      <c r="L267" s="102" t="s">
        <v>1555</v>
      </c>
      <c r="M267" s="103">
        <v>5000000000</v>
      </c>
      <c r="N267" s="102" t="s">
        <v>29</v>
      </c>
    </row>
    <row r="268" spans="4:14" s="4" customFormat="1" ht="30" x14ac:dyDescent="0.25">
      <c r="D268" s="11"/>
      <c r="E268" s="140"/>
      <c r="F268" s="11"/>
      <c r="G268" s="140"/>
      <c r="H268" s="11"/>
      <c r="I268" s="44" t="s">
        <v>1303</v>
      </c>
      <c r="J268" s="44" t="s">
        <v>1097</v>
      </c>
      <c r="K268" s="44" t="s">
        <v>1554</v>
      </c>
      <c r="L268" s="60" t="s">
        <v>1555</v>
      </c>
      <c r="M268" s="100">
        <v>5000000000</v>
      </c>
      <c r="N268" s="203" t="s">
        <v>29</v>
      </c>
    </row>
    <row r="269" spans="4:14" s="4" customFormat="1" ht="105" x14ac:dyDescent="0.25">
      <c r="D269" s="11"/>
      <c r="E269" s="140"/>
      <c r="F269" s="11"/>
      <c r="G269" s="140"/>
      <c r="H269" s="11"/>
      <c r="I269" s="47" t="s">
        <v>1556</v>
      </c>
      <c r="J269" s="47" t="s">
        <v>6</v>
      </c>
      <c r="K269" s="50" t="s">
        <v>1557</v>
      </c>
      <c r="L269" s="99" t="s">
        <v>846</v>
      </c>
      <c r="M269" s="97">
        <f>SUM(M270:M273)</f>
        <v>200000000</v>
      </c>
      <c r="N269" s="234" t="s">
        <v>856</v>
      </c>
    </row>
    <row r="270" spans="4:14" s="4" customFormat="1" ht="75" x14ac:dyDescent="0.25">
      <c r="D270" s="11"/>
      <c r="E270" s="140"/>
      <c r="F270" s="11"/>
      <c r="G270" s="140"/>
      <c r="H270" s="11"/>
      <c r="I270" s="44" t="s">
        <v>1272</v>
      </c>
      <c r="J270" s="44" t="s">
        <v>856</v>
      </c>
      <c r="K270" s="44" t="s">
        <v>856</v>
      </c>
      <c r="L270" s="60" t="s">
        <v>856</v>
      </c>
      <c r="M270" s="100">
        <v>0</v>
      </c>
      <c r="N270" s="203"/>
    </row>
    <row r="271" spans="4:14" s="4" customFormat="1" x14ac:dyDescent="0.25">
      <c r="D271" s="11"/>
      <c r="E271" s="140"/>
      <c r="F271" s="11"/>
      <c r="G271" s="140"/>
      <c r="H271" s="11"/>
      <c r="I271" s="49" t="s">
        <v>1282</v>
      </c>
      <c r="J271" s="49" t="s">
        <v>856</v>
      </c>
      <c r="K271" s="49" t="s">
        <v>856</v>
      </c>
      <c r="L271" s="102" t="s">
        <v>856</v>
      </c>
      <c r="M271" s="103">
        <v>0</v>
      </c>
      <c r="N271" s="102"/>
    </row>
    <row r="272" spans="4:14" s="4" customFormat="1" ht="105" x14ac:dyDescent="0.25">
      <c r="D272" s="11"/>
      <c r="E272" s="140"/>
      <c r="F272" s="11"/>
      <c r="G272" s="140"/>
      <c r="H272" s="11"/>
      <c r="I272" s="44" t="s">
        <v>1558</v>
      </c>
      <c r="J272" s="44" t="s">
        <v>6</v>
      </c>
      <c r="K272" s="44" t="s">
        <v>1559</v>
      </c>
      <c r="L272" s="60" t="s">
        <v>1560</v>
      </c>
      <c r="M272" s="100">
        <v>50000000</v>
      </c>
      <c r="N272" s="203" t="s">
        <v>29</v>
      </c>
    </row>
    <row r="273" spans="4:14" s="4" customFormat="1" ht="135" x14ac:dyDescent="0.25">
      <c r="D273" s="11"/>
      <c r="E273" s="140"/>
      <c r="F273" s="11"/>
      <c r="G273" s="140"/>
      <c r="H273" s="11"/>
      <c r="I273" s="71" t="s">
        <v>1561</v>
      </c>
      <c r="J273" s="72" t="s">
        <v>1097</v>
      </c>
      <c r="K273" s="72" t="s">
        <v>1562</v>
      </c>
      <c r="L273" s="117"/>
      <c r="M273" s="118">
        <v>150000000</v>
      </c>
      <c r="N273" s="235"/>
    </row>
    <row r="274" spans="4:14" s="4" customFormat="1" ht="60" x14ac:dyDescent="0.25">
      <c r="D274" s="11"/>
      <c r="E274" s="140"/>
      <c r="F274" s="11"/>
      <c r="G274" s="140"/>
      <c r="H274" s="11"/>
      <c r="I274" s="47" t="s">
        <v>1563</v>
      </c>
      <c r="J274" s="47" t="s">
        <v>6</v>
      </c>
      <c r="K274" s="48" t="s">
        <v>112</v>
      </c>
      <c r="L274" s="99" t="s">
        <v>846</v>
      </c>
      <c r="M274" s="97">
        <f>M275</f>
        <v>350000000</v>
      </c>
      <c r="N274" s="234" t="s">
        <v>856</v>
      </c>
    </row>
    <row r="275" spans="4:14" s="4" customFormat="1" ht="150" x14ac:dyDescent="0.25">
      <c r="D275" s="11"/>
      <c r="E275" s="140"/>
      <c r="F275" s="11"/>
      <c r="G275" s="140"/>
      <c r="H275" s="11"/>
      <c r="I275" s="44" t="s">
        <v>1316</v>
      </c>
      <c r="J275" s="44" t="s">
        <v>1097</v>
      </c>
      <c r="K275" s="44" t="s">
        <v>112</v>
      </c>
      <c r="L275" s="60" t="s">
        <v>1564</v>
      </c>
      <c r="M275" s="100">
        <v>350000000</v>
      </c>
      <c r="N275" s="203" t="s">
        <v>29</v>
      </c>
    </row>
    <row r="276" spans="4:14" s="4" customFormat="1" ht="165" x14ac:dyDescent="0.25">
      <c r="D276" s="11"/>
      <c r="E276" s="140"/>
      <c r="F276" s="11"/>
      <c r="G276" s="140"/>
      <c r="H276" s="11"/>
      <c r="I276" s="52" t="s">
        <v>1516</v>
      </c>
      <c r="J276" s="52" t="s">
        <v>6</v>
      </c>
      <c r="K276" s="53" t="s">
        <v>194</v>
      </c>
      <c r="L276" s="73" t="s">
        <v>846</v>
      </c>
      <c r="M276" s="108">
        <f>M277</f>
        <v>1500000000</v>
      </c>
      <c r="N276" s="236" t="s">
        <v>856</v>
      </c>
    </row>
    <row r="277" spans="4:14" s="4" customFormat="1" ht="45" x14ac:dyDescent="0.25">
      <c r="D277" s="11"/>
      <c r="E277" s="140"/>
      <c r="F277" s="11"/>
      <c r="G277" s="140"/>
      <c r="H277" s="11"/>
      <c r="I277" s="47" t="s">
        <v>1565</v>
      </c>
      <c r="J277" s="47" t="s">
        <v>6</v>
      </c>
      <c r="K277" s="48" t="s">
        <v>195</v>
      </c>
      <c r="L277" s="96" t="s">
        <v>846</v>
      </c>
      <c r="M277" s="97">
        <f>SUM(M278:M289)</f>
        <v>1500000000</v>
      </c>
      <c r="N277" s="234" t="s">
        <v>856</v>
      </c>
    </row>
    <row r="278" spans="4:14" s="4" customFormat="1" ht="75" x14ac:dyDescent="0.25">
      <c r="D278" s="11"/>
      <c r="E278" s="140"/>
      <c r="F278" s="11"/>
      <c r="G278" s="140"/>
      <c r="H278" s="11"/>
      <c r="I278" s="44" t="s">
        <v>1566</v>
      </c>
      <c r="J278" s="44" t="s">
        <v>1567</v>
      </c>
      <c r="K278" s="44" t="s">
        <v>195</v>
      </c>
      <c r="L278" s="60" t="s">
        <v>876</v>
      </c>
      <c r="M278" s="100">
        <v>250000000</v>
      </c>
      <c r="N278" s="203" t="s">
        <v>29</v>
      </c>
    </row>
    <row r="279" spans="4:14" s="4" customFormat="1" ht="60" x14ac:dyDescent="0.25">
      <c r="D279" s="11"/>
      <c r="E279" s="140"/>
      <c r="F279" s="11"/>
      <c r="G279" s="140"/>
      <c r="H279" s="11"/>
      <c r="I279" s="44" t="s">
        <v>1568</v>
      </c>
      <c r="J279" s="44" t="s">
        <v>1569</v>
      </c>
      <c r="K279" s="44" t="s">
        <v>195</v>
      </c>
      <c r="L279" s="60" t="s">
        <v>876</v>
      </c>
      <c r="M279" s="100">
        <v>250000000</v>
      </c>
      <c r="N279" s="203" t="s">
        <v>29</v>
      </c>
    </row>
    <row r="280" spans="4:14" s="4" customFormat="1" ht="75" x14ac:dyDescent="0.25">
      <c r="D280" s="11"/>
      <c r="E280" s="140"/>
      <c r="F280" s="11"/>
      <c r="G280" s="140"/>
      <c r="H280" s="11"/>
      <c r="I280" s="44" t="s">
        <v>1570</v>
      </c>
      <c r="J280" s="44" t="s">
        <v>1571</v>
      </c>
      <c r="K280" s="44" t="s">
        <v>195</v>
      </c>
      <c r="L280" s="60" t="s">
        <v>876</v>
      </c>
      <c r="M280" s="100">
        <v>250000000</v>
      </c>
      <c r="N280" s="203" t="s">
        <v>29</v>
      </c>
    </row>
    <row r="281" spans="4:14" s="4" customFormat="1" ht="60" x14ac:dyDescent="0.25">
      <c r="D281" s="11"/>
      <c r="E281" s="140"/>
      <c r="F281" s="11"/>
      <c r="G281" s="140"/>
      <c r="H281" s="11"/>
      <c r="I281" s="44" t="s">
        <v>1572</v>
      </c>
      <c r="J281" s="44" t="s">
        <v>1573</v>
      </c>
      <c r="K281" s="44" t="s">
        <v>195</v>
      </c>
      <c r="L281" s="60" t="s">
        <v>876</v>
      </c>
      <c r="M281" s="100">
        <v>250000000</v>
      </c>
      <c r="N281" s="203" t="s">
        <v>29</v>
      </c>
    </row>
    <row r="282" spans="4:14" s="4" customFormat="1" ht="60" x14ac:dyDescent="0.25">
      <c r="D282" s="11"/>
      <c r="E282" s="140"/>
      <c r="F282" s="11"/>
      <c r="G282" s="140"/>
      <c r="H282" s="11"/>
      <c r="I282" s="44" t="s">
        <v>1574</v>
      </c>
      <c r="J282" s="44" t="s">
        <v>1575</v>
      </c>
      <c r="K282" s="44" t="s">
        <v>195</v>
      </c>
      <c r="L282" s="60" t="s">
        <v>876</v>
      </c>
      <c r="M282" s="100">
        <v>250000000</v>
      </c>
      <c r="N282" s="203" t="s">
        <v>29</v>
      </c>
    </row>
    <row r="283" spans="4:14" s="4" customFormat="1" ht="90" x14ac:dyDescent="0.25">
      <c r="D283" s="11"/>
      <c r="E283" s="140"/>
      <c r="F283" s="11"/>
      <c r="G283" s="140"/>
      <c r="H283" s="11"/>
      <c r="I283" s="44" t="s">
        <v>1537</v>
      </c>
      <c r="J283" s="44" t="s">
        <v>856</v>
      </c>
      <c r="K283" s="44" t="s">
        <v>856</v>
      </c>
      <c r="L283" s="60" t="s">
        <v>856</v>
      </c>
      <c r="M283" s="100">
        <v>0</v>
      </c>
      <c r="N283" s="203" t="s">
        <v>29</v>
      </c>
    </row>
    <row r="284" spans="4:14" s="4" customFormat="1" ht="90" x14ac:dyDescent="0.25">
      <c r="D284" s="11"/>
      <c r="E284" s="140"/>
      <c r="F284" s="11"/>
      <c r="G284" s="140"/>
      <c r="H284" s="11"/>
      <c r="I284" s="44" t="s">
        <v>1541</v>
      </c>
      <c r="J284" s="44" t="s">
        <v>856</v>
      </c>
      <c r="K284" s="44" t="s">
        <v>856</v>
      </c>
      <c r="L284" s="60" t="s">
        <v>856</v>
      </c>
      <c r="M284" s="100">
        <v>0</v>
      </c>
      <c r="N284" s="203" t="s">
        <v>29</v>
      </c>
    </row>
    <row r="285" spans="4:14" s="4" customFormat="1" ht="90" x14ac:dyDescent="0.25">
      <c r="D285" s="11"/>
      <c r="E285" s="140"/>
      <c r="F285" s="11"/>
      <c r="G285" s="140"/>
      <c r="H285" s="11"/>
      <c r="I285" s="44" t="s">
        <v>1543</v>
      </c>
      <c r="J285" s="44" t="s">
        <v>856</v>
      </c>
      <c r="K285" s="44" t="s">
        <v>856</v>
      </c>
      <c r="L285" s="60" t="s">
        <v>856</v>
      </c>
      <c r="M285" s="100">
        <v>0</v>
      </c>
      <c r="N285" s="203" t="s">
        <v>29</v>
      </c>
    </row>
    <row r="286" spans="4:14" s="4" customFormat="1" x14ac:dyDescent="0.25">
      <c r="D286" s="11"/>
      <c r="E286" s="140"/>
      <c r="F286" s="11"/>
      <c r="G286" s="140"/>
      <c r="H286" s="11"/>
      <c r="I286" s="287" t="s">
        <v>1576</v>
      </c>
      <c r="J286" s="287" t="s">
        <v>856</v>
      </c>
      <c r="K286" s="287" t="s">
        <v>856</v>
      </c>
      <c r="L286" s="266" t="s">
        <v>856</v>
      </c>
      <c r="M286" s="289">
        <v>0</v>
      </c>
      <c r="N286" s="266" t="s">
        <v>29</v>
      </c>
    </row>
    <row r="287" spans="4:14" s="4" customFormat="1" x14ac:dyDescent="0.25">
      <c r="D287" s="11"/>
      <c r="E287" s="140"/>
      <c r="F287" s="11"/>
      <c r="G287" s="140"/>
      <c r="H287" s="11"/>
      <c r="I287" s="288"/>
      <c r="J287" s="288"/>
      <c r="K287" s="288"/>
      <c r="L287" s="267"/>
      <c r="M287" s="290"/>
      <c r="N287" s="267"/>
    </row>
    <row r="288" spans="4:14" s="4" customFormat="1" ht="90" x14ac:dyDescent="0.25">
      <c r="D288" s="11"/>
      <c r="E288" s="140"/>
      <c r="F288" s="11"/>
      <c r="G288" s="140"/>
      <c r="H288" s="11"/>
      <c r="I288" s="92" t="s">
        <v>1577</v>
      </c>
      <c r="J288" s="92" t="s">
        <v>856</v>
      </c>
      <c r="K288" s="92" t="s">
        <v>856</v>
      </c>
      <c r="L288" s="92" t="s">
        <v>856</v>
      </c>
      <c r="M288" s="92">
        <v>0</v>
      </c>
      <c r="N288" s="237" t="s">
        <v>29</v>
      </c>
    </row>
    <row r="289" spans="4:14" s="4" customFormat="1" ht="45" x14ac:dyDescent="0.25">
      <c r="D289" s="11"/>
      <c r="E289" s="140"/>
      <c r="F289" s="11"/>
      <c r="G289" s="140"/>
      <c r="H289" s="11"/>
      <c r="I289" s="44" t="s">
        <v>1578</v>
      </c>
      <c r="J289" s="44" t="s">
        <v>1579</v>
      </c>
      <c r="K289" s="44" t="s">
        <v>195</v>
      </c>
      <c r="L289" s="60" t="s">
        <v>876</v>
      </c>
      <c r="M289" s="100">
        <v>250000000</v>
      </c>
      <c r="N289" s="203" t="s">
        <v>2397</v>
      </c>
    </row>
    <row r="290" spans="4:14" s="4" customFormat="1" x14ac:dyDescent="0.25">
      <c r="D290" s="11"/>
      <c r="E290" s="140"/>
      <c r="F290" s="11"/>
      <c r="G290" s="140"/>
      <c r="H290" s="11"/>
      <c r="I290" s="271" t="s">
        <v>1548</v>
      </c>
      <c r="J290" s="272"/>
      <c r="K290" s="272"/>
      <c r="L290" s="273"/>
      <c r="M290" s="141">
        <f>M291</f>
        <v>10000000</v>
      </c>
      <c r="N290" s="233" t="s">
        <v>856</v>
      </c>
    </row>
    <row r="291" spans="4:14" s="4" customFormat="1" ht="90" x14ac:dyDescent="0.25">
      <c r="D291" s="11"/>
      <c r="E291" s="140"/>
      <c r="F291" s="11"/>
      <c r="G291" s="140"/>
      <c r="H291" s="11"/>
      <c r="I291" s="52" t="s">
        <v>204</v>
      </c>
      <c r="J291" s="52" t="s">
        <v>849</v>
      </c>
      <c r="K291" s="93" t="s">
        <v>205</v>
      </c>
      <c r="L291" s="73" t="s">
        <v>846</v>
      </c>
      <c r="M291" s="108">
        <f>M292</f>
        <v>10000000</v>
      </c>
      <c r="N291" s="236" t="s">
        <v>856</v>
      </c>
    </row>
    <row r="292" spans="4:14" s="4" customFormat="1" ht="60" x14ac:dyDescent="0.25">
      <c r="D292" s="11"/>
      <c r="E292" s="140"/>
      <c r="F292" s="11"/>
      <c r="G292" s="140"/>
      <c r="H292" s="11"/>
      <c r="I292" s="47" t="s">
        <v>207</v>
      </c>
      <c r="J292" s="47" t="s">
        <v>849</v>
      </c>
      <c r="K292" s="48" t="s">
        <v>208</v>
      </c>
      <c r="L292" s="96" t="s">
        <v>846</v>
      </c>
      <c r="M292" s="97">
        <f>M293</f>
        <v>10000000</v>
      </c>
      <c r="N292" s="234" t="s">
        <v>856</v>
      </c>
    </row>
    <row r="293" spans="4:14" s="4" customFormat="1" ht="60" x14ac:dyDescent="0.25">
      <c r="D293" s="11"/>
      <c r="E293" s="140"/>
      <c r="F293" s="11"/>
      <c r="G293" s="140"/>
      <c r="H293" s="11"/>
      <c r="I293" s="69" t="s">
        <v>1580</v>
      </c>
      <c r="J293" s="69" t="s">
        <v>856</v>
      </c>
      <c r="K293" s="69" t="s">
        <v>1581</v>
      </c>
      <c r="L293" s="70" t="s">
        <v>856</v>
      </c>
      <c r="M293" s="142">
        <v>10000000</v>
      </c>
      <c r="N293" s="128" t="s">
        <v>29</v>
      </c>
    </row>
    <row r="294" spans="4:14" s="4" customFormat="1" x14ac:dyDescent="0.25">
      <c r="D294" s="11"/>
      <c r="E294" s="140"/>
      <c r="F294" s="11"/>
      <c r="G294" s="140"/>
      <c r="H294" s="11"/>
      <c r="I294" s="274"/>
      <c r="J294" s="275"/>
      <c r="K294" s="275"/>
      <c r="L294" s="276"/>
      <c r="M294" s="141">
        <f>M12</f>
        <v>87807300000</v>
      </c>
      <c r="N294" s="238"/>
    </row>
  </sheetData>
  <mergeCells count="45">
    <mergeCell ref="D13:G13"/>
    <mergeCell ref="D14:G14"/>
    <mergeCell ref="D10:D11"/>
    <mergeCell ref="E10:H10"/>
    <mergeCell ref="I10:I11"/>
    <mergeCell ref="J10:M10"/>
    <mergeCell ref="D12:G12"/>
    <mergeCell ref="I12:L12"/>
    <mergeCell ref="M46:M47"/>
    <mergeCell ref="D25:D26"/>
    <mergeCell ref="E25:E26"/>
    <mergeCell ref="G25:G26"/>
    <mergeCell ref="H25:H26"/>
    <mergeCell ref="I290:L290"/>
    <mergeCell ref="I294:L294"/>
    <mergeCell ref="F25:F26"/>
    <mergeCell ref="I248:I249"/>
    <mergeCell ref="J248:J249"/>
    <mergeCell ref="K248:K249"/>
    <mergeCell ref="L248:L249"/>
    <mergeCell ref="I43:I44"/>
    <mergeCell ref="J43:J44"/>
    <mergeCell ref="K43:K44"/>
    <mergeCell ref="L43:L44"/>
    <mergeCell ref="I286:I287"/>
    <mergeCell ref="J286:J287"/>
    <mergeCell ref="K286:K287"/>
    <mergeCell ref="L286:L287"/>
    <mergeCell ref="I46:I47"/>
    <mergeCell ref="N43:N44"/>
    <mergeCell ref="N46:N47"/>
    <mergeCell ref="N248:N249"/>
    <mergeCell ref="N286:N287"/>
    <mergeCell ref="D4:N4"/>
    <mergeCell ref="D5:N5"/>
    <mergeCell ref="D6:N6"/>
    <mergeCell ref="D7:N7"/>
    <mergeCell ref="N10:N11"/>
    <mergeCell ref="M248:M249"/>
    <mergeCell ref="M286:M287"/>
    <mergeCell ref="I14:L14"/>
    <mergeCell ref="M43:M44"/>
    <mergeCell ref="J46:J47"/>
    <mergeCell ref="K46:K47"/>
    <mergeCell ref="L46:L47"/>
  </mergeCells>
  <pageMargins left="0.70866141732283472" right="0.70866141732283472" top="0.74803149606299213" bottom="0.74803149606299213" header="0.31496062992125984" footer="0.31496062992125984"/>
  <pageSetup paperSize="9" scale="65" firstPageNumber="27" orientation="landscape" useFirstPageNumber="1" horizontalDpi="0" verticalDpi="0" r:id="rId1"/>
  <headerFooter>
    <oddFooter>&amp;L&amp;"Bookman Old Style,Italic"&amp;F&amp;R&amp;"Bookman Old Style,Regular"II -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8"/>
  <sheetViews>
    <sheetView tabSelected="1" topLeftCell="A313" workbookViewId="0">
      <selection activeCell="K314" sqref="K314"/>
    </sheetView>
  </sheetViews>
  <sheetFormatPr defaultRowHeight="15" x14ac:dyDescent="0.25"/>
  <cols>
    <col min="4" max="4" width="8.140625" style="4" customWidth="1"/>
    <col min="5" max="5" width="33.140625" style="4" customWidth="1"/>
    <col min="6" max="6" width="19.85546875" style="4" customWidth="1"/>
    <col min="7" max="7" width="19.7109375" style="4" customWidth="1"/>
    <col min="8" max="8" width="14" style="4" customWidth="1"/>
    <col min="9" max="9" width="24.28515625" style="4" customWidth="1"/>
  </cols>
  <sheetData>
    <row r="2" spans="1:9" x14ac:dyDescent="0.25">
      <c r="A2" s="230" t="s">
        <v>2465</v>
      </c>
    </row>
    <row r="3" spans="1:9" x14ac:dyDescent="0.25">
      <c r="D3" s="322" t="s">
        <v>1582</v>
      </c>
      <c r="E3" s="322"/>
      <c r="F3" s="322"/>
      <c r="G3" s="322"/>
      <c r="H3" s="322"/>
      <c r="I3" s="322"/>
    </row>
    <row r="4" spans="1:9" x14ac:dyDescent="0.25">
      <c r="D4" s="322" t="s">
        <v>1583</v>
      </c>
      <c r="E4" s="322"/>
      <c r="F4" s="322"/>
      <c r="G4" s="322"/>
      <c r="H4" s="322"/>
      <c r="I4" s="322"/>
    </row>
    <row r="5" spans="1:9" x14ac:dyDescent="0.25">
      <c r="D5" s="322" t="s">
        <v>1</v>
      </c>
      <c r="E5" s="322"/>
      <c r="F5" s="322"/>
      <c r="G5" s="322"/>
      <c r="H5" s="322"/>
      <c r="I5" s="322"/>
    </row>
    <row r="6" spans="1:9" x14ac:dyDescent="0.25">
      <c r="D6" s="322" t="s">
        <v>1584</v>
      </c>
      <c r="E6" s="322"/>
      <c r="F6" s="322"/>
      <c r="G6" s="322"/>
      <c r="H6" s="322"/>
      <c r="I6" s="322"/>
    </row>
    <row r="7" spans="1:9" x14ac:dyDescent="0.25">
      <c r="D7" s="165"/>
      <c r="E7" s="165"/>
      <c r="F7" s="165"/>
      <c r="G7" s="165"/>
      <c r="H7" s="165"/>
      <c r="I7" s="165"/>
    </row>
    <row r="8" spans="1:9" x14ac:dyDescent="0.25">
      <c r="D8" s="323" t="s">
        <v>1585</v>
      </c>
      <c r="E8" s="324" t="s">
        <v>1586</v>
      </c>
      <c r="F8" s="323" t="s">
        <v>1587</v>
      </c>
      <c r="G8" s="323" t="s">
        <v>1588</v>
      </c>
      <c r="H8" s="323" t="s">
        <v>1589</v>
      </c>
      <c r="I8" s="323" t="s">
        <v>1590</v>
      </c>
    </row>
    <row r="9" spans="1:9" ht="47.25" customHeight="1" x14ac:dyDescent="0.25">
      <c r="D9" s="323"/>
      <c r="E9" s="325"/>
      <c r="F9" s="323"/>
      <c r="G9" s="323"/>
      <c r="H9" s="323"/>
      <c r="I9" s="323"/>
    </row>
    <row r="10" spans="1:9" x14ac:dyDescent="0.25">
      <c r="D10" s="166">
        <v>1</v>
      </c>
      <c r="E10" s="167">
        <v>2</v>
      </c>
      <c r="F10" s="166">
        <v>6</v>
      </c>
      <c r="G10" s="166">
        <v>5</v>
      </c>
      <c r="H10" s="166">
        <v>7</v>
      </c>
      <c r="I10" s="166">
        <v>9</v>
      </c>
    </row>
    <row r="11" spans="1:9" x14ac:dyDescent="0.25">
      <c r="D11" s="310" t="s">
        <v>1591</v>
      </c>
      <c r="E11" s="311"/>
      <c r="F11" s="311"/>
      <c r="G11" s="311"/>
      <c r="H11" s="311"/>
      <c r="I11" s="312"/>
    </row>
    <row r="12" spans="1:9" ht="60" x14ac:dyDescent="0.25">
      <c r="D12" s="143">
        <v>1</v>
      </c>
      <c r="E12" s="61" t="s">
        <v>1592</v>
      </c>
      <c r="F12" s="143" t="s">
        <v>1593</v>
      </c>
      <c r="G12" s="143" t="s">
        <v>1594</v>
      </c>
      <c r="H12" s="143" t="s">
        <v>876</v>
      </c>
      <c r="I12" s="143" t="s">
        <v>1595</v>
      </c>
    </row>
    <row r="13" spans="1:9" ht="60" x14ac:dyDescent="0.25">
      <c r="D13" s="143">
        <v>2</v>
      </c>
      <c r="E13" s="61" t="s">
        <v>1596</v>
      </c>
      <c r="F13" s="143" t="s">
        <v>1593</v>
      </c>
      <c r="G13" s="143" t="s">
        <v>1597</v>
      </c>
      <c r="H13" s="143" t="s">
        <v>876</v>
      </c>
      <c r="I13" s="143" t="s">
        <v>1595</v>
      </c>
    </row>
    <row r="14" spans="1:9" ht="60" x14ac:dyDescent="0.25">
      <c r="D14" s="143">
        <v>3</v>
      </c>
      <c r="E14" s="61" t="s">
        <v>1598</v>
      </c>
      <c r="F14" s="143" t="s">
        <v>1593</v>
      </c>
      <c r="G14" s="143" t="s">
        <v>1597</v>
      </c>
      <c r="H14" s="143" t="s">
        <v>876</v>
      </c>
      <c r="I14" s="143" t="s">
        <v>1595</v>
      </c>
    </row>
    <row r="15" spans="1:9" ht="75" x14ac:dyDescent="0.25">
      <c r="D15" s="143">
        <v>4</v>
      </c>
      <c r="E15" s="61" t="s">
        <v>1599</v>
      </c>
      <c r="F15" s="143" t="s">
        <v>1593</v>
      </c>
      <c r="G15" s="143" t="s">
        <v>1594</v>
      </c>
      <c r="H15" s="143" t="s">
        <v>876</v>
      </c>
      <c r="I15" s="143" t="s">
        <v>1595</v>
      </c>
    </row>
    <row r="16" spans="1:9" ht="75" x14ac:dyDescent="0.25">
      <c r="D16" s="143">
        <v>5</v>
      </c>
      <c r="E16" s="61" t="s">
        <v>1600</v>
      </c>
      <c r="F16" s="143" t="s">
        <v>1593</v>
      </c>
      <c r="G16" s="143" t="s">
        <v>1597</v>
      </c>
      <c r="H16" s="143" t="s">
        <v>876</v>
      </c>
      <c r="I16" s="143" t="s">
        <v>1595</v>
      </c>
    </row>
    <row r="17" spans="4:9" ht="60" x14ac:dyDescent="0.25">
      <c r="D17" s="143">
        <v>6</v>
      </c>
      <c r="E17" s="61" t="s">
        <v>1601</v>
      </c>
      <c r="F17" s="143" t="s">
        <v>1593</v>
      </c>
      <c r="G17" s="143" t="s">
        <v>1597</v>
      </c>
      <c r="H17" s="143" t="s">
        <v>876</v>
      </c>
      <c r="I17" s="143" t="s">
        <v>1595</v>
      </c>
    </row>
    <row r="18" spans="4:9" ht="60" x14ac:dyDescent="0.25">
      <c r="D18" s="143">
        <v>7</v>
      </c>
      <c r="E18" s="61" t="s">
        <v>1602</v>
      </c>
      <c r="F18" s="143" t="s">
        <v>1593</v>
      </c>
      <c r="G18" s="143" t="s">
        <v>1597</v>
      </c>
      <c r="H18" s="143" t="s">
        <v>876</v>
      </c>
      <c r="I18" s="143" t="s">
        <v>1595</v>
      </c>
    </row>
    <row r="19" spans="4:9" ht="60" x14ac:dyDescent="0.25">
      <c r="D19" s="143">
        <v>8</v>
      </c>
      <c r="E19" s="61" t="s">
        <v>1603</v>
      </c>
      <c r="F19" s="143" t="s">
        <v>1593</v>
      </c>
      <c r="G19" s="143" t="s">
        <v>1597</v>
      </c>
      <c r="H19" s="143" t="s">
        <v>876</v>
      </c>
      <c r="I19" s="143" t="s">
        <v>1595</v>
      </c>
    </row>
    <row r="20" spans="4:9" ht="60" x14ac:dyDescent="0.25">
      <c r="D20" s="143">
        <v>9</v>
      </c>
      <c r="E20" s="61" t="s">
        <v>1604</v>
      </c>
      <c r="F20" s="143" t="s">
        <v>1593</v>
      </c>
      <c r="G20" s="143" t="s">
        <v>1597</v>
      </c>
      <c r="H20" s="143" t="s">
        <v>876</v>
      </c>
      <c r="I20" s="143" t="s">
        <v>1595</v>
      </c>
    </row>
    <row r="21" spans="4:9" ht="60" x14ac:dyDescent="0.25">
      <c r="D21" s="143">
        <v>10</v>
      </c>
      <c r="E21" s="61" t="s">
        <v>1605</v>
      </c>
      <c r="F21" s="143" t="s">
        <v>1593</v>
      </c>
      <c r="G21" s="143" t="s">
        <v>1597</v>
      </c>
      <c r="H21" s="143" t="s">
        <v>876</v>
      </c>
      <c r="I21" s="143" t="s">
        <v>1595</v>
      </c>
    </row>
    <row r="22" spans="4:9" ht="60" x14ac:dyDescent="0.25">
      <c r="D22" s="143">
        <v>11</v>
      </c>
      <c r="E22" s="61" t="s">
        <v>1606</v>
      </c>
      <c r="F22" s="143" t="s">
        <v>1593</v>
      </c>
      <c r="G22" s="143" t="s">
        <v>1597</v>
      </c>
      <c r="H22" s="143" t="s">
        <v>876</v>
      </c>
      <c r="I22" s="143" t="s">
        <v>1595</v>
      </c>
    </row>
    <row r="23" spans="4:9" ht="60" x14ac:dyDescent="0.25">
      <c r="D23" s="143">
        <v>12</v>
      </c>
      <c r="E23" s="61" t="s">
        <v>1607</v>
      </c>
      <c r="F23" s="143" t="s">
        <v>1593</v>
      </c>
      <c r="G23" s="143" t="s">
        <v>1597</v>
      </c>
      <c r="H23" s="143" t="s">
        <v>876</v>
      </c>
      <c r="I23" s="143" t="s">
        <v>1595</v>
      </c>
    </row>
    <row r="24" spans="4:9" ht="60" x14ac:dyDescent="0.25">
      <c r="D24" s="143">
        <v>13</v>
      </c>
      <c r="E24" s="61" t="s">
        <v>1608</v>
      </c>
      <c r="F24" s="143" t="s">
        <v>1593</v>
      </c>
      <c r="G24" s="143" t="s">
        <v>1597</v>
      </c>
      <c r="H24" s="143" t="s">
        <v>876</v>
      </c>
      <c r="I24" s="143" t="s">
        <v>1595</v>
      </c>
    </row>
    <row r="25" spans="4:9" ht="60" x14ac:dyDescent="0.25">
      <c r="D25" s="143">
        <v>14</v>
      </c>
      <c r="E25" s="144" t="s">
        <v>1592</v>
      </c>
      <c r="F25" s="143" t="s">
        <v>1593</v>
      </c>
      <c r="G25" s="63" t="s">
        <v>1594</v>
      </c>
      <c r="H25" s="143" t="s">
        <v>876</v>
      </c>
      <c r="I25" s="63" t="s">
        <v>1595</v>
      </c>
    </row>
    <row r="26" spans="4:9" ht="60" x14ac:dyDescent="0.25">
      <c r="D26" s="143">
        <v>15</v>
      </c>
      <c r="E26" s="61" t="s">
        <v>1609</v>
      </c>
      <c r="F26" s="143" t="s">
        <v>1593</v>
      </c>
      <c r="G26" s="143" t="s">
        <v>1597</v>
      </c>
      <c r="H26" s="143" t="s">
        <v>876</v>
      </c>
      <c r="I26" s="143" t="s">
        <v>1595</v>
      </c>
    </row>
    <row r="27" spans="4:9" ht="60" x14ac:dyDescent="0.25">
      <c r="D27" s="143">
        <v>16</v>
      </c>
      <c r="E27" s="144" t="s">
        <v>1610</v>
      </c>
      <c r="F27" s="143" t="s">
        <v>1593</v>
      </c>
      <c r="G27" s="63" t="s">
        <v>1594</v>
      </c>
      <c r="H27" s="143" t="s">
        <v>876</v>
      </c>
      <c r="I27" s="63" t="s">
        <v>1595</v>
      </c>
    </row>
    <row r="28" spans="4:9" ht="60" x14ac:dyDescent="0.25">
      <c r="D28" s="143">
        <v>17</v>
      </c>
      <c r="E28" s="61" t="s">
        <v>1611</v>
      </c>
      <c r="F28" s="143" t="s">
        <v>1612</v>
      </c>
      <c r="G28" s="143" t="s">
        <v>1597</v>
      </c>
      <c r="H28" s="143" t="s">
        <v>876</v>
      </c>
      <c r="I28" s="143" t="s">
        <v>1595</v>
      </c>
    </row>
    <row r="29" spans="4:9" ht="60" x14ac:dyDescent="0.25">
      <c r="D29" s="143">
        <v>18</v>
      </c>
      <c r="E29" s="144" t="s">
        <v>1613</v>
      </c>
      <c r="F29" s="143" t="s">
        <v>1612</v>
      </c>
      <c r="G29" s="63" t="s">
        <v>1594</v>
      </c>
      <c r="H29" s="143" t="s">
        <v>876</v>
      </c>
      <c r="I29" s="63" t="s">
        <v>1595</v>
      </c>
    </row>
    <row r="30" spans="4:9" ht="60" x14ac:dyDescent="0.25">
      <c r="D30" s="143">
        <v>19</v>
      </c>
      <c r="E30" s="144" t="s">
        <v>1614</v>
      </c>
      <c r="F30" s="143" t="s">
        <v>1612</v>
      </c>
      <c r="G30" s="63" t="s">
        <v>1594</v>
      </c>
      <c r="H30" s="143" t="s">
        <v>876</v>
      </c>
      <c r="I30" s="63" t="s">
        <v>1595</v>
      </c>
    </row>
    <row r="31" spans="4:9" ht="60" x14ac:dyDescent="0.25">
      <c r="D31" s="143">
        <v>20</v>
      </c>
      <c r="E31" s="61" t="s">
        <v>1615</v>
      </c>
      <c r="F31" s="143" t="s">
        <v>1612</v>
      </c>
      <c r="G31" s="143" t="s">
        <v>1597</v>
      </c>
      <c r="H31" s="143" t="s">
        <v>876</v>
      </c>
      <c r="I31" s="143" t="s">
        <v>1595</v>
      </c>
    </row>
    <row r="32" spans="4:9" ht="60" x14ac:dyDescent="0.25">
      <c r="D32" s="143">
        <v>21</v>
      </c>
      <c r="E32" s="61" t="s">
        <v>1616</v>
      </c>
      <c r="F32" s="143" t="s">
        <v>1612</v>
      </c>
      <c r="G32" s="143" t="s">
        <v>1597</v>
      </c>
      <c r="H32" s="143" t="s">
        <v>876</v>
      </c>
      <c r="I32" s="143" t="s">
        <v>1595</v>
      </c>
    </row>
    <row r="33" spans="4:9" ht="60" x14ac:dyDescent="0.25">
      <c r="D33" s="143">
        <v>22</v>
      </c>
      <c r="E33" s="144" t="s">
        <v>1617</v>
      </c>
      <c r="F33" s="143" t="s">
        <v>1612</v>
      </c>
      <c r="G33" s="63" t="s">
        <v>1594</v>
      </c>
      <c r="H33" s="143" t="s">
        <v>876</v>
      </c>
      <c r="I33" s="63" t="s">
        <v>1595</v>
      </c>
    </row>
    <row r="34" spans="4:9" ht="60" x14ac:dyDescent="0.25">
      <c r="D34" s="143">
        <v>23</v>
      </c>
      <c r="E34" s="144" t="s">
        <v>1618</v>
      </c>
      <c r="F34" s="143" t="s">
        <v>1612</v>
      </c>
      <c r="G34" s="63" t="s">
        <v>1594</v>
      </c>
      <c r="H34" s="143" t="s">
        <v>876</v>
      </c>
      <c r="I34" s="63" t="s">
        <v>1595</v>
      </c>
    </row>
    <row r="35" spans="4:9" ht="60" x14ac:dyDescent="0.25">
      <c r="D35" s="143">
        <v>24</v>
      </c>
      <c r="E35" s="144" t="s">
        <v>1619</v>
      </c>
      <c r="F35" s="143" t="s">
        <v>1612</v>
      </c>
      <c r="G35" s="63" t="s">
        <v>1594</v>
      </c>
      <c r="H35" s="143" t="s">
        <v>876</v>
      </c>
      <c r="I35" s="63" t="s">
        <v>1595</v>
      </c>
    </row>
    <row r="36" spans="4:9" ht="60" x14ac:dyDescent="0.25">
      <c r="D36" s="143">
        <v>25</v>
      </c>
      <c r="E36" s="144" t="s">
        <v>1620</v>
      </c>
      <c r="F36" s="143" t="s">
        <v>1612</v>
      </c>
      <c r="G36" s="63" t="s">
        <v>1594</v>
      </c>
      <c r="H36" s="143" t="s">
        <v>876</v>
      </c>
      <c r="I36" s="63" t="s">
        <v>1595</v>
      </c>
    </row>
    <row r="37" spans="4:9" ht="60" x14ac:dyDescent="0.25">
      <c r="D37" s="143">
        <v>26</v>
      </c>
      <c r="E37" s="144" t="s">
        <v>1621</v>
      </c>
      <c r="F37" s="143" t="s">
        <v>1612</v>
      </c>
      <c r="G37" s="63" t="s">
        <v>1594</v>
      </c>
      <c r="H37" s="143" t="s">
        <v>876</v>
      </c>
      <c r="I37" s="63" t="s">
        <v>1595</v>
      </c>
    </row>
    <row r="38" spans="4:9" ht="60" x14ac:dyDescent="0.25">
      <c r="D38" s="143">
        <v>27</v>
      </c>
      <c r="E38" s="144" t="s">
        <v>1622</v>
      </c>
      <c r="F38" s="143" t="s">
        <v>1612</v>
      </c>
      <c r="G38" s="63" t="s">
        <v>1594</v>
      </c>
      <c r="H38" s="143" t="s">
        <v>876</v>
      </c>
      <c r="I38" s="63" t="s">
        <v>1595</v>
      </c>
    </row>
    <row r="39" spans="4:9" ht="60" x14ac:dyDescent="0.25">
      <c r="D39" s="143">
        <v>28</v>
      </c>
      <c r="E39" s="61" t="s">
        <v>1623</v>
      </c>
      <c r="F39" s="143" t="s">
        <v>1612</v>
      </c>
      <c r="G39" s="143" t="s">
        <v>1597</v>
      </c>
      <c r="H39" s="143" t="s">
        <v>876</v>
      </c>
      <c r="I39" s="143" t="s">
        <v>1595</v>
      </c>
    </row>
    <row r="40" spans="4:9" ht="60" x14ac:dyDescent="0.25">
      <c r="D40" s="143">
        <v>29</v>
      </c>
      <c r="E40" s="61" t="s">
        <v>1624</v>
      </c>
      <c r="F40" s="143" t="s">
        <v>1612</v>
      </c>
      <c r="G40" s="143" t="s">
        <v>1594</v>
      </c>
      <c r="H40" s="143" t="s">
        <v>876</v>
      </c>
      <c r="I40" s="143" t="s">
        <v>1595</v>
      </c>
    </row>
    <row r="41" spans="4:9" ht="45" x14ac:dyDescent="0.25">
      <c r="D41" s="143">
        <v>30</v>
      </c>
      <c r="E41" s="144" t="s">
        <v>1625</v>
      </c>
      <c r="F41" s="143" t="s">
        <v>1612</v>
      </c>
      <c r="G41" s="63" t="s">
        <v>1626</v>
      </c>
      <c r="H41" s="143" t="s">
        <v>876</v>
      </c>
      <c r="I41" s="63" t="s">
        <v>1595</v>
      </c>
    </row>
    <row r="42" spans="4:9" ht="60" x14ac:dyDescent="0.25">
      <c r="D42" s="143">
        <v>31</v>
      </c>
      <c r="E42" s="61" t="s">
        <v>1627</v>
      </c>
      <c r="F42" s="143" t="s">
        <v>1612</v>
      </c>
      <c r="G42" s="143" t="s">
        <v>1594</v>
      </c>
      <c r="H42" s="143" t="s">
        <v>876</v>
      </c>
      <c r="I42" s="143" t="s">
        <v>1595</v>
      </c>
    </row>
    <row r="43" spans="4:9" ht="30" x14ac:dyDescent="0.25">
      <c r="D43" s="143">
        <v>32</v>
      </c>
      <c r="E43" s="61" t="s">
        <v>1628</v>
      </c>
      <c r="F43" s="143" t="s">
        <v>1629</v>
      </c>
      <c r="G43" s="143" t="s">
        <v>1630</v>
      </c>
      <c r="H43" s="143" t="s">
        <v>876</v>
      </c>
      <c r="I43" s="143" t="s">
        <v>1595</v>
      </c>
    </row>
    <row r="44" spans="4:9" ht="45" x14ac:dyDescent="0.25">
      <c r="D44" s="143">
        <v>33</v>
      </c>
      <c r="E44" s="144" t="s">
        <v>1631</v>
      </c>
      <c r="F44" s="143" t="s">
        <v>1629</v>
      </c>
      <c r="G44" s="63" t="s">
        <v>1632</v>
      </c>
      <c r="H44" s="143" t="s">
        <v>876</v>
      </c>
      <c r="I44" s="63" t="s">
        <v>1595</v>
      </c>
    </row>
    <row r="45" spans="4:9" ht="45" x14ac:dyDescent="0.25">
      <c r="D45" s="143">
        <v>34</v>
      </c>
      <c r="E45" s="144" t="s">
        <v>1633</v>
      </c>
      <c r="F45" s="143" t="s">
        <v>1629</v>
      </c>
      <c r="G45" s="63" t="s">
        <v>1634</v>
      </c>
      <c r="H45" s="143" t="s">
        <v>876</v>
      </c>
      <c r="I45" s="63" t="s">
        <v>1595</v>
      </c>
    </row>
    <row r="46" spans="4:9" ht="45" x14ac:dyDescent="0.25">
      <c r="D46" s="143">
        <v>35</v>
      </c>
      <c r="E46" s="144" t="s">
        <v>1635</v>
      </c>
      <c r="F46" s="143" t="s">
        <v>1636</v>
      </c>
      <c r="G46" s="63" t="s">
        <v>1637</v>
      </c>
      <c r="H46" s="143" t="s">
        <v>876</v>
      </c>
      <c r="I46" s="63" t="s">
        <v>1595</v>
      </c>
    </row>
    <row r="47" spans="4:9" ht="45" x14ac:dyDescent="0.25">
      <c r="D47" s="143">
        <v>36</v>
      </c>
      <c r="E47" s="61" t="s">
        <v>1638</v>
      </c>
      <c r="F47" s="143" t="s">
        <v>1639</v>
      </c>
      <c r="G47" s="143" t="s">
        <v>1637</v>
      </c>
      <c r="H47" s="143" t="s">
        <v>876</v>
      </c>
      <c r="I47" s="143" t="s">
        <v>1595</v>
      </c>
    </row>
    <row r="48" spans="4:9" ht="45" x14ac:dyDescent="0.25">
      <c r="D48" s="143">
        <v>37</v>
      </c>
      <c r="E48" s="61" t="s">
        <v>1640</v>
      </c>
      <c r="F48" s="143" t="s">
        <v>1641</v>
      </c>
      <c r="G48" s="143" t="s">
        <v>1637</v>
      </c>
      <c r="H48" s="143" t="s">
        <v>876</v>
      </c>
      <c r="I48" s="143" t="s">
        <v>1595</v>
      </c>
    </row>
    <row r="49" spans="4:9" ht="45" x14ac:dyDescent="0.25">
      <c r="D49" s="143">
        <v>38</v>
      </c>
      <c r="E49" s="61" t="s">
        <v>1642</v>
      </c>
      <c r="F49" s="143" t="s">
        <v>1643</v>
      </c>
      <c r="G49" s="143" t="s">
        <v>1637</v>
      </c>
      <c r="H49" s="143" t="s">
        <v>876</v>
      </c>
      <c r="I49" s="143" t="s">
        <v>1595</v>
      </c>
    </row>
    <row r="50" spans="4:9" ht="45" x14ac:dyDescent="0.25">
      <c r="D50" s="143">
        <v>39</v>
      </c>
      <c r="E50" s="61" t="s">
        <v>1644</v>
      </c>
      <c r="F50" s="143" t="s">
        <v>1636</v>
      </c>
      <c r="G50" s="143" t="s">
        <v>1645</v>
      </c>
      <c r="H50" s="143" t="s">
        <v>876</v>
      </c>
      <c r="I50" s="143" t="s">
        <v>1595</v>
      </c>
    </row>
    <row r="51" spans="4:9" ht="45" x14ac:dyDescent="0.25">
      <c r="D51" s="143">
        <v>40</v>
      </c>
      <c r="E51" s="61" t="s">
        <v>1646</v>
      </c>
      <c r="F51" s="143" t="s">
        <v>1647</v>
      </c>
      <c r="G51" s="143" t="s">
        <v>1648</v>
      </c>
      <c r="H51" s="143" t="s">
        <v>876</v>
      </c>
      <c r="I51" s="143" t="s">
        <v>1595</v>
      </c>
    </row>
    <row r="52" spans="4:9" ht="45" x14ac:dyDescent="0.25">
      <c r="D52" s="143">
        <v>41</v>
      </c>
      <c r="E52" s="61" t="s">
        <v>1649</v>
      </c>
      <c r="F52" s="143" t="s">
        <v>1650</v>
      </c>
      <c r="G52" s="143" t="s">
        <v>1651</v>
      </c>
      <c r="H52" s="143" t="s">
        <v>876</v>
      </c>
      <c r="I52" s="143" t="s">
        <v>1595</v>
      </c>
    </row>
    <row r="53" spans="4:9" ht="45" x14ac:dyDescent="0.25">
      <c r="D53" s="143">
        <v>42</v>
      </c>
      <c r="E53" s="61" t="s">
        <v>1652</v>
      </c>
      <c r="F53" s="143" t="s">
        <v>1647</v>
      </c>
      <c r="G53" s="143" t="s">
        <v>1653</v>
      </c>
      <c r="H53" s="143" t="s">
        <v>876</v>
      </c>
      <c r="I53" s="143" t="s">
        <v>1595</v>
      </c>
    </row>
    <row r="54" spans="4:9" ht="45" x14ac:dyDescent="0.25">
      <c r="D54" s="143">
        <v>43</v>
      </c>
      <c r="E54" s="61" t="s">
        <v>1654</v>
      </c>
      <c r="F54" s="143" t="s">
        <v>1647</v>
      </c>
      <c r="G54" s="143" t="s">
        <v>1655</v>
      </c>
      <c r="H54" s="143" t="s">
        <v>876</v>
      </c>
      <c r="I54" s="143" t="s">
        <v>1595</v>
      </c>
    </row>
    <row r="55" spans="4:9" ht="45" x14ac:dyDescent="0.25">
      <c r="D55" s="143">
        <v>44</v>
      </c>
      <c r="E55" s="61" t="s">
        <v>1656</v>
      </c>
      <c r="F55" s="143" t="s">
        <v>1647</v>
      </c>
      <c r="G55" s="143" t="s">
        <v>1657</v>
      </c>
      <c r="H55" s="143" t="s">
        <v>876</v>
      </c>
      <c r="I55" s="143" t="s">
        <v>1595</v>
      </c>
    </row>
    <row r="56" spans="4:9" ht="45" x14ac:dyDescent="0.25">
      <c r="D56" s="143">
        <v>45</v>
      </c>
      <c r="E56" s="61" t="s">
        <v>1658</v>
      </c>
      <c r="F56" s="143" t="s">
        <v>1659</v>
      </c>
      <c r="G56" s="143" t="s">
        <v>1660</v>
      </c>
      <c r="H56" s="143" t="s">
        <v>876</v>
      </c>
      <c r="I56" s="143" t="s">
        <v>1595</v>
      </c>
    </row>
    <row r="57" spans="4:9" ht="45" x14ac:dyDescent="0.25">
      <c r="D57" s="143">
        <v>46</v>
      </c>
      <c r="E57" s="61" t="s">
        <v>1661</v>
      </c>
      <c r="F57" s="143" t="s">
        <v>1659</v>
      </c>
      <c r="G57" s="143" t="s">
        <v>1662</v>
      </c>
      <c r="H57" s="143" t="s">
        <v>876</v>
      </c>
      <c r="I57" s="143" t="s">
        <v>1595</v>
      </c>
    </row>
    <row r="58" spans="4:9" ht="45" x14ac:dyDescent="0.25">
      <c r="D58" s="143">
        <v>47</v>
      </c>
      <c r="E58" s="61" t="s">
        <v>1663</v>
      </c>
      <c r="F58" s="143" t="s">
        <v>1664</v>
      </c>
      <c r="G58" s="143" t="s">
        <v>1665</v>
      </c>
      <c r="H58" s="143" t="s">
        <v>876</v>
      </c>
      <c r="I58" s="143" t="s">
        <v>1595</v>
      </c>
    </row>
    <row r="59" spans="4:9" ht="45" x14ac:dyDescent="0.25">
      <c r="D59" s="143">
        <v>48</v>
      </c>
      <c r="E59" s="61" t="s">
        <v>1666</v>
      </c>
      <c r="F59" s="143" t="s">
        <v>1636</v>
      </c>
      <c r="G59" s="143" t="s">
        <v>1667</v>
      </c>
      <c r="H59" s="143" t="s">
        <v>876</v>
      </c>
      <c r="I59" s="143" t="s">
        <v>1595</v>
      </c>
    </row>
    <row r="60" spans="4:9" ht="45" x14ac:dyDescent="0.25">
      <c r="D60" s="143">
        <v>49</v>
      </c>
      <c r="E60" s="61" t="s">
        <v>1668</v>
      </c>
      <c r="F60" s="143" t="s">
        <v>1636</v>
      </c>
      <c r="G60" s="143" t="s">
        <v>1669</v>
      </c>
      <c r="H60" s="143" t="s">
        <v>876</v>
      </c>
      <c r="I60" s="143" t="s">
        <v>1595</v>
      </c>
    </row>
    <row r="61" spans="4:9" ht="45" x14ac:dyDescent="0.25">
      <c r="D61" s="143">
        <v>50</v>
      </c>
      <c r="E61" s="61" t="s">
        <v>1670</v>
      </c>
      <c r="F61" s="143" t="s">
        <v>1671</v>
      </c>
      <c r="G61" s="143" t="s">
        <v>1672</v>
      </c>
      <c r="H61" s="143" t="s">
        <v>876</v>
      </c>
      <c r="I61" s="143" t="s">
        <v>1595</v>
      </c>
    </row>
    <row r="62" spans="4:9" ht="45" x14ac:dyDescent="0.25">
      <c r="D62" s="143">
        <v>51</v>
      </c>
      <c r="E62" s="61" t="s">
        <v>1673</v>
      </c>
      <c r="F62" s="143" t="s">
        <v>1674</v>
      </c>
      <c r="G62" s="143" t="s">
        <v>1675</v>
      </c>
      <c r="H62" s="143" t="s">
        <v>876</v>
      </c>
      <c r="I62" s="143" t="s">
        <v>1595</v>
      </c>
    </row>
    <row r="63" spans="4:9" ht="45" x14ac:dyDescent="0.25">
      <c r="D63" s="143">
        <v>52</v>
      </c>
      <c r="E63" s="61" t="s">
        <v>1676</v>
      </c>
      <c r="F63" s="143" t="s">
        <v>1641</v>
      </c>
      <c r="G63" s="143" t="s">
        <v>1677</v>
      </c>
      <c r="H63" s="143" t="s">
        <v>876</v>
      </c>
      <c r="I63" s="143" t="s">
        <v>1595</v>
      </c>
    </row>
    <row r="64" spans="4:9" ht="45" x14ac:dyDescent="0.25">
      <c r="D64" s="143">
        <v>53</v>
      </c>
      <c r="E64" s="61" t="s">
        <v>1678</v>
      </c>
      <c r="F64" s="143" t="s">
        <v>1641</v>
      </c>
      <c r="G64" s="143" t="s">
        <v>1679</v>
      </c>
      <c r="H64" s="143" t="s">
        <v>876</v>
      </c>
      <c r="I64" s="143" t="s">
        <v>1595</v>
      </c>
    </row>
    <row r="65" spans="4:9" ht="45" x14ac:dyDescent="0.25">
      <c r="D65" s="143">
        <v>54</v>
      </c>
      <c r="E65" s="61" t="s">
        <v>1680</v>
      </c>
      <c r="F65" s="143" t="s">
        <v>1671</v>
      </c>
      <c r="G65" s="143" t="s">
        <v>1681</v>
      </c>
      <c r="H65" s="143" t="s">
        <v>876</v>
      </c>
      <c r="I65" s="143" t="s">
        <v>1595</v>
      </c>
    </row>
    <row r="66" spans="4:9" ht="60" x14ac:dyDescent="0.25">
      <c r="D66" s="143">
        <v>55</v>
      </c>
      <c r="E66" s="61" t="s">
        <v>1682</v>
      </c>
      <c r="F66" s="143" t="s">
        <v>1671</v>
      </c>
      <c r="G66" s="143" t="s">
        <v>1683</v>
      </c>
      <c r="H66" s="143" t="s">
        <v>876</v>
      </c>
      <c r="I66" s="143" t="s">
        <v>1595</v>
      </c>
    </row>
    <row r="67" spans="4:9" ht="60" x14ac:dyDescent="0.25">
      <c r="D67" s="143">
        <v>56</v>
      </c>
      <c r="E67" s="61" t="s">
        <v>1684</v>
      </c>
      <c r="F67" s="143" t="s">
        <v>1685</v>
      </c>
      <c r="G67" s="143" t="s">
        <v>1686</v>
      </c>
      <c r="H67" s="143" t="s">
        <v>876</v>
      </c>
      <c r="I67" s="143" t="s">
        <v>1595</v>
      </c>
    </row>
    <row r="68" spans="4:9" ht="45" x14ac:dyDescent="0.25">
      <c r="D68" s="143">
        <v>57</v>
      </c>
      <c r="E68" s="61" t="s">
        <v>1687</v>
      </c>
      <c r="F68" s="143" t="s">
        <v>1685</v>
      </c>
      <c r="G68" s="143" t="s">
        <v>1688</v>
      </c>
      <c r="H68" s="143" t="s">
        <v>876</v>
      </c>
      <c r="I68" s="143" t="s">
        <v>1595</v>
      </c>
    </row>
    <row r="69" spans="4:9" ht="45" x14ac:dyDescent="0.25">
      <c r="D69" s="143">
        <v>58</v>
      </c>
      <c r="E69" s="144" t="s">
        <v>1689</v>
      </c>
      <c r="F69" s="143" t="s">
        <v>1674</v>
      </c>
      <c r="G69" s="63" t="s">
        <v>1690</v>
      </c>
      <c r="H69" s="143" t="s">
        <v>876</v>
      </c>
      <c r="I69" s="63" t="s">
        <v>1595</v>
      </c>
    </row>
    <row r="70" spans="4:9" ht="45" x14ac:dyDescent="0.25">
      <c r="D70" s="143">
        <v>59</v>
      </c>
      <c r="E70" s="61" t="s">
        <v>1691</v>
      </c>
      <c r="F70" s="143" t="s">
        <v>1674</v>
      </c>
      <c r="G70" s="143" t="s">
        <v>1692</v>
      </c>
      <c r="H70" s="143" t="s">
        <v>876</v>
      </c>
      <c r="I70" s="143" t="s">
        <v>1595</v>
      </c>
    </row>
    <row r="71" spans="4:9" ht="60" x14ac:dyDescent="0.25">
      <c r="D71" s="143">
        <v>60</v>
      </c>
      <c r="E71" s="61" t="s">
        <v>1693</v>
      </c>
      <c r="F71" s="143" t="s">
        <v>1674</v>
      </c>
      <c r="G71" s="143" t="s">
        <v>1694</v>
      </c>
      <c r="H71" s="143" t="s">
        <v>876</v>
      </c>
      <c r="I71" s="143" t="s">
        <v>1595</v>
      </c>
    </row>
    <row r="72" spans="4:9" ht="45" x14ac:dyDescent="0.25">
      <c r="D72" s="143">
        <v>61</v>
      </c>
      <c r="E72" s="61" t="s">
        <v>1695</v>
      </c>
      <c r="F72" s="143" t="s">
        <v>1674</v>
      </c>
      <c r="G72" s="143" t="s">
        <v>1696</v>
      </c>
      <c r="H72" s="143" t="s">
        <v>876</v>
      </c>
      <c r="I72" s="143" t="s">
        <v>1595</v>
      </c>
    </row>
    <row r="73" spans="4:9" ht="45" x14ac:dyDescent="0.25">
      <c r="D73" s="143">
        <v>62</v>
      </c>
      <c r="E73" s="61" t="s">
        <v>1697</v>
      </c>
      <c r="F73" s="143" t="s">
        <v>1698</v>
      </c>
      <c r="G73" s="143" t="s">
        <v>1699</v>
      </c>
      <c r="H73" s="143" t="s">
        <v>876</v>
      </c>
      <c r="I73" s="143" t="s">
        <v>1595</v>
      </c>
    </row>
    <row r="74" spans="4:9" ht="45" x14ac:dyDescent="0.25">
      <c r="D74" s="143">
        <v>63</v>
      </c>
      <c r="E74" s="61" t="s">
        <v>1700</v>
      </c>
      <c r="F74" s="143" t="s">
        <v>1698</v>
      </c>
      <c r="G74" s="143" t="s">
        <v>1701</v>
      </c>
      <c r="H74" s="143" t="s">
        <v>876</v>
      </c>
      <c r="I74" s="143" t="s">
        <v>1595</v>
      </c>
    </row>
    <row r="75" spans="4:9" ht="45" x14ac:dyDescent="0.25">
      <c r="D75" s="143">
        <v>64</v>
      </c>
      <c r="E75" s="61" t="s">
        <v>1702</v>
      </c>
      <c r="F75" s="143" t="s">
        <v>1639</v>
      </c>
      <c r="G75" s="143" t="s">
        <v>1703</v>
      </c>
      <c r="H75" s="143" t="s">
        <v>876</v>
      </c>
      <c r="I75" s="143" t="s">
        <v>1595</v>
      </c>
    </row>
    <row r="76" spans="4:9" ht="45" x14ac:dyDescent="0.25">
      <c r="D76" s="143">
        <v>65</v>
      </c>
      <c r="E76" s="61" t="s">
        <v>1704</v>
      </c>
      <c r="F76" s="143" t="s">
        <v>1639</v>
      </c>
      <c r="G76" s="143" t="s">
        <v>1705</v>
      </c>
      <c r="H76" s="143" t="s">
        <v>876</v>
      </c>
      <c r="I76" s="143" t="s">
        <v>1595</v>
      </c>
    </row>
    <row r="77" spans="4:9" ht="45" x14ac:dyDescent="0.25">
      <c r="D77" s="143">
        <v>66</v>
      </c>
      <c r="E77" s="61" t="s">
        <v>1706</v>
      </c>
      <c r="F77" s="143" t="s">
        <v>1647</v>
      </c>
      <c r="G77" s="143" t="s">
        <v>1707</v>
      </c>
      <c r="H77" s="143" t="s">
        <v>876</v>
      </c>
      <c r="I77" s="143" t="s">
        <v>1595</v>
      </c>
    </row>
    <row r="78" spans="4:9" ht="45" x14ac:dyDescent="0.25">
      <c r="D78" s="143">
        <v>67</v>
      </c>
      <c r="E78" s="61" t="s">
        <v>1708</v>
      </c>
      <c r="F78" s="143" t="s">
        <v>1709</v>
      </c>
      <c r="G78" s="143" t="s">
        <v>1710</v>
      </c>
      <c r="H78" s="143" t="s">
        <v>876</v>
      </c>
      <c r="I78" s="143" t="s">
        <v>1595</v>
      </c>
    </row>
    <row r="79" spans="4:9" ht="45" x14ac:dyDescent="0.25">
      <c r="D79" s="143">
        <v>68</v>
      </c>
      <c r="E79" s="144" t="s">
        <v>1711</v>
      </c>
      <c r="F79" s="143" t="s">
        <v>1712</v>
      </c>
      <c r="G79" s="63" t="s">
        <v>1710</v>
      </c>
      <c r="H79" s="143" t="s">
        <v>876</v>
      </c>
      <c r="I79" s="63" t="s">
        <v>1595</v>
      </c>
    </row>
    <row r="80" spans="4:9" ht="30" x14ac:dyDescent="0.25">
      <c r="D80" s="143">
        <v>69</v>
      </c>
      <c r="E80" s="61" t="s">
        <v>1713</v>
      </c>
      <c r="F80" s="143" t="s">
        <v>1714</v>
      </c>
      <c r="G80" s="143" t="s">
        <v>1715</v>
      </c>
      <c r="H80" s="143" t="s">
        <v>876</v>
      </c>
      <c r="I80" s="143" t="s">
        <v>1595</v>
      </c>
    </row>
    <row r="81" spans="4:9" ht="30" x14ac:dyDescent="0.25">
      <c r="D81" s="143">
        <v>70</v>
      </c>
      <c r="E81" s="61" t="s">
        <v>1716</v>
      </c>
      <c r="F81" s="143" t="s">
        <v>1717</v>
      </c>
      <c r="G81" s="143" t="s">
        <v>1715</v>
      </c>
      <c r="H81" s="143" t="s">
        <v>876</v>
      </c>
      <c r="I81" s="143" t="s">
        <v>1595</v>
      </c>
    </row>
    <row r="82" spans="4:9" ht="45" x14ac:dyDescent="0.25">
      <c r="D82" s="143">
        <v>71</v>
      </c>
      <c r="E82" s="61" t="s">
        <v>1718</v>
      </c>
      <c r="F82" s="143" t="s">
        <v>1519</v>
      </c>
      <c r="G82" s="143" t="s">
        <v>1719</v>
      </c>
      <c r="H82" s="143" t="s">
        <v>876</v>
      </c>
      <c r="I82" s="143" t="s">
        <v>1595</v>
      </c>
    </row>
    <row r="83" spans="4:9" ht="45" x14ac:dyDescent="0.25">
      <c r="D83" s="143">
        <v>72</v>
      </c>
      <c r="E83" s="61" t="s">
        <v>1720</v>
      </c>
      <c r="F83" s="143" t="s">
        <v>1519</v>
      </c>
      <c r="G83" s="143" t="s">
        <v>1721</v>
      </c>
      <c r="H83" s="143" t="s">
        <v>876</v>
      </c>
      <c r="I83" s="143" t="s">
        <v>1595</v>
      </c>
    </row>
    <row r="84" spans="4:9" ht="45" x14ac:dyDescent="0.25">
      <c r="D84" s="143">
        <v>73</v>
      </c>
      <c r="E84" s="61" t="s">
        <v>1722</v>
      </c>
      <c r="F84" s="143" t="s">
        <v>1714</v>
      </c>
      <c r="G84" s="143" t="s">
        <v>1721</v>
      </c>
      <c r="H84" s="143" t="s">
        <v>876</v>
      </c>
      <c r="I84" s="143" t="s">
        <v>1595</v>
      </c>
    </row>
    <row r="85" spans="4:9" ht="30" x14ac:dyDescent="0.25">
      <c r="D85" s="143">
        <v>74</v>
      </c>
      <c r="E85" s="61" t="s">
        <v>1723</v>
      </c>
      <c r="F85" s="143" t="s">
        <v>1724</v>
      </c>
      <c r="G85" s="143" t="s">
        <v>1715</v>
      </c>
      <c r="H85" s="143" t="s">
        <v>876</v>
      </c>
      <c r="I85" s="143" t="s">
        <v>1595</v>
      </c>
    </row>
    <row r="86" spans="4:9" ht="30" x14ac:dyDescent="0.25">
      <c r="D86" s="143">
        <v>75</v>
      </c>
      <c r="E86" s="61" t="s">
        <v>1725</v>
      </c>
      <c r="F86" s="143" t="s">
        <v>1726</v>
      </c>
      <c r="G86" s="143" t="s">
        <v>1715</v>
      </c>
      <c r="H86" s="143" t="s">
        <v>876</v>
      </c>
      <c r="I86" s="143" t="s">
        <v>1595</v>
      </c>
    </row>
    <row r="87" spans="4:9" ht="45" x14ac:dyDescent="0.25">
      <c r="D87" s="143">
        <v>76</v>
      </c>
      <c r="E87" s="61" t="s">
        <v>1727</v>
      </c>
      <c r="F87" s="143" t="s">
        <v>1728</v>
      </c>
      <c r="G87" s="143" t="s">
        <v>1715</v>
      </c>
      <c r="H87" s="143" t="s">
        <v>876</v>
      </c>
      <c r="I87" s="143" t="s">
        <v>1595</v>
      </c>
    </row>
    <row r="88" spans="4:9" ht="30" x14ac:dyDescent="0.25">
      <c r="D88" s="143">
        <v>77</v>
      </c>
      <c r="E88" s="61" t="s">
        <v>1729</v>
      </c>
      <c r="F88" s="143" t="s">
        <v>1730</v>
      </c>
      <c r="G88" s="143" t="s">
        <v>1715</v>
      </c>
      <c r="H88" s="143" t="s">
        <v>876</v>
      </c>
      <c r="I88" s="143" t="s">
        <v>1595</v>
      </c>
    </row>
    <row r="89" spans="4:9" ht="30" x14ac:dyDescent="0.25">
      <c r="D89" s="143">
        <v>78</v>
      </c>
      <c r="E89" s="61" t="s">
        <v>1731</v>
      </c>
      <c r="F89" s="143" t="s">
        <v>1732</v>
      </c>
      <c r="G89" s="143" t="s">
        <v>1715</v>
      </c>
      <c r="H89" s="143" t="s">
        <v>876</v>
      </c>
      <c r="I89" s="143" t="s">
        <v>1595</v>
      </c>
    </row>
    <row r="90" spans="4:9" ht="30" x14ac:dyDescent="0.25">
      <c r="D90" s="143">
        <v>79</v>
      </c>
      <c r="E90" s="61" t="s">
        <v>1733</v>
      </c>
      <c r="F90" s="143" t="s">
        <v>1709</v>
      </c>
      <c r="G90" s="143" t="s">
        <v>1715</v>
      </c>
      <c r="H90" s="143" t="s">
        <v>876</v>
      </c>
      <c r="I90" s="143" t="s">
        <v>1595</v>
      </c>
    </row>
    <row r="91" spans="4:9" ht="30" x14ac:dyDescent="0.25">
      <c r="D91" s="143">
        <v>80</v>
      </c>
      <c r="E91" s="61" t="s">
        <v>1734</v>
      </c>
      <c r="F91" s="143" t="s">
        <v>1717</v>
      </c>
      <c r="G91" s="143" t="s">
        <v>1715</v>
      </c>
      <c r="H91" s="143" t="s">
        <v>876</v>
      </c>
      <c r="I91" s="143" t="s">
        <v>1595</v>
      </c>
    </row>
    <row r="92" spans="4:9" ht="30" x14ac:dyDescent="0.25">
      <c r="D92" s="143">
        <v>81</v>
      </c>
      <c r="E92" s="61" t="s">
        <v>1735</v>
      </c>
      <c r="F92" s="143" t="s">
        <v>1732</v>
      </c>
      <c r="G92" s="143" t="s">
        <v>1715</v>
      </c>
      <c r="H92" s="143" t="s">
        <v>876</v>
      </c>
      <c r="I92" s="143" t="s">
        <v>1595</v>
      </c>
    </row>
    <row r="93" spans="4:9" ht="30" x14ac:dyDescent="0.25">
      <c r="D93" s="143">
        <v>82</v>
      </c>
      <c r="E93" s="61" t="s">
        <v>1736</v>
      </c>
      <c r="F93" s="143" t="s">
        <v>1732</v>
      </c>
      <c r="G93" s="143" t="s">
        <v>1715</v>
      </c>
      <c r="H93" s="143" t="s">
        <v>876</v>
      </c>
      <c r="I93" s="143" t="s">
        <v>1595</v>
      </c>
    </row>
    <row r="94" spans="4:9" ht="30" x14ac:dyDescent="0.25">
      <c r="D94" s="143">
        <v>83</v>
      </c>
      <c r="E94" s="61" t="s">
        <v>1737</v>
      </c>
      <c r="F94" s="143" t="s">
        <v>1732</v>
      </c>
      <c r="G94" s="143" t="s">
        <v>1715</v>
      </c>
      <c r="H94" s="143" t="s">
        <v>876</v>
      </c>
      <c r="I94" s="143" t="s">
        <v>1595</v>
      </c>
    </row>
    <row r="95" spans="4:9" ht="30" x14ac:dyDescent="0.25">
      <c r="D95" s="143">
        <v>84</v>
      </c>
      <c r="E95" s="61" t="s">
        <v>1738</v>
      </c>
      <c r="F95" s="143" t="s">
        <v>1724</v>
      </c>
      <c r="G95" s="143" t="s">
        <v>1715</v>
      </c>
      <c r="H95" s="143" t="s">
        <v>876</v>
      </c>
      <c r="I95" s="143" t="s">
        <v>1595</v>
      </c>
    </row>
    <row r="96" spans="4:9" ht="30" x14ac:dyDescent="0.25">
      <c r="D96" s="143">
        <v>85</v>
      </c>
      <c r="E96" s="61" t="s">
        <v>1739</v>
      </c>
      <c r="F96" s="143" t="s">
        <v>1724</v>
      </c>
      <c r="G96" s="143" t="s">
        <v>1715</v>
      </c>
      <c r="H96" s="143" t="s">
        <v>876</v>
      </c>
      <c r="I96" s="143" t="s">
        <v>1595</v>
      </c>
    </row>
    <row r="97" spans="4:9" ht="30" x14ac:dyDescent="0.25">
      <c r="D97" s="143">
        <v>86</v>
      </c>
      <c r="E97" s="61" t="s">
        <v>1740</v>
      </c>
      <c r="F97" s="143" t="s">
        <v>1724</v>
      </c>
      <c r="G97" s="143" t="s">
        <v>1715</v>
      </c>
      <c r="H97" s="143" t="s">
        <v>876</v>
      </c>
      <c r="I97" s="143" t="s">
        <v>1595</v>
      </c>
    </row>
    <row r="98" spans="4:9" ht="30" x14ac:dyDescent="0.25">
      <c r="D98" s="143">
        <v>87</v>
      </c>
      <c r="E98" s="61" t="s">
        <v>1741</v>
      </c>
      <c r="F98" s="143" t="s">
        <v>1724</v>
      </c>
      <c r="G98" s="143" t="s">
        <v>1715</v>
      </c>
      <c r="H98" s="143" t="s">
        <v>876</v>
      </c>
      <c r="I98" s="143" t="s">
        <v>1595</v>
      </c>
    </row>
    <row r="99" spans="4:9" ht="30" x14ac:dyDescent="0.25">
      <c r="D99" s="143">
        <v>88</v>
      </c>
      <c r="E99" s="61" t="s">
        <v>1742</v>
      </c>
      <c r="F99" s="143" t="s">
        <v>1726</v>
      </c>
      <c r="G99" s="143" t="s">
        <v>1715</v>
      </c>
      <c r="H99" s="143" t="s">
        <v>876</v>
      </c>
      <c r="I99" s="143" t="s">
        <v>1595</v>
      </c>
    </row>
    <row r="100" spans="4:9" ht="30" x14ac:dyDescent="0.25">
      <c r="D100" s="143">
        <v>89</v>
      </c>
      <c r="E100" s="61" t="s">
        <v>1743</v>
      </c>
      <c r="F100" s="143" t="s">
        <v>1726</v>
      </c>
      <c r="G100" s="143" t="s">
        <v>1715</v>
      </c>
      <c r="H100" s="143" t="s">
        <v>876</v>
      </c>
      <c r="I100" s="143" t="s">
        <v>1595</v>
      </c>
    </row>
    <row r="101" spans="4:9" ht="30" x14ac:dyDescent="0.25">
      <c r="D101" s="143">
        <v>90</v>
      </c>
      <c r="E101" s="61" t="s">
        <v>1744</v>
      </c>
      <c r="F101" s="143" t="s">
        <v>1726</v>
      </c>
      <c r="G101" s="143" t="s">
        <v>1715</v>
      </c>
      <c r="H101" s="143" t="s">
        <v>876</v>
      </c>
      <c r="I101" s="143" t="s">
        <v>1595</v>
      </c>
    </row>
    <row r="102" spans="4:9" ht="30" x14ac:dyDescent="0.25">
      <c r="D102" s="143">
        <v>91</v>
      </c>
      <c r="E102" s="61" t="s">
        <v>1745</v>
      </c>
      <c r="F102" s="143" t="s">
        <v>1709</v>
      </c>
      <c r="G102" s="143" t="s">
        <v>1715</v>
      </c>
      <c r="H102" s="143" t="s">
        <v>876</v>
      </c>
      <c r="I102" s="143" t="s">
        <v>1595</v>
      </c>
    </row>
    <row r="103" spans="4:9" ht="30" x14ac:dyDescent="0.25">
      <c r="D103" s="143">
        <v>92</v>
      </c>
      <c r="E103" s="61" t="s">
        <v>1746</v>
      </c>
      <c r="F103" s="143" t="s">
        <v>1709</v>
      </c>
      <c r="G103" s="143" t="s">
        <v>1715</v>
      </c>
      <c r="H103" s="143" t="s">
        <v>876</v>
      </c>
      <c r="I103" s="143" t="s">
        <v>1595</v>
      </c>
    </row>
    <row r="104" spans="4:9" ht="30" x14ac:dyDescent="0.25">
      <c r="D104" s="143">
        <v>93</v>
      </c>
      <c r="E104" s="61" t="s">
        <v>1747</v>
      </c>
      <c r="F104" s="143" t="s">
        <v>1730</v>
      </c>
      <c r="G104" s="143" t="s">
        <v>1715</v>
      </c>
      <c r="H104" s="143" t="s">
        <v>876</v>
      </c>
      <c r="I104" s="143" t="s">
        <v>1595</v>
      </c>
    </row>
    <row r="105" spans="4:9" ht="30" x14ac:dyDescent="0.25">
      <c r="D105" s="143">
        <v>94</v>
      </c>
      <c r="E105" s="61" t="s">
        <v>1748</v>
      </c>
      <c r="F105" s="143" t="s">
        <v>1730</v>
      </c>
      <c r="G105" s="143" t="s">
        <v>1715</v>
      </c>
      <c r="H105" s="143" t="s">
        <v>876</v>
      </c>
      <c r="I105" s="143" t="s">
        <v>1595</v>
      </c>
    </row>
    <row r="106" spans="4:9" ht="30" x14ac:dyDescent="0.25">
      <c r="D106" s="143">
        <v>95</v>
      </c>
      <c r="E106" s="61" t="s">
        <v>1749</v>
      </c>
      <c r="F106" s="143" t="s">
        <v>1732</v>
      </c>
      <c r="G106" s="143" t="s">
        <v>1715</v>
      </c>
      <c r="H106" s="143" t="s">
        <v>876</v>
      </c>
      <c r="I106" s="143" t="s">
        <v>1595</v>
      </c>
    </row>
    <row r="107" spans="4:9" ht="30" x14ac:dyDescent="0.25">
      <c r="D107" s="143">
        <v>96</v>
      </c>
      <c r="E107" s="61" t="s">
        <v>1750</v>
      </c>
      <c r="F107" s="143" t="s">
        <v>1732</v>
      </c>
      <c r="G107" s="143" t="s">
        <v>1715</v>
      </c>
      <c r="H107" s="143" t="s">
        <v>876</v>
      </c>
      <c r="I107" s="143" t="s">
        <v>1595</v>
      </c>
    </row>
    <row r="108" spans="4:9" ht="30" x14ac:dyDescent="0.25">
      <c r="D108" s="143">
        <v>97</v>
      </c>
      <c r="E108" s="61" t="s">
        <v>1751</v>
      </c>
      <c r="F108" s="143" t="s">
        <v>1752</v>
      </c>
      <c r="G108" s="143" t="s">
        <v>1715</v>
      </c>
      <c r="H108" s="143" t="s">
        <v>876</v>
      </c>
      <c r="I108" s="143" t="s">
        <v>1595</v>
      </c>
    </row>
    <row r="109" spans="4:9" ht="30" x14ac:dyDescent="0.25">
      <c r="D109" s="143">
        <v>98</v>
      </c>
      <c r="E109" s="61" t="s">
        <v>1753</v>
      </c>
      <c r="F109" s="143" t="s">
        <v>1752</v>
      </c>
      <c r="G109" s="143" t="s">
        <v>1715</v>
      </c>
      <c r="H109" s="143" t="s">
        <v>876</v>
      </c>
      <c r="I109" s="143" t="s">
        <v>1595</v>
      </c>
    </row>
    <row r="110" spans="4:9" ht="30" x14ac:dyDescent="0.25">
      <c r="D110" s="143">
        <v>99</v>
      </c>
      <c r="E110" s="61" t="s">
        <v>1754</v>
      </c>
      <c r="F110" s="143" t="s">
        <v>1728</v>
      </c>
      <c r="G110" s="143" t="s">
        <v>1715</v>
      </c>
      <c r="H110" s="143" t="s">
        <v>876</v>
      </c>
      <c r="I110" s="143" t="s">
        <v>1595</v>
      </c>
    </row>
    <row r="111" spans="4:9" ht="30" x14ac:dyDescent="0.25">
      <c r="D111" s="143">
        <v>100</v>
      </c>
      <c r="E111" s="61" t="s">
        <v>1755</v>
      </c>
      <c r="F111" s="143" t="s">
        <v>1756</v>
      </c>
      <c r="G111" s="143" t="s">
        <v>1715</v>
      </c>
      <c r="H111" s="143" t="s">
        <v>876</v>
      </c>
      <c r="I111" s="143" t="s">
        <v>1595</v>
      </c>
    </row>
    <row r="112" spans="4:9" ht="30" x14ac:dyDescent="0.25">
      <c r="D112" s="143">
        <v>101</v>
      </c>
      <c r="E112" s="61" t="s">
        <v>1757</v>
      </c>
      <c r="F112" s="143" t="s">
        <v>1756</v>
      </c>
      <c r="G112" s="143" t="s">
        <v>1715</v>
      </c>
      <c r="H112" s="143" t="s">
        <v>876</v>
      </c>
      <c r="I112" s="143" t="s">
        <v>1595</v>
      </c>
    </row>
    <row r="113" spans="4:9" ht="30" x14ac:dyDescent="0.25">
      <c r="D113" s="143">
        <v>102</v>
      </c>
      <c r="E113" s="61" t="s">
        <v>1758</v>
      </c>
      <c r="F113" s="143" t="s">
        <v>1756</v>
      </c>
      <c r="G113" s="143" t="s">
        <v>1715</v>
      </c>
      <c r="H113" s="143" t="s">
        <v>876</v>
      </c>
      <c r="I113" s="143" t="s">
        <v>1595</v>
      </c>
    </row>
    <row r="114" spans="4:9" ht="30" x14ac:dyDescent="0.25">
      <c r="D114" s="143">
        <v>103</v>
      </c>
      <c r="E114" s="61" t="s">
        <v>1759</v>
      </c>
      <c r="F114" s="143" t="s">
        <v>1756</v>
      </c>
      <c r="G114" s="143" t="s">
        <v>1715</v>
      </c>
      <c r="H114" s="143" t="s">
        <v>876</v>
      </c>
      <c r="I114" s="143" t="s">
        <v>1595</v>
      </c>
    </row>
    <row r="115" spans="4:9" ht="30" x14ac:dyDescent="0.25">
      <c r="D115" s="143">
        <v>104</v>
      </c>
      <c r="E115" s="61" t="s">
        <v>1760</v>
      </c>
      <c r="F115" s="143" t="s">
        <v>1732</v>
      </c>
      <c r="G115" s="143" t="s">
        <v>1715</v>
      </c>
      <c r="H115" s="143" t="s">
        <v>876</v>
      </c>
      <c r="I115" s="143" t="s">
        <v>1595</v>
      </c>
    </row>
    <row r="116" spans="4:9" ht="30" x14ac:dyDescent="0.25">
      <c r="D116" s="143">
        <v>105</v>
      </c>
      <c r="E116" s="61" t="s">
        <v>1761</v>
      </c>
      <c r="F116" s="143" t="s">
        <v>1732</v>
      </c>
      <c r="G116" s="143" t="s">
        <v>1715</v>
      </c>
      <c r="H116" s="143" t="s">
        <v>876</v>
      </c>
      <c r="I116" s="143" t="s">
        <v>1595</v>
      </c>
    </row>
    <row r="117" spans="4:9" ht="30" x14ac:dyDescent="0.25">
      <c r="D117" s="143">
        <v>106</v>
      </c>
      <c r="E117" s="61" t="s">
        <v>1762</v>
      </c>
      <c r="F117" s="143" t="s">
        <v>1714</v>
      </c>
      <c r="G117" s="143" t="s">
        <v>1715</v>
      </c>
      <c r="H117" s="143" t="s">
        <v>876</v>
      </c>
      <c r="I117" s="143" t="s">
        <v>1595</v>
      </c>
    </row>
    <row r="118" spans="4:9" ht="60" x14ac:dyDescent="0.25">
      <c r="D118" s="143">
        <v>107</v>
      </c>
      <c r="E118" s="61" t="s">
        <v>1763</v>
      </c>
      <c r="F118" s="143" t="s">
        <v>1728</v>
      </c>
      <c r="G118" s="143" t="s">
        <v>1715</v>
      </c>
      <c r="H118" s="143" t="s">
        <v>876</v>
      </c>
      <c r="I118" s="143" t="s">
        <v>1595</v>
      </c>
    </row>
    <row r="119" spans="4:9" ht="45" x14ac:dyDescent="0.25">
      <c r="D119" s="143">
        <v>108</v>
      </c>
      <c r="E119" s="144" t="s">
        <v>1764</v>
      </c>
      <c r="F119" s="143" t="s">
        <v>1765</v>
      </c>
      <c r="G119" s="63" t="s">
        <v>1710</v>
      </c>
      <c r="H119" s="143" t="s">
        <v>876</v>
      </c>
      <c r="I119" s="63" t="s">
        <v>1595</v>
      </c>
    </row>
    <row r="120" spans="4:9" ht="45" x14ac:dyDescent="0.25">
      <c r="D120" s="143">
        <v>109</v>
      </c>
      <c r="E120" s="144" t="s">
        <v>1766</v>
      </c>
      <c r="F120" s="143" t="s">
        <v>1765</v>
      </c>
      <c r="G120" s="63" t="s">
        <v>1710</v>
      </c>
      <c r="H120" s="143" t="s">
        <v>876</v>
      </c>
      <c r="I120" s="63" t="s">
        <v>1595</v>
      </c>
    </row>
    <row r="121" spans="4:9" ht="45" x14ac:dyDescent="0.25">
      <c r="D121" s="143">
        <v>110</v>
      </c>
      <c r="E121" s="144" t="s">
        <v>1767</v>
      </c>
      <c r="F121" s="143" t="s">
        <v>1768</v>
      </c>
      <c r="G121" s="63" t="s">
        <v>1710</v>
      </c>
      <c r="H121" s="143" t="s">
        <v>876</v>
      </c>
      <c r="I121" s="63" t="s">
        <v>1595</v>
      </c>
    </row>
    <row r="122" spans="4:9" ht="45" x14ac:dyDescent="0.25">
      <c r="D122" s="143">
        <v>111</v>
      </c>
      <c r="E122" s="61" t="s">
        <v>1769</v>
      </c>
      <c r="F122" s="143" t="s">
        <v>1770</v>
      </c>
      <c r="G122" s="143" t="s">
        <v>1710</v>
      </c>
      <c r="H122" s="143" t="s">
        <v>876</v>
      </c>
      <c r="I122" s="143" t="s">
        <v>1595</v>
      </c>
    </row>
    <row r="123" spans="4:9" ht="45" x14ac:dyDescent="0.25">
      <c r="D123" s="143">
        <v>112</v>
      </c>
      <c r="E123" s="61" t="s">
        <v>1771</v>
      </c>
      <c r="F123" s="143" t="s">
        <v>1772</v>
      </c>
      <c r="G123" s="143" t="s">
        <v>1773</v>
      </c>
      <c r="H123" s="143" t="s">
        <v>876</v>
      </c>
      <c r="I123" s="143" t="s">
        <v>1595</v>
      </c>
    </row>
    <row r="124" spans="4:9" ht="45" x14ac:dyDescent="0.25">
      <c r="D124" s="143">
        <v>113</v>
      </c>
      <c r="E124" s="61" t="s">
        <v>1774</v>
      </c>
      <c r="F124" s="143" t="s">
        <v>1765</v>
      </c>
      <c r="G124" s="143" t="s">
        <v>1773</v>
      </c>
      <c r="H124" s="143" t="s">
        <v>876</v>
      </c>
      <c r="I124" s="143" t="s">
        <v>1595</v>
      </c>
    </row>
    <row r="125" spans="4:9" ht="45" x14ac:dyDescent="0.25">
      <c r="D125" s="143">
        <v>114</v>
      </c>
      <c r="E125" s="61" t="s">
        <v>1775</v>
      </c>
      <c r="F125" s="143" t="s">
        <v>1776</v>
      </c>
      <c r="G125" s="143" t="s">
        <v>1773</v>
      </c>
      <c r="H125" s="143" t="s">
        <v>876</v>
      </c>
      <c r="I125" s="143" t="s">
        <v>1595</v>
      </c>
    </row>
    <row r="126" spans="4:9" ht="45" x14ac:dyDescent="0.25">
      <c r="D126" s="143">
        <v>115</v>
      </c>
      <c r="E126" s="61" t="s">
        <v>1777</v>
      </c>
      <c r="F126" s="143" t="s">
        <v>1778</v>
      </c>
      <c r="G126" s="143" t="s">
        <v>1773</v>
      </c>
      <c r="H126" s="143" t="s">
        <v>876</v>
      </c>
      <c r="I126" s="143" t="s">
        <v>1595</v>
      </c>
    </row>
    <row r="127" spans="4:9" ht="45" x14ac:dyDescent="0.25">
      <c r="D127" s="143">
        <v>116</v>
      </c>
      <c r="E127" s="61" t="s">
        <v>1779</v>
      </c>
      <c r="F127" s="143" t="s">
        <v>1780</v>
      </c>
      <c r="G127" s="143" t="s">
        <v>1773</v>
      </c>
      <c r="H127" s="143" t="s">
        <v>876</v>
      </c>
      <c r="I127" s="143" t="s">
        <v>1595</v>
      </c>
    </row>
    <row r="128" spans="4:9" ht="45" x14ac:dyDescent="0.25">
      <c r="D128" s="143">
        <v>117</v>
      </c>
      <c r="E128" s="61" t="s">
        <v>1781</v>
      </c>
      <c r="F128" s="143" t="s">
        <v>1782</v>
      </c>
      <c r="G128" s="143" t="s">
        <v>1773</v>
      </c>
      <c r="H128" s="143" t="s">
        <v>876</v>
      </c>
      <c r="I128" s="143" t="s">
        <v>1595</v>
      </c>
    </row>
    <row r="129" spans="4:9" ht="45" x14ac:dyDescent="0.25">
      <c r="D129" s="143">
        <v>118</v>
      </c>
      <c r="E129" s="61" t="s">
        <v>1783</v>
      </c>
      <c r="F129" s="143" t="s">
        <v>1782</v>
      </c>
      <c r="G129" s="143" t="s">
        <v>1773</v>
      </c>
      <c r="H129" s="143" t="s">
        <v>876</v>
      </c>
      <c r="I129" s="143" t="s">
        <v>1595</v>
      </c>
    </row>
    <row r="130" spans="4:9" ht="45" x14ac:dyDescent="0.25">
      <c r="D130" s="143">
        <v>119</v>
      </c>
      <c r="E130" s="61" t="s">
        <v>1784</v>
      </c>
      <c r="F130" s="143" t="s">
        <v>1782</v>
      </c>
      <c r="G130" s="143" t="s">
        <v>1773</v>
      </c>
      <c r="H130" s="143" t="s">
        <v>876</v>
      </c>
      <c r="I130" s="143" t="s">
        <v>1595</v>
      </c>
    </row>
    <row r="131" spans="4:9" ht="45" x14ac:dyDescent="0.25">
      <c r="D131" s="143">
        <v>120</v>
      </c>
      <c r="E131" s="61" t="s">
        <v>1785</v>
      </c>
      <c r="F131" s="143" t="s">
        <v>1786</v>
      </c>
      <c r="G131" s="143" t="s">
        <v>1773</v>
      </c>
      <c r="H131" s="143" t="s">
        <v>876</v>
      </c>
      <c r="I131" s="143" t="s">
        <v>1595</v>
      </c>
    </row>
    <row r="132" spans="4:9" ht="45" x14ac:dyDescent="0.25">
      <c r="D132" s="143">
        <v>121</v>
      </c>
      <c r="E132" s="61" t="s">
        <v>1787</v>
      </c>
      <c r="F132" s="143" t="s">
        <v>1765</v>
      </c>
      <c r="G132" s="143" t="s">
        <v>1773</v>
      </c>
      <c r="H132" s="143" t="s">
        <v>876</v>
      </c>
      <c r="I132" s="143" t="s">
        <v>1595</v>
      </c>
    </row>
    <row r="133" spans="4:9" ht="45" x14ac:dyDescent="0.25">
      <c r="D133" s="143">
        <v>122</v>
      </c>
      <c r="E133" s="61" t="s">
        <v>1788</v>
      </c>
      <c r="F133" s="143" t="s">
        <v>1789</v>
      </c>
      <c r="G133" s="143" t="s">
        <v>1773</v>
      </c>
      <c r="H133" s="143" t="s">
        <v>876</v>
      </c>
      <c r="I133" s="143" t="s">
        <v>1595</v>
      </c>
    </row>
    <row r="134" spans="4:9" ht="45" x14ac:dyDescent="0.25">
      <c r="D134" s="143">
        <v>123</v>
      </c>
      <c r="E134" s="61" t="s">
        <v>1774</v>
      </c>
      <c r="F134" s="143" t="s">
        <v>1765</v>
      </c>
      <c r="G134" s="143" t="s">
        <v>1773</v>
      </c>
      <c r="H134" s="143" t="s">
        <v>876</v>
      </c>
      <c r="I134" s="143" t="s">
        <v>1595</v>
      </c>
    </row>
    <row r="135" spans="4:9" ht="45" x14ac:dyDescent="0.25">
      <c r="D135" s="143">
        <v>124</v>
      </c>
      <c r="E135" s="61" t="s">
        <v>1790</v>
      </c>
      <c r="F135" s="143" t="s">
        <v>1791</v>
      </c>
      <c r="G135" s="143" t="s">
        <v>1773</v>
      </c>
      <c r="H135" s="143" t="s">
        <v>876</v>
      </c>
      <c r="I135" s="143" t="s">
        <v>1595</v>
      </c>
    </row>
    <row r="136" spans="4:9" ht="45" x14ac:dyDescent="0.25">
      <c r="D136" s="143">
        <v>125</v>
      </c>
      <c r="E136" s="61" t="s">
        <v>1792</v>
      </c>
      <c r="F136" s="143" t="s">
        <v>1765</v>
      </c>
      <c r="G136" s="143" t="s">
        <v>1773</v>
      </c>
      <c r="H136" s="143" t="s">
        <v>876</v>
      </c>
      <c r="I136" s="143" t="s">
        <v>1595</v>
      </c>
    </row>
    <row r="137" spans="4:9" ht="45" x14ac:dyDescent="0.25">
      <c r="D137" s="143">
        <v>126</v>
      </c>
      <c r="E137" s="61" t="s">
        <v>1793</v>
      </c>
      <c r="F137" s="143" t="s">
        <v>1786</v>
      </c>
      <c r="G137" s="143" t="s">
        <v>1773</v>
      </c>
      <c r="H137" s="143" t="s">
        <v>876</v>
      </c>
      <c r="I137" s="143" t="s">
        <v>1595</v>
      </c>
    </row>
    <row r="138" spans="4:9" ht="45" x14ac:dyDescent="0.25">
      <c r="D138" s="143">
        <v>127</v>
      </c>
      <c r="E138" s="144" t="s">
        <v>1794</v>
      </c>
      <c r="F138" s="143" t="s">
        <v>1795</v>
      </c>
      <c r="G138" s="63" t="s">
        <v>1773</v>
      </c>
      <c r="H138" s="143" t="s">
        <v>876</v>
      </c>
      <c r="I138" s="63" t="s">
        <v>1595</v>
      </c>
    </row>
    <row r="139" spans="4:9" ht="45" x14ac:dyDescent="0.25">
      <c r="D139" s="143">
        <v>128</v>
      </c>
      <c r="E139" s="144" t="s">
        <v>1796</v>
      </c>
      <c r="F139" s="143" t="s">
        <v>1795</v>
      </c>
      <c r="G139" s="63" t="s">
        <v>1773</v>
      </c>
      <c r="H139" s="143" t="s">
        <v>876</v>
      </c>
      <c r="I139" s="63" t="s">
        <v>1595</v>
      </c>
    </row>
    <row r="140" spans="4:9" ht="45" x14ac:dyDescent="0.25">
      <c r="D140" s="143">
        <v>129</v>
      </c>
      <c r="E140" s="61" t="s">
        <v>1797</v>
      </c>
      <c r="F140" s="143" t="s">
        <v>1770</v>
      </c>
      <c r="G140" s="143" t="s">
        <v>1773</v>
      </c>
      <c r="H140" s="143" t="s">
        <v>876</v>
      </c>
      <c r="I140" s="143" t="s">
        <v>1595</v>
      </c>
    </row>
    <row r="141" spans="4:9" ht="45" x14ac:dyDescent="0.25">
      <c r="D141" s="143">
        <v>130</v>
      </c>
      <c r="E141" s="61" t="s">
        <v>1798</v>
      </c>
      <c r="F141" s="143" t="s">
        <v>1770</v>
      </c>
      <c r="G141" s="143" t="s">
        <v>1773</v>
      </c>
      <c r="H141" s="143" t="s">
        <v>876</v>
      </c>
      <c r="I141" s="143" t="s">
        <v>1595</v>
      </c>
    </row>
    <row r="142" spans="4:9" ht="45" x14ac:dyDescent="0.25">
      <c r="D142" s="143">
        <v>131</v>
      </c>
      <c r="E142" s="61" t="s">
        <v>1799</v>
      </c>
      <c r="F142" s="143" t="s">
        <v>1795</v>
      </c>
      <c r="G142" s="143" t="s">
        <v>1773</v>
      </c>
      <c r="H142" s="143" t="s">
        <v>876</v>
      </c>
      <c r="I142" s="143" t="s">
        <v>1595</v>
      </c>
    </row>
    <row r="143" spans="4:9" ht="45" x14ac:dyDescent="0.25">
      <c r="D143" s="143">
        <v>132</v>
      </c>
      <c r="E143" s="61" t="s">
        <v>1800</v>
      </c>
      <c r="F143" s="143" t="s">
        <v>1795</v>
      </c>
      <c r="G143" s="143" t="s">
        <v>1773</v>
      </c>
      <c r="H143" s="143" t="s">
        <v>876</v>
      </c>
      <c r="I143" s="143" t="s">
        <v>1595</v>
      </c>
    </row>
    <row r="144" spans="4:9" ht="45" x14ac:dyDescent="0.25">
      <c r="D144" s="143">
        <v>133</v>
      </c>
      <c r="E144" s="61" t="s">
        <v>1801</v>
      </c>
      <c r="F144" s="143" t="s">
        <v>1780</v>
      </c>
      <c r="G144" s="143" t="s">
        <v>1773</v>
      </c>
      <c r="H144" s="143" t="s">
        <v>876</v>
      </c>
      <c r="I144" s="143" t="s">
        <v>1595</v>
      </c>
    </row>
    <row r="145" spans="4:9" ht="45" x14ac:dyDescent="0.25">
      <c r="D145" s="143">
        <v>134</v>
      </c>
      <c r="E145" s="61" t="s">
        <v>1802</v>
      </c>
      <c r="F145" s="143" t="s">
        <v>1780</v>
      </c>
      <c r="G145" s="143" t="s">
        <v>1773</v>
      </c>
      <c r="H145" s="143" t="s">
        <v>876</v>
      </c>
      <c r="I145" s="143" t="s">
        <v>1595</v>
      </c>
    </row>
    <row r="146" spans="4:9" ht="45" x14ac:dyDescent="0.25">
      <c r="D146" s="143">
        <v>135</v>
      </c>
      <c r="E146" s="61" t="s">
        <v>1803</v>
      </c>
      <c r="F146" s="143" t="s">
        <v>1780</v>
      </c>
      <c r="G146" s="143" t="s">
        <v>1773</v>
      </c>
      <c r="H146" s="143" t="s">
        <v>876</v>
      </c>
      <c r="I146" s="143" t="s">
        <v>1595</v>
      </c>
    </row>
    <row r="147" spans="4:9" ht="45" x14ac:dyDescent="0.25">
      <c r="D147" s="143">
        <v>136</v>
      </c>
      <c r="E147" s="61" t="s">
        <v>1804</v>
      </c>
      <c r="F147" s="143" t="s">
        <v>1780</v>
      </c>
      <c r="G147" s="143" t="s">
        <v>1773</v>
      </c>
      <c r="H147" s="143" t="s">
        <v>876</v>
      </c>
      <c r="I147" s="143" t="s">
        <v>1595</v>
      </c>
    </row>
    <row r="148" spans="4:9" ht="45" x14ac:dyDescent="0.25">
      <c r="D148" s="143">
        <v>137</v>
      </c>
      <c r="E148" s="61" t="s">
        <v>1805</v>
      </c>
      <c r="F148" s="143" t="s">
        <v>1780</v>
      </c>
      <c r="G148" s="143" t="s">
        <v>1773</v>
      </c>
      <c r="H148" s="143" t="s">
        <v>876</v>
      </c>
      <c r="I148" s="143" t="s">
        <v>1595</v>
      </c>
    </row>
    <row r="149" spans="4:9" ht="45" x14ac:dyDescent="0.25">
      <c r="D149" s="143">
        <v>138</v>
      </c>
      <c r="E149" s="61" t="s">
        <v>1806</v>
      </c>
      <c r="F149" s="143" t="s">
        <v>1780</v>
      </c>
      <c r="G149" s="143" t="s">
        <v>1773</v>
      </c>
      <c r="H149" s="143" t="s">
        <v>876</v>
      </c>
      <c r="I149" s="143" t="s">
        <v>1595</v>
      </c>
    </row>
    <row r="150" spans="4:9" ht="45" x14ac:dyDescent="0.25">
      <c r="D150" s="143">
        <v>139</v>
      </c>
      <c r="E150" s="61" t="s">
        <v>1807</v>
      </c>
      <c r="F150" s="143" t="s">
        <v>1780</v>
      </c>
      <c r="G150" s="143" t="s">
        <v>1773</v>
      </c>
      <c r="H150" s="143" t="s">
        <v>876</v>
      </c>
      <c r="I150" s="143" t="s">
        <v>1595</v>
      </c>
    </row>
    <row r="151" spans="4:9" ht="45" x14ac:dyDescent="0.25">
      <c r="D151" s="143">
        <v>140</v>
      </c>
      <c r="E151" s="61" t="s">
        <v>1808</v>
      </c>
      <c r="F151" s="143" t="s">
        <v>1768</v>
      </c>
      <c r="G151" s="143" t="s">
        <v>1773</v>
      </c>
      <c r="H151" s="143" t="s">
        <v>876</v>
      </c>
      <c r="I151" s="143" t="s">
        <v>1595</v>
      </c>
    </row>
    <row r="152" spans="4:9" ht="45" x14ac:dyDescent="0.25">
      <c r="D152" s="143">
        <v>141</v>
      </c>
      <c r="E152" s="61" t="s">
        <v>1809</v>
      </c>
      <c r="F152" s="143" t="s">
        <v>1772</v>
      </c>
      <c r="G152" s="143" t="s">
        <v>1773</v>
      </c>
      <c r="H152" s="143" t="s">
        <v>876</v>
      </c>
      <c r="I152" s="143" t="s">
        <v>1595</v>
      </c>
    </row>
    <row r="153" spans="4:9" ht="45" x14ac:dyDescent="0.25">
      <c r="D153" s="143">
        <v>142</v>
      </c>
      <c r="E153" s="61" t="s">
        <v>1810</v>
      </c>
      <c r="F153" s="143" t="s">
        <v>1772</v>
      </c>
      <c r="G153" s="143" t="s">
        <v>1773</v>
      </c>
      <c r="H153" s="143" t="s">
        <v>876</v>
      </c>
      <c r="I153" s="143" t="s">
        <v>1595</v>
      </c>
    </row>
    <row r="154" spans="4:9" ht="45" x14ac:dyDescent="0.25">
      <c r="D154" s="143">
        <v>143</v>
      </c>
      <c r="E154" s="61" t="s">
        <v>1811</v>
      </c>
      <c r="F154" s="143" t="s">
        <v>1772</v>
      </c>
      <c r="G154" s="143" t="s">
        <v>1773</v>
      </c>
      <c r="H154" s="143" t="s">
        <v>876</v>
      </c>
      <c r="I154" s="143" t="s">
        <v>1595</v>
      </c>
    </row>
    <row r="155" spans="4:9" ht="45" x14ac:dyDescent="0.25">
      <c r="D155" s="143">
        <v>144</v>
      </c>
      <c r="E155" s="61" t="s">
        <v>1812</v>
      </c>
      <c r="F155" s="143" t="s">
        <v>1765</v>
      </c>
      <c r="G155" s="143" t="s">
        <v>1773</v>
      </c>
      <c r="H155" s="143" t="s">
        <v>876</v>
      </c>
      <c r="I155" s="143" t="s">
        <v>1595</v>
      </c>
    </row>
    <row r="156" spans="4:9" ht="45" x14ac:dyDescent="0.25">
      <c r="D156" s="143">
        <v>145</v>
      </c>
      <c r="E156" s="61" t="s">
        <v>1813</v>
      </c>
      <c r="F156" s="143" t="s">
        <v>1765</v>
      </c>
      <c r="G156" s="143" t="s">
        <v>1773</v>
      </c>
      <c r="H156" s="143" t="s">
        <v>876</v>
      </c>
      <c r="I156" s="143" t="s">
        <v>1595</v>
      </c>
    </row>
    <row r="157" spans="4:9" ht="45" x14ac:dyDescent="0.25">
      <c r="D157" s="143">
        <v>146</v>
      </c>
      <c r="E157" s="61" t="s">
        <v>1814</v>
      </c>
      <c r="F157" s="143" t="s">
        <v>1765</v>
      </c>
      <c r="G157" s="143" t="s">
        <v>1773</v>
      </c>
      <c r="H157" s="143" t="s">
        <v>876</v>
      </c>
      <c r="I157" s="143" t="s">
        <v>1595</v>
      </c>
    </row>
    <row r="158" spans="4:9" ht="45" x14ac:dyDescent="0.25">
      <c r="D158" s="143">
        <v>147</v>
      </c>
      <c r="E158" s="61" t="s">
        <v>1815</v>
      </c>
      <c r="F158" s="143" t="s">
        <v>1772</v>
      </c>
      <c r="G158" s="143" t="s">
        <v>1773</v>
      </c>
      <c r="H158" s="143" t="s">
        <v>876</v>
      </c>
      <c r="I158" s="143" t="s">
        <v>1595</v>
      </c>
    </row>
    <row r="159" spans="4:9" ht="45" x14ac:dyDescent="0.25">
      <c r="D159" s="143">
        <v>148</v>
      </c>
      <c r="E159" s="61" t="s">
        <v>1816</v>
      </c>
      <c r="F159" s="143" t="s">
        <v>1817</v>
      </c>
      <c r="G159" s="143" t="s">
        <v>1773</v>
      </c>
      <c r="H159" s="143" t="s">
        <v>876</v>
      </c>
      <c r="I159" s="143" t="s">
        <v>1595</v>
      </c>
    </row>
    <row r="160" spans="4:9" ht="45" x14ac:dyDescent="0.25">
      <c r="D160" s="143">
        <v>149</v>
      </c>
      <c r="E160" s="61" t="s">
        <v>1818</v>
      </c>
      <c r="F160" s="143" t="s">
        <v>1819</v>
      </c>
      <c r="G160" s="143" t="s">
        <v>1773</v>
      </c>
      <c r="H160" s="143" t="s">
        <v>876</v>
      </c>
      <c r="I160" s="143" t="s">
        <v>1595</v>
      </c>
    </row>
    <row r="161" spans="4:9" ht="45" x14ac:dyDescent="0.25">
      <c r="D161" s="143">
        <v>150</v>
      </c>
      <c r="E161" s="61" t="s">
        <v>1820</v>
      </c>
      <c r="F161" s="143" t="s">
        <v>1527</v>
      </c>
      <c r="G161" s="143" t="s">
        <v>1773</v>
      </c>
      <c r="H161" s="143" t="s">
        <v>876</v>
      </c>
      <c r="I161" s="143" t="s">
        <v>1595</v>
      </c>
    </row>
    <row r="162" spans="4:9" ht="45" x14ac:dyDescent="0.25">
      <c r="D162" s="143">
        <v>151</v>
      </c>
      <c r="E162" s="61" t="s">
        <v>1821</v>
      </c>
      <c r="F162" s="143" t="s">
        <v>1822</v>
      </c>
      <c r="G162" s="143" t="s">
        <v>1773</v>
      </c>
      <c r="H162" s="143" t="s">
        <v>876</v>
      </c>
      <c r="I162" s="143" t="s">
        <v>1595</v>
      </c>
    </row>
    <row r="163" spans="4:9" ht="45" x14ac:dyDescent="0.25">
      <c r="D163" s="143">
        <v>152</v>
      </c>
      <c r="E163" s="61" t="s">
        <v>1823</v>
      </c>
      <c r="F163" s="143" t="s">
        <v>1824</v>
      </c>
      <c r="G163" s="143" t="s">
        <v>1773</v>
      </c>
      <c r="H163" s="143" t="s">
        <v>876</v>
      </c>
      <c r="I163" s="143" t="s">
        <v>1595</v>
      </c>
    </row>
    <row r="164" spans="4:9" ht="45" x14ac:dyDescent="0.25">
      <c r="D164" s="143">
        <v>153</v>
      </c>
      <c r="E164" s="61" t="s">
        <v>1825</v>
      </c>
      <c r="F164" s="143" t="s">
        <v>1527</v>
      </c>
      <c r="G164" s="143" t="s">
        <v>1773</v>
      </c>
      <c r="H164" s="143" t="s">
        <v>876</v>
      </c>
      <c r="I164" s="143" t="s">
        <v>1595</v>
      </c>
    </row>
    <row r="165" spans="4:9" ht="45" x14ac:dyDescent="0.25">
      <c r="D165" s="143">
        <v>154</v>
      </c>
      <c r="E165" s="61" t="s">
        <v>1826</v>
      </c>
      <c r="F165" s="143" t="s">
        <v>1827</v>
      </c>
      <c r="G165" s="143" t="s">
        <v>1773</v>
      </c>
      <c r="H165" s="143" t="s">
        <v>876</v>
      </c>
      <c r="I165" s="143" t="s">
        <v>1595</v>
      </c>
    </row>
    <row r="166" spans="4:9" ht="45" x14ac:dyDescent="0.25">
      <c r="D166" s="143">
        <v>155</v>
      </c>
      <c r="E166" s="61" t="s">
        <v>1828</v>
      </c>
      <c r="F166" s="143" t="s">
        <v>1827</v>
      </c>
      <c r="G166" s="143" t="s">
        <v>1773</v>
      </c>
      <c r="H166" s="143" t="s">
        <v>876</v>
      </c>
      <c r="I166" s="143" t="s">
        <v>1595</v>
      </c>
    </row>
    <row r="167" spans="4:9" ht="45" x14ac:dyDescent="0.25">
      <c r="D167" s="143">
        <v>156</v>
      </c>
      <c r="E167" s="61" t="s">
        <v>1829</v>
      </c>
      <c r="F167" s="143" t="s">
        <v>1827</v>
      </c>
      <c r="G167" s="143" t="s">
        <v>1773</v>
      </c>
      <c r="H167" s="143" t="s">
        <v>876</v>
      </c>
      <c r="I167" s="143" t="s">
        <v>1595</v>
      </c>
    </row>
    <row r="168" spans="4:9" ht="45" x14ac:dyDescent="0.25">
      <c r="D168" s="143">
        <v>157</v>
      </c>
      <c r="E168" s="61" t="s">
        <v>1830</v>
      </c>
      <c r="F168" s="143" t="s">
        <v>1827</v>
      </c>
      <c r="G168" s="143" t="s">
        <v>1773</v>
      </c>
      <c r="H168" s="143" t="s">
        <v>876</v>
      </c>
      <c r="I168" s="143" t="s">
        <v>1595</v>
      </c>
    </row>
    <row r="169" spans="4:9" ht="45" x14ac:dyDescent="0.25">
      <c r="D169" s="143">
        <v>158</v>
      </c>
      <c r="E169" s="61" t="s">
        <v>1831</v>
      </c>
      <c r="F169" s="143" t="s">
        <v>1832</v>
      </c>
      <c r="G169" s="143" t="s">
        <v>1773</v>
      </c>
      <c r="H169" s="143" t="s">
        <v>876</v>
      </c>
      <c r="I169" s="143" t="s">
        <v>1595</v>
      </c>
    </row>
    <row r="170" spans="4:9" ht="45" x14ac:dyDescent="0.25">
      <c r="D170" s="143">
        <v>159</v>
      </c>
      <c r="E170" s="61" t="s">
        <v>1833</v>
      </c>
      <c r="F170" s="143" t="s">
        <v>1832</v>
      </c>
      <c r="G170" s="143" t="s">
        <v>1773</v>
      </c>
      <c r="H170" s="143" t="s">
        <v>876</v>
      </c>
      <c r="I170" s="143" t="s">
        <v>1595</v>
      </c>
    </row>
    <row r="171" spans="4:9" ht="45" x14ac:dyDescent="0.25">
      <c r="D171" s="143">
        <v>160</v>
      </c>
      <c r="E171" s="61" t="s">
        <v>1834</v>
      </c>
      <c r="F171" s="143" t="s">
        <v>1835</v>
      </c>
      <c r="G171" s="143" t="s">
        <v>1773</v>
      </c>
      <c r="H171" s="143" t="s">
        <v>876</v>
      </c>
      <c r="I171" s="143" t="s">
        <v>1595</v>
      </c>
    </row>
    <row r="172" spans="4:9" ht="45" x14ac:dyDescent="0.25">
      <c r="D172" s="143">
        <v>161</v>
      </c>
      <c r="E172" s="61" t="s">
        <v>1836</v>
      </c>
      <c r="F172" s="143" t="s">
        <v>1827</v>
      </c>
      <c r="G172" s="143" t="s">
        <v>1773</v>
      </c>
      <c r="H172" s="143" t="s">
        <v>876</v>
      </c>
      <c r="I172" s="143" t="s">
        <v>1595</v>
      </c>
    </row>
    <row r="173" spans="4:9" ht="45" x14ac:dyDescent="0.25">
      <c r="D173" s="143">
        <v>162</v>
      </c>
      <c r="E173" s="61" t="s">
        <v>1837</v>
      </c>
      <c r="F173" s="143" t="s">
        <v>1822</v>
      </c>
      <c r="G173" s="143" t="s">
        <v>1773</v>
      </c>
      <c r="H173" s="143" t="s">
        <v>876</v>
      </c>
      <c r="I173" s="143" t="s">
        <v>1595</v>
      </c>
    </row>
    <row r="174" spans="4:9" ht="45" x14ac:dyDescent="0.25">
      <c r="D174" s="143">
        <v>163</v>
      </c>
      <c r="E174" s="61" t="s">
        <v>1838</v>
      </c>
      <c r="F174" s="143" t="s">
        <v>1839</v>
      </c>
      <c r="G174" s="143" t="s">
        <v>1773</v>
      </c>
      <c r="H174" s="143" t="s">
        <v>876</v>
      </c>
      <c r="I174" s="143" t="s">
        <v>1595</v>
      </c>
    </row>
    <row r="175" spans="4:9" ht="45" x14ac:dyDescent="0.25">
      <c r="D175" s="143">
        <v>164</v>
      </c>
      <c r="E175" s="61" t="s">
        <v>1840</v>
      </c>
      <c r="F175" s="143" t="s">
        <v>1841</v>
      </c>
      <c r="G175" s="143" t="s">
        <v>1773</v>
      </c>
      <c r="H175" s="143" t="s">
        <v>876</v>
      </c>
      <c r="I175" s="143" t="s">
        <v>1595</v>
      </c>
    </row>
    <row r="176" spans="4:9" ht="45" x14ac:dyDescent="0.25">
      <c r="D176" s="143">
        <v>165</v>
      </c>
      <c r="E176" s="61" t="s">
        <v>1842</v>
      </c>
      <c r="F176" s="143" t="s">
        <v>1839</v>
      </c>
      <c r="G176" s="143" t="s">
        <v>1773</v>
      </c>
      <c r="H176" s="143" t="s">
        <v>876</v>
      </c>
      <c r="I176" s="143" t="s">
        <v>1595</v>
      </c>
    </row>
    <row r="177" spans="4:9" ht="45" x14ac:dyDescent="0.25">
      <c r="D177" s="143">
        <v>166</v>
      </c>
      <c r="E177" s="61" t="s">
        <v>1843</v>
      </c>
      <c r="F177" s="143" t="s">
        <v>1839</v>
      </c>
      <c r="G177" s="143" t="s">
        <v>1773</v>
      </c>
      <c r="H177" s="143" t="s">
        <v>876</v>
      </c>
      <c r="I177" s="143" t="s">
        <v>1595</v>
      </c>
    </row>
    <row r="178" spans="4:9" ht="45" x14ac:dyDescent="0.25">
      <c r="D178" s="143">
        <v>167</v>
      </c>
      <c r="E178" s="61" t="s">
        <v>1844</v>
      </c>
      <c r="F178" s="143" t="s">
        <v>1822</v>
      </c>
      <c r="G178" s="143" t="s">
        <v>1773</v>
      </c>
      <c r="H178" s="143" t="s">
        <v>876</v>
      </c>
      <c r="I178" s="143" t="s">
        <v>1595</v>
      </c>
    </row>
    <row r="179" spans="4:9" ht="45" x14ac:dyDescent="0.25">
      <c r="D179" s="143">
        <v>168</v>
      </c>
      <c r="E179" s="61" t="s">
        <v>1845</v>
      </c>
      <c r="F179" s="143" t="s">
        <v>1822</v>
      </c>
      <c r="G179" s="143" t="s">
        <v>1773</v>
      </c>
      <c r="H179" s="143" t="s">
        <v>876</v>
      </c>
      <c r="I179" s="143" t="s">
        <v>1595</v>
      </c>
    </row>
    <row r="180" spans="4:9" ht="45" x14ac:dyDescent="0.25">
      <c r="D180" s="143">
        <v>169</v>
      </c>
      <c r="E180" s="61" t="s">
        <v>1846</v>
      </c>
      <c r="F180" s="143" t="s">
        <v>1822</v>
      </c>
      <c r="G180" s="143" t="s">
        <v>1773</v>
      </c>
      <c r="H180" s="143" t="s">
        <v>876</v>
      </c>
      <c r="I180" s="143" t="s">
        <v>1595</v>
      </c>
    </row>
    <row r="181" spans="4:9" ht="45" x14ac:dyDescent="0.25">
      <c r="D181" s="143">
        <v>170</v>
      </c>
      <c r="E181" s="61" t="s">
        <v>1847</v>
      </c>
      <c r="F181" s="143" t="s">
        <v>1822</v>
      </c>
      <c r="G181" s="143" t="s">
        <v>1773</v>
      </c>
      <c r="H181" s="143" t="s">
        <v>876</v>
      </c>
      <c r="I181" s="143" t="s">
        <v>1595</v>
      </c>
    </row>
    <row r="182" spans="4:9" ht="45" x14ac:dyDescent="0.25">
      <c r="D182" s="143">
        <v>171</v>
      </c>
      <c r="E182" s="61" t="s">
        <v>1848</v>
      </c>
      <c r="F182" s="143" t="s">
        <v>1822</v>
      </c>
      <c r="G182" s="143" t="s">
        <v>1773</v>
      </c>
      <c r="H182" s="143" t="s">
        <v>876</v>
      </c>
      <c r="I182" s="143" t="s">
        <v>1595</v>
      </c>
    </row>
    <row r="183" spans="4:9" ht="45" x14ac:dyDescent="0.25">
      <c r="D183" s="143">
        <v>172</v>
      </c>
      <c r="E183" s="61" t="s">
        <v>1849</v>
      </c>
      <c r="F183" s="143" t="s">
        <v>1824</v>
      </c>
      <c r="G183" s="143" t="s">
        <v>1773</v>
      </c>
      <c r="H183" s="143" t="s">
        <v>876</v>
      </c>
      <c r="I183" s="143" t="s">
        <v>1595</v>
      </c>
    </row>
    <row r="184" spans="4:9" ht="45" x14ac:dyDescent="0.25">
      <c r="D184" s="143">
        <v>173</v>
      </c>
      <c r="E184" s="61" t="s">
        <v>1850</v>
      </c>
      <c r="F184" s="143" t="s">
        <v>1822</v>
      </c>
      <c r="G184" s="143" t="s">
        <v>1773</v>
      </c>
      <c r="H184" s="143" t="s">
        <v>876</v>
      </c>
      <c r="I184" s="143" t="s">
        <v>1595</v>
      </c>
    </row>
    <row r="185" spans="4:9" ht="45" x14ac:dyDescent="0.25">
      <c r="D185" s="143">
        <v>174</v>
      </c>
      <c r="E185" s="61" t="s">
        <v>1851</v>
      </c>
      <c r="F185" s="143" t="s">
        <v>1824</v>
      </c>
      <c r="G185" s="143" t="s">
        <v>1773</v>
      </c>
      <c r="H185" s="143" t="s">
        <v>876</v>
      </c>
      <c r="I185" s="143" t="s">
        <v>1595</v>
      </c>
    </row>
    <row r="186" spans="4:9" ht="45" x14ac:dyDescent="0.25">
      <c r="D186" s="143">
        <v>175</v>
      </c>
      <c r="E186" s="61" t="s">
        <v>1852</v>
      </c>
      <c r="F186" s="143" t="s">
        <v>1824</v>
      </c>
      <c r="G186" s="143" t="s">
        <v>1773</v>
      </c>
      <c r="H186" s="143" t="s">
        <v>876</v>
      </c>
      <c r="I186" s="143" t="s">
        <v>1595</v>
      </c>
    </row>
    <row r="187" spans="4:9" ht="45" x14ac:dyDescent="0.25">
      <c r="D187" s="143">
        <v>176</v>
      </c>
      <c r="E187" s="61" t="s">
        <v>1853</v>
      </c>
      <c r="F187" s="143" t="s">
        <v>1824</v>
      </c>
      <c r="G187" s="143" t="s">
        <v>1773</v>
      </c>
      <c r="H187" s="143" t="s">
        <v>876</v>
      </c>
      <c r="I187" s="143" t="s">
        <v>1595</v>
      </c>
    </row>
    <row r="188" spans="4:9" ht="45" x14ac:dyDescent="0.25">
      <c r="D188" s="143">
        <v>177</v>
      </c>
      <c r="E188" s="61" t="s">
        <v>1854</v>
      </c>
      <c r="F188" s="143" t="s">
        <v>1824</v>
      </c>
      <c r="G188" s="143" t="s">
        <v>1773</v>
      </c>
      <c r="H188" s="143" t="s">
        <v>876</v>
      </c>
      <c r="I188" s="143" t="s">
        <v>1595</v>
      </c>
    </row>
    <row r="189" spans="4:9" ht="45" x14ac:dyDescent="0.25">
      <c r="D189" s="143">
        <v>178</v>
      </c>
      <c r="E189" s="61" t="s">
        <v>1855</v>
      </c>
      <c r="F189" s="143" t="s">
        <v>1822</v>
      </c>
      <c r="G189" s="143" t="s">
        <v>1773</v>
      </c>
      <c r="H189" s="143" t="s">
        <v>876</v>
      </c>
      <c r="I189" s="143" t="s">
        <v>1595</v>
      </c>
    </row>
    <row r="190" spans="4:9" ht="45" x14ac:dyDescent="0.25">
      <c r="D190" s="143">
        <v>179</v>
      </c>
      <c r="E190" s="61" t="s">
        <v>1856</v>
      </c>
      <c r="F190" s="143" t="s">
        <v>1857</v>
      </c>
      <c r="G190" s="143" t="s">
        <v>1773</v>
      </c>
      <c r="H190" s="143" t="s">
        <v>876</v>
      </c>
      <c r="I190" s="143" t="s">
        <v>1595</v>
      </c>
    </row>
    <row r="191" spans="4:9" ht="45" x14ac:dyDescent="0.25">
      <c r="D191" s="143">
        <v>180</v>
      </c>
      <c r="E191" s="61" t="s">
        <v>1858</v>
      </c>
      <c r="F191" s="143" t="s">
        <v>1857</v>
      </c>
      <c r="G191" s="143" t="s">
        <v>1773</v>
      </c>
      <c r="H191" s="143" t="s">
        <v>876</v>
      </c>
      <c r="I191" s="143" t="s">
        <v>1595</v>
      </c>
    </row>
    <row r="192" spans="4:9" ht="45" x14ac:dyDescent="0.25">
      <c r="D192" s="143">
        <v>181</v>
      </c>
      <c r="E192" s="61" t="s">
        <v>1859</v>
      </c>
      <c r="F192" s="143" t="s">
        <v>1860</v>
      </c>
      <c r="G192" s="143" t="s">
        <v>1773</v>
      </c>
      <c r="H192" s="143" t="s">
        <v>876</v>
      </c>
      <c r="I192" s="143" t="s">
        <v>1595</v>
      </c>
    </row>
    <row r="193" spans="4:9" ht="45" x14ac:dyDescent="0.25">
      <c r="D193" s="143">
        <v>182</v>
      </c>
      <c r="E193" s="61" t="s">
        <v>1861</v>
      </c>
      <c r="F193" s="143" t="s">
        <v>1860</v>
      </c>
      <c r="G193" s="143" t="s">
        <v>1773</v>
      </c>
      <c r="H193" s="143" t="s">
        <v>876</v>
      </c>
      <c r="I193" s="143" t="s">
        <v>1595</v>
      </c>
    </row>
    <row r="194" spans="4:9" ht="45" x14ac:dyDescent="0.25">
      <c r="D194" s="143">
        <v>183</v>
      </c>
      <c r="E194" s="61" t="s">
        <v>1862</v>
      </c>
      <c r="F194" s="143" t="s">
        <v>1860</v>
      </c>
      <c r="G194" s="143" t="s">
        <v>1773</v>
      </c>
      <c r="H194" s="143" t="s">
        <v>876</v>
      </c>
      <c r="I194" s="143" t="s">
        <v>1595</v>
      </c>
    </row>
    <row r="195" spans="4:9" ht="45" x14ac:dyDescent="0.25">
      <c r="D195" s="143">
        <v>184</v>
      </c>
      <c r="E195" s="61" t="s">
        <v>1863</v>
      </c>
      <c r="F195" s="143" t="s">
        <v>1864</v>
      </c>
      <c r="G195" s="143" t="s">
        <v>1773</v>
      </c>
      <c r="H195" s="143" t="s">
        <v>876</v>
      </c>
      <c r="I195" s="143" t="s">
        <v>1595</v>
      </c>
    </row>
    <row r="196" spans="4:9" ht="45" x14ac:dyDescent="0.25">
      <c r="D196" s="143">
        <v>185</v>
      </c>
      <c r="E196" s="61" t="s">
        <v>1865</v>
      </c>
      <c r="F196" s="143" t="s">
        <v>1864</v>
      </c>
      <c r="G196" s="143" t="s">
        <v>1773</v>
      </c>
      <c r="H196" s="143" t="s">
        <v>876</v>
      </c>
      <c r="I196" s="143" t="s">
        <v>1595</v>
      </c>
    </row>
    <row r="197" spans="4:9" ht="45" x14ac:dyDescent="0.25">
      <c r="D197" s="143">
        <v>186</v>
      </c>
      <c r="E197" s="61" t="s">
        <v>1866</v>
      </c>
      <c r="F197" s="143" t="s">
        <v>1864</v>
      </c>
      <c r="G197" s="143" t="s">
        <v>1773</v>
      </c>
      <c r="H197" s="143" t="s">
        <v>876</v>
      </c>
      <c r="I197" s="143" t="s">
        <v>1595</v>
      </c>
    </row>
    <row r="198" spans="4:9" ht="45" x14ac:dyDescent="0.25">
      <c r="D198" s="143">
        <v>187</v>
      </c>
      <c r="E198" s="61" t="s">
        <v>1867</v>
      </c>
      <c r="F198" s="143" t="s">
        <v>1864</v>
      </c>
      <c r="G198" s="143" t="s">
        <v>1773</v>
      </c>
      <c r="H198" s="143" t="s">
        <v>876</v>
      </c>
      <c r="I198" s="143" t="s">
        <v>1595</v>
      </c>
    </row>
    <row r="199" spans="4:9" ht="45" x14ac:dyDescent="0.25">
      <c r="D199" s="143">
        <v>188</v>
      </c>
      <c r="E199" s="61" t="s">
        <v>1868</v>
      </c>
      <c r="F199" s="143" t="s">
        <v>1864</v>
      </c>
      <c r="G199" s="143" t="s">
        <v>1773</v>
      </c>
      <c r="H199" s="143" t="s">
        <v>876</v>
      </c>
      <c r="I199" s="143" t="s">
        <v>1595</v>
      </c>
    </row>
    <row r="200" spans="4:9" ht="45" x14ac:dyDescent="0.25">
      <c r="D200" s="143">
        <v>189</v>
      </c>
      <c r="E200" s="61" t="s">
        <v>1869</v>
      </c>
      <c r="F200" s="143" t="s">
        <v>1870</v>
      </c>
      <c r="G200" s="143" t="s">
        <v>1773</v>
      </c>
      <c r="H200" s="143" t="s">
        <v>876</v>
      </c>
      <c r="I200" s="143" t="s">
        <v>1595</v>
      </c>
    </row>
    <row r="201" spans="4:9" ht="45" x14ac:dyDescent="0.25">
      <c r="D201" s="143">
        <v>190</v>
      </c>
      <c r="E201" s="61" t="s">
        <v>1871</v>
      </c>
      <c r="F201" s="143" t="s">
        <v>1864</v>
      </c>
      <c r="G201" s="143" t="s">
        <v>1773</v>
      </c>
      <c r="H201" s="143" t="s">
        <v>876</v>
      </c>
      <c r="I201" s="143" t="s">
        <v>1595</v>
      </c>
    </row>
    <row r="202" spans="4:9" ht="45" x14ac:dyDescent="0.25">
      <c r="D202" s="143">
        <v>191</v>
      </c>
      <c r="E202" s="61" t="s">
        <v>1872</v>
      </c>
      <c r="F202" s="143" t="s">
        <v>1835</v>
      </c>
      <c r="G202" s="143" t="s">
        <v>1773</v>
      </c>
      <c r="H202" s="143" t="s">
        <v>876</v>
      </c>
      <c r="I202" s="143" t="s">
        <v>1595</v>
      </c>
    </row>
    <row r="203" spans="4:9" ht="45" x14ac:dyDescent="0.25">
      <c r="D203" s="143">
        <v>192</v>
      </c>
      <c r="E203" s="61" t="s">
        <v>1873</v>
      </c>
      <c r="F203" s="143" t="s">
        <v>1835</v>
      </c>
      <c r="G203" s="143" t="s">
        <v>1773</v>
      </c>
      <c r="H203" s="143"/>
      <c r="I203" s="143" t="s">
        <v>1595</v>
      </c>
    </row>
    <row r="204" spans="4:9" ht="45" x14ac:dyDescent="0.25">
      <c r="D204" s="143">
        <v>193</v>
      </c>
      <c r="E204" s="61" t="s">
        <v>1874</v>
      </c>
      <c r="F204" s="143" t="s">
        <v>1835</v>
      </c>
      <c r="G204" s="143" t="s">
        <v>1773</v>
      </c>
      <c r="H204" s="143" t="s">
        <v>876</v>
      </c>
      <c r="I204" s="143" t="s">
        <v>1595</v>
      </c>
    </row>
    <row r="205" spans="4:9" ht="45" x14ac:dyDescent="0.25">
      <c r="D205" s="143">
        <v>194</v>
      </c>
      <c r="E205" s="61" t="s">
        <v>1875</v>
      </c>
      <c r="F205" s="143" t="s">
        <v>1835</v>
      </c>
      <c r="G205" s="143" t="s">
        <v>1773</v>
      </c>
      <c r="H205" s="143" t="s">
        <v>876</v>
      </c>
      <c r="I205" s="143" t="s">
        <v>1595</v>
      </c>
    </row>
    <row r="206" spans="4:9" ht="45" x14ac:dyDescent="0.25">
      <c r="D206" s="143">
        <v>195</v>
      </c>
      <c r="E206" s="61" t="s">
        <v>1876</v>
      </c>
      <c r="F206" s="143" t="s">
        <v>1835</v>
      </c>
      <c r="G206" s="143" t="s">
        <v>1773</v>
      </c>
      <c r="H206" s="143" t="s">
        <v>876</v>
      </c>
      <c r="I206" s="143" t="s">
        <v>1595</v>
      </c>
    </row>
    <row r="207" spans="4:9" ht="45" x14ac:dyDescent="0.25">
      <c r="D207" s="143">
        <v>196</v>
      </c>
      <c r="E207" s="144" t="s">
        <v>1877</v>
      </c>
      <c r="F207" s="143" t="s">
        <v>1878</v>
      </c>
      <c r="G207" s="63" t="s">
        <v>1773</v>
      </c>
      <c r="H207" s="143" t="s">
        <v>876</v>
      </c>
      <c r="I207" s="63" t="s">
        <v>1595</v>
      </c>
    </row>
    <row r="208" spans="4:9" ht="45" x14ac:dyDescent="0.25">
      <c r="D208" s="143">
        <v>197</v>
      </c>
      <c r="E208" s="61" t="s">
        <v>1879</v>
      </c>
      <c r="F208" s="143" t="s">
        <v>1832</v>
      </c>
      <c r="G208" s="143" t="s">
        <v>1773</v>
      </c>
      <c r="H208" s="143" t="s">
        <v>876</v>
      </c>
      <c r="I208" s="143" t="s">
        <v>1595</v>
      </c>
    </row>
    <row r="209" spans="4:9" ht="45" x14ac:dyDescent="0.25">
      <c r="D209" s="143">
        <v>198</v>
      </c>
      <c r="E209" s="61" t="s">
        <v>1880</v>
      </c>
      <c r="F209" s="143" t="s">
        <v>1827</v>
      </c>
      <c r="G209" s="143" t="s">
        <v>1773</v>
      </c>
      <c r="H209" s="143" t="s">
        <v>876</v>
      </c>
      <c r="I209" s="143" t="s">
        <v>1595</v>
      </c>
    </row>
    <row r="210" spans="4:9" ht="45" x14ac:dyDescent="0.25">
      <c r="D210" s="143">
        <v>199</v>
      </c>
      <c r="E210" s="61" t="s">
        <v>1881</v>
      </c>
      <c r="F210" s="143" t="s">
        <v>1878</v>
      </c>
      <c r="G210" s="143" t="s">
        <v>1773</v>
      </c>
      <c r="H210" s="143" t="s">
        <v>876</v>
      </c>
      <c r="I210" s="143" t="s">
        <v>1595</v>
      </c>
    </row>
    <row r="211" spans="4:9" ht="45" x14ac:dyDescent="0.25">
      <c r="D211" s="143">
        <v>200</v>
      </c>
      <c r="E211" s="61" t="s">
        <v>1882</v>
      </c>
      <c r="F211" s="143" t="s">
        <v>1878</v>
      </c>
      <c r="G211" s="143" t="s">
        <v>1773</v>
      </c>
      <c r="H211" s="143" t="s">
        <v>876</v>
      </c>
      <c r="I211" s="143" t="s">
        <v>1595</v>
      </c>
    </row>
    <row r="212" spans="4:9" ht="45" x14ac:dyDescent="0.25">
      <c r="D212" s="143">
        <v>201</v>
      </c>
      <c r="E212" s="61" t="s">
        <v>1883</v>
      </c>
      <c r="F212" s="143" t="s">
        <v>1878</v>
      </c>
      <c r="G212" s="143" t="s">
        <v>1773</v>
      </c>
      <c r="H212" s="143" t="s">
        <v>876</v>
      </c>
      <c r="I212" s="143" t="s">
        <v>1595</v>
      </c>
    </row>
    <row r="213" spans="4:9" ht="45" x14ac:dyDescent="0.25">
      <c r="D213" s="143">
        <v>202</v>
      </c>
      <c r="E213" s="61" t="s">
        <v>1884</v>
      </c>
      <c r="F213" s="143" t="s">
        <v>1878</v>
      </c>
      <c r="G213" s="143" t="s">
        <v>1773</v>
      </c>
      <c r="H213" s="143" t="s">
        <v>876</v>
      </c>
      <c r="I213" s="143" t="s">
        <v>1595</v>
      </c>
    </row>
    <row r="214" spans="4:9" ht="45" x14ac:dyDescent="0.25">
      <c r="D214" s="143">
        <v>203</v>
      </c>
      <c r="E214" s="61" t="s">
        <v>1885</v>
      </c>
      <c r="F214" s="143" t="s">
        <v>1878</v>
      </c>
      <c r="G214" s="143" t="s">
        <v>1773</v>
      </c>
      <c r="H214" s="143" t="s">
        <v>876</v>
      </c>
      <c r="I214" s="143" t="s">
        <v>1595</v>
      </c>
    </row>
    <row r="215" spans="4:9" ht="45" x14ac:dyDescent="0.25">
      <c r="D215" s="143">
        <v>204</v>
      </c>
      <c r="E215" s="61" t="s">
        <v>1886</v>
      </c>
      <c r="F215" s="143" t="s">
        <v>1841</v>
      </c>
      <c r="G215" s="143" t="s">
        <v>1773</v>
      </c>
      <c r="H215" s="143" t="s">
        <v>876</v>
      </c>
      <c r="I215" s="143" t="s">
        <v>1595</v>
      </c>
    </row>
    <row r="216" spans="4:9" ht="45" x14ac:dyDescent="0.25">
      <c r="D216" s="143">
        <v>205</v>
      </c>
      <c r="E216" s="61" t="s">
        <v>1887</v>
      </c>
      <c r="F216" s="143" t="s">
        <v>1841</v>
      </c>
      <c r="G216" s="143" t="s">
        <v>1773</v>
      </c>
      <c r="H216" s="143" t="s">
        <v>876</v>
      </c>
      <c r="I216" s="143" t="s">
        <v>1595</v>
      </c>
    </row>
    <row r="217" spans="4:9" ht="45" x14ac:dyDescent="0.25">
      <c r="D217" s="143">
        <v>206</v>
      </c>
      <c r="E217" s="61" t="s">
        <v>1888</v>
      </c>
      <c r="F217" s="143" t="s">
        <v>1841</v>
      </c>
      <c r="G217" s="143" t="s">
        <v>1773</v>
      </c>
      <c r="H217" s="143" t="s">
        <v>876</v>
      </c>
      <c r="I217" s="143" t="s">
        <v>1595</v>
      </c>
    </row>
    <row r="218" spans="4:9" ht="45" x14ac:dyDescent="0.25">
      <c r="D218" s="143">
        <v>207</v>
      </c>
      <c r="E218" s="61" t="s">
        <v>1889</v>
      </c>
      <c r="F218" s="143" t="s">
        <v>1841</v>
      </c>
      <c r="G218" s="143" t="s">
        <v>1773</v>
      </c>
      <c r="H218" s="143" t="s">
        <v>876</v>
      </c>
      <c r="I218" s="143" t="s">
        <v>1595</v>
      </c>
    </row>
    <row r="219" spans="4:9" ht="45" x14ac:dyDescent="0.25">
      <c r="D219" s="143">
        <v>208</v>
      </c>
      <c r="E219" s="61" t="s">
        <v>1890</v>
      </c>
      <c r="F219" s="143" t="s">
        <v>1891</v>
      </c>
      <c r="G219" s="143" t="s">
        <v>1773</v>
      </c>
      <c r="H219" s="143" t="s">
        <v>876</v>
      </c>
      <c r="I219" s="143" t="s">
        <v>1595</v>
      </c>
    </row>
    <row r="220" spans="4:9" ht="45" x14ac:dyDescent="0.25">
      <c r="D220" s="143">
        <v>209</v>
      </c>
      <c r="E220" s="61" t="s">
        <v>1892</v>
      </c>
      <c r="F220" s="143" t="s">
        <v>1891</v>
      </c>
      <c r="G220" s="143" t="s">
        <v>1773</v>
      </c>
      <c r="H220" s="143" t="s">
        <v>876</v>
      </c>
      <c r="I220" s="143" t="s">
        <v>1595</v>
      </c>
    </row>
    <row r="221" spans="4:9" ht="45" x14ac:dyDescent="0.25">
      <c r="D221" s="143">
        <v>210</v>
      </c>
      <c r="E221" s="61" t="s">
        <v>1893</v>
      </c>
      <c r="F221" s="143" t="s">
        <v>1891</v>
      </c>
      <c r="G221" s="143" t="s">
        <v>1773</v>
      </c>
      <c r="H221" s="143" t="s">
        <v>876</v>
      </c>
      <c r="I221" s="143" t="s">
        <v>1595</v>
      </c>
    </row>
    <row r="222" spans="4:9" ht="45" x14ac:dyDescent="0.25">
      <c r="D222" s="143">
        <v>211</v>
      </c>
      <c r="E222" s="61" t="s">
        <v>1894</v>
      </c>
      <c r="F222" s="143" t="s">
        <v>1827</v>
      </c>
      <c r="G222" s="143" t="s">
        <v>1773</v>
      </c>
      <c r="H222" s="143" t="s">
        <v>876</v>
      </c>
      <c r="I222" s="143" t="s">
        <v>1595</v>
      </c>
    </row>
    <row r="223" spans="4:9" ht="45" x14ac:dyDescent="0.25">
      <c r="D223" s="143">
        <v>212</v>
      </c>
      <c r="E223" s="61" t="s">
        <v>1895</v>
      </c>
      <c r="F223" s="143" t="s">
        <v>1827</v>
      </c>
      <c r="G223" s="143" t="s">
        <v>1773</v>
      </c>
      <c r="H223" s="143" t="s">
        <v>876</v>
      </c>
      <c r="I223" s="143" t="s">
        <v>1595</v>
      </c>
    </row>
    <row r="224" spans="4:9" ht="45" x14ac:dyDescent="0.25">
      <c r="D224" s="143">
        <v>213</v>
      </c>
      <c r="E224" s="61" t="s">
        <v>1896</v>
      </c>
      <c r="F224" s="143" t="s">
        <v>1832</v>
      </c>
      <c r="G224" s="143" t="s">
        <v>1773</v>
      </c>
      <c r="H224" s="143" t="s">
        <v>876</v>
      </c>
      <c r="I224" s="143" t="s">
        <v>1595</v>
      </c>
    </row>
    <row r="225" spans="4:9" ht="45" x14ac:dyDescent="0.25">
      <c r="D225" s="143">
        <v>214</v>
      </c>
      <c r="E225" s="61" t="s">
        <v>1897</v>
      </c>
      <c r="F225" s="143" t="s">
        <v>1832</v>
      </c>
      <c r="G225" s="143" t="s">
        <v>1773</v>
      </c>
      <c r="H225" s="143" t="s">
        <v>876</v>
      </c>
      <c r="I225" s="143" t="s">
        <v>1595</v>
      </c>
    </row>
    <row r="226" spans="4:9" ht="45" x14ac:dyDescent="0.25">
      <c r="D226" s="143">
        <v>215</v>
      </c>
      <c r="E226" s="61" t="s">
        <v>1898</v>
      </c>
      <c r="F226" s="143" t="s">
        <v>1832</v>
      </c>
      <c r="G226" s="143" t="s">
        <v>1773</v>
      </c>
      <c r="H226" s="143" t="s">
        <v>876</v>
      </c>
      <c r="I226" s="143" t="s">
        <v>1595</v>
      </c>
    </row>
    <row r="227" spans="4:9" ht="45" x14ac:dyDescent="0.25">
      <c r="D227" s="143">
        <v>216</v>
      </c>
      <c r="E227" s="61" t="s">
        <v>1899</v>
      </c>
      <c r="F227" s="143" t="s">
        <v>1832</v>
      </c>
      <c r="G227" s="143" t="s">
        <v>1773</v>
      </c>
      <c r="H227" s="143" t="s">
        <v>876</v>
      </c>
      <c r="I227" s="143" t="s">
        <v>1595</v>
      </c>
    </row>
    <row r="228" spans="4:9" ht="60" x14ac:dyDescent="0.25">
      <c r="D228" s="143">
        <v>217</v>
      </c>
      <c r="E228" s="61" t="s">
        <v>1900</v>
      </c>
      <c r="F228" s="143" t="s">
        <v>1226</v>
      </c>
      <c r="G228" s="143" t="s">
        <v>1901</v>
      </c>
      <c r="H228" s="143" t="s">
        <v>876</v>
      </c>
      <c r="I228" s="143" t="s">
        <v>1595</v>
      </c>
    </row>
    <row r="229" spans="4:9" ht="60" x14ac:dyDescent="0.25">
      <c r="D229" s="143">
        <v>218</v>
      </c>
      <c r="E229" s="61" t="s">
        <v>1902</v>
      </c>
      <c r="F229" s="143" t="s">
        <v>1226</v>
      </c>
      <c r="G229" s="143" t="s">
        <v>1901</v>
      </c>
      <c r="H229" s="143" t="s">
        <v>876</v>
      </c>
      <c r="I229" s="143" t="s">
        <v>1595</v>
      </c>
    </row>
    <row r="230" spans="4:9" ht="60" x14ac:dyDescent="0.25">
      <c r="D230" s="143">
        <v>219</v>
      </c>
      <c r="E230" s="61" t="s">
        <v>1903</v>
      </c>
      <c r="F230" s="143" t="s">
        <v>1226</v>
      </c>
      <c r="G230" s="143" t="s">
        <v>1901</v>
      </c>
      <c r="H230" s="143" t="s">
        <v>876</v>
      </c>
      <c r="I230" s="143" t="s">
        <v>1595</v>
      </c>
    </row>
    <row r="231" spans="4:9" ht="60" x14ac:dyDescent="0.25">
      <c r="D231" s="143">
        <v>220</v>
      </c>
      <c r="E231" s="144" t="s">
        <v>1904</v>
      </c>
      <c r="F231" s="143" t="s">
        <v>1226</v>
      </c>
      <c r="G231" s="63" t="s">
        <v>1901</v>
      </c>
      <c r="H231" s="143" t="s">
        <v>876</v>
      </c>
      <c r="I231" s="143" t="s">
        <v>1595</v>
      </c>
    </row>
    <row r="232" spans="4:9" ht="45" x14ac:dyDescent="0.25">
      <c r="D232" s="143">
        <v>221</v>
      </c>
      <c r="E232" s="61" t="s">
        <v>1905</v>
      </c>
      <c r="F232" s="143" t="s">
        <v>1226</v>
      </c>
      <c r="G232" s="143" t="s">
        <v>1906</v>
      </c>
      <c r="H232" s="143" t="s">
        <v>876</v>
      </c>
      <c r="I232" s="143" t="s">
        <v>1595</v>
      </c>
    </row>
    <row r="233" spans="4:9" ht="30" x14ac:dyDescent="0.25">
      <c r="D233" s="143">
        <v>222</v>
      </c>
      <c r="E233" s="61" t="s">
        <v>1907</v>
      </c>
      <c r="F233" s="143" t="s">
        <v>1226</v>
      </c>
      <c r="G233" s="143" t="s">
        <v>1908</v>
      </c>
      <c r="H233" s="143" t="s">
        <v>876</v>
      </c>
      <c r="I233" s="143" t="s">
        <v>1595</v>
      </c>
    </row>
    <row r="234" spans="4:9" ht="60" x14ac:dyDescent="0.25">
      <c r="D234" s="143">
        <v>223</v>
      </c>
      <c r="E234" s="144" t="s">
        <v>1909</v>
      </c>
      <c r="F234" s="143" t="s">
        <v>1910</v>
      </c>
      <c r="G234" s="63" t="s">
        <v>1911</v>
      </c>
      <c r="H234" s="143" t="s">
        <v>1912</v>
      </c>
      <c r="I234" s="143" t="s">
        <v>1595</v>
      </c>
    </row>
    <row r="235" spans="4:9" ht="45" x14ac:dyDescent="0.25">
      <c r="D235" s="143">
        <v>224</v>
      </c>
      <c r="E235" s="144" t="s">
        <v>1913</v>
      </c>
      <c r="F235" s="143" t="s">
        <v>1910</v>
      </c>
      <c r="G235" s="63" t="s">
        <v>1914</v>
      </c>
      <c r="H235" s="143" t="s">
        <v>876</v>
      </c>
      <c r="I235" s="143" t="s">
        <v>1595</v>
      </c>
    </row>
    <row r="236" spans="4:9" ht="45" x14ac:dyDescent="0.25">
      <c r="D236" s="143">
        <v>225</v>
      </c>
      <c r="E236" s="144" t="s">
        <v>1915</v>
      </c>
      <c r="F236" s="143" t="s">
        <v>1910</v>
      </c>
      <c r="G236" s="63" t="s">
        <v>1916</v>
      </c>
      <c r="H236" s="143" t="s">
        <v>876</v>
      </c>
      <c r="I236" s="143" t="s">
        <v>1595</v>
      </c>
    </row>
    <row r="237" spans="4:9" ht="45" x14ac:dyDescent="0.25">
      <c r="D237" s="143">
        <v>226</v>
      </c>
      <c r="E237" s="144" t="s">
        <v>1917</v>
      </c>
      <c r="F237" s="143" t="s">
        <v>1910</v>
      </c>
      <c r="G237" s="63" t="s">
        <v>1918</v>
      </c>
      <c r="H237" s="143" t="s">
        <v>876</v>
      </c>
      <c r="I237" s="143" t="s">
        <v>1595</v>
      </c>
    </row>
    <row r="238" spans="4:9" ht="45" x14ac:dyDescent="0.25">
      <c r="D238" s="143">
        <v>227</v>
      </c>
      <c r="E238" s="144" t="s">
        <v>1919</v>
      </c>
      <c r="F238" s="143" t="s">
        <v>1910</v>
      </c>
      <c r="G238" s="63" t="s">
        <v>1914</v>
      </c>
      <c r="H238" s="143" t="s">
        <v>876</v>
      </c>
      <c r="I238" s="143" t="s">
        <v>1595</v>
      </c>
    </row>
    <row r="239" spans="4:9" ht="45" x14ac:dyDescent="0.25">
      <c r="D239" s="143">
        <v>228</v>
      </c>
      <c r="E239" s="144" t="s">
        <v>1920</v>
      </c>
      <c r="F239" s="143" t="s">
        <v>1910</v>
      </c>
      <c r="G239" s="63" t="s">
        <v>1918</v>
      </c>
      <c r="H239" s="143" t="s">
        <v>876</v>
      </c>
      <c r="I239" s="143" t="s">
        <v>1595</v>
      </c>
    </row>
    <row r="240" spans="4:9" ht="45" x14ac:dyDescent="0.25">
      <c r="D240" s="143">
        <v>229</v>
      </c>
      <c r="E240" s="144" t="s">
        <v>1921</v>
      </c>
      <c r="F240" s="143" t="s">
        <v>1910</v>
      </c>
      <c r="G240" s="63" t="s">
        <v>1918</v>
      </c>
      <c r="H240" s="143" t="s">
        <v>876</v>
      </c>
      <c r="I240" s="143" t="s">
        <v>1595</v>
      </c>
    </row>
    <row r="241" spans="4:9" ht="45" x14ac:dyDescent="0.25">
      <c r="D241" s="143">
        <v>230</v>
      </c>
      <c r="E241" s="144" t="s">
        <v>1922</v>
      </c>
      <c r="F241" s="143" t="s">
        <v>1910</v>
      </c>
      <c r="G241" s="63" t="s">
        <v>1918</v>
      </c>
      <c r="H241" s="143" t="s">
        <v>876</v>
      </c>
      <c r="I241" s="143" t="s">
        <v>1595</v>
      </c>
    </row>
    <row r="242" spans="4:9" ht="45" x14ac:dyDescent="0.25">
      <c r="D242" s="143">
        <v>231</v>
      </c>
      <c r="E242" s="144" t="s">
        <v>1923</v>
      </c>
      <c r="F242" s="143" t="s">
        <v>1910</v>
      </c>
      <c r="G242" s="63" t="s">
        <v>1918</v>
      </c>
      <c r="H242" s="143" t="s">
        <v>876</v>
      </c>
      <c r="I242" s="143" t="s">
        <v>1595</v>
      </c>
    </row>
    <row r="243" spans="4:9" ht="45" x14ac:dyDescent="0.25">
      <c r="D243" s="143">
        <v>232</v>
      </c>
      <c r="E243" s="144" t="s">
        <v>1924</v>
      </c>
      <c r="F243" s="143" t="s">
        <v>1910</v>
      </c>
      <c r="G243" s="63" t="s">
        <v>1914</v>
      </c>
      <c r="H243" s="143" t="s">
        <v>876</v>
      </c>
      <c r="I243" s="143" t="s">
        <v>1595</v>
      </c>
    </row>
    <row r="244" spans="4:9" ht="45" x14ac:dyDescent="0.25">
      <c r="D244" s="143">
        <v>233</v>
      </c>
      <c r="E244" s="144" t="s">
        <v>1925</v>
      </c>
      <c r="F244" s="143" t="s">
        <v>1910</v>
      </c>
      <c r="G244" s="63" t="s">
        <v>1914</v>
      </c>
      <c r="H244" s="143" t="s">
        <v>876</v>
      </c>
      <c r="I244" s="143" t="s">
        <v>1595</v>
      </c>
    </row>
    <row r="245" spans="4:9" ht="45" x14ac:dyDescent="0.25">
      <c r="D245" s="143">
        <v>234</v>
      </c>
      <c r="E245" s="144" t="s">
        <v>1926</v>
      </c>
      <c r="F245" s="143" t="s">
        <v>1910</v>
      </c>
      <c r="G245" s="63" t="s">
        <v>1927</v>
      </c>
      <c r="H245" s="143" t="s">
        <v>876</v>
      </c>
      <c r="I245" s="143" t="s">
        <v>1595</v>
      </c>
    </row>
    <row r="246" spans="4:9" ht="45" x14ac:dyDescent="0.25">
      <c r="D246" s="143">
        <v>235</v>
      </c>
      <c r="E246" s="144" t="s">
        <v>1928</v>
      </c>
      <c r="F246" s="143" t="s">
        <v>1910</v>
      </c>
      <c r="G246" s="63" t="s">
        <v>1911</v>
      </c>
      <c r="H246" s="143" t="s">
        <v>876</v>
      </c>
      <c r="I246" s="143" t="s">
        <v>1595</v>
      </c>
    </row>
    <row r="247" spans="4:9" ht="45" x14ac:dyDescent="0.25">
      <c r="D247" s="143">
        <v>236</v>
      </c>
      <c r="E247" s="61" t="s">
        <v>1929</v>
      </c>
      <c r="F247" s="143" t="s">
        <v>1930</v>
      </c>
      <c r="G247" s="143" t="s">
        <v>1931</v>
      </c>
      <c r="H247" s="143" t="s">
        <v>876</v>
      </c>
      <c r="I247" s="143" t="s">
        <v>1595</v>
      </c>
    </row>
    <row r="248" spans="4:9" ht="60" x14ac:dyDescent="0.25">
      <c r="D248" s="143">
        <v>237</v>
      </c>
      <c r="E248" s="61" t="s">
        <v>1932</v>
      </c>
      <c r="F248" s="143" t="s">
        <v>1933</v>
      </c>
      <c r="G248" s="143" t="s">
        <v>1934</v>
      </c>
      <c r="H248" s="143" t="s">
        <v>876</v>
      </c>
      <c r="I248" s="143" t="s">
        <v>1595</v>
      </c>
    </row>
    <row r="249" spans="4:9" ht="60" x14ac:dyDescent="0.25">
      <c r="D249" s="143">
        <v>238</v>
      </c>
      <c r="E249" s="144"/>
      <c r="F249" s="143"/>
      <c r="G249" s="143" t="s">
        <v>1934</v>
      </c>
      <c r="H249" s="143"/>
      <c r="I249" s="63" t="s">
        <v>1595</v>
      </c>
    </row>
    <row r="250" spans="4:9" ht="60" x14ac:dyDescent="0.25">
      <c r="D250" s="143">
        <v>239</v>
      </c>
      <c r="E250" s="61" t="s">
        <v>1935</v>
      </c>
      <c r="F250" s="143" t="s">
        <v>1936</v>
      </c>
      <c r="G250" s="143" t="s">
        <v>1937</v>
      </c>
      <c r="H250" s="143" t="s">
        <v>876</v>
      </c>
      <c r="I250" s="143" t="s">
        <v>1595</v>
      </c>
    </row>
    <row r="251" spans="4:9" ht="60" x14ac:dyDescent="0.25">
      <c r="D251" s="143">
        <v>240</v>
      </c>
      <c r="E251" s="61" t="s">
        <v>1938</v>
      </c>
      <c r="F251" s="143" t="s">
        <v>1939</v>
      </c>
      <c r="G251" s="143" t="s">
        <v>1940</v>
      </c>
      <c r="H251" s="143"/>
      <c r="I251" s="143" t="s">
        <v>1595</v>
      </c>
    </row>
    <row r="252" spans="4:9" ht="45" x14ac:dyDescent="0.25">
      <c r="D252" s="143">
        <v>241</v>
      </c>
      <c r="E252" s="61" t="s">
        <v>1941</v>
      </c>
      <c r="F252" s="143" t="s">
        <v>1942</v>
      </c>
      <c r="G252" s="143" t="s">
        <v>1943</v>
      </c>
      <c r="H252" s="143" t="s">
        <v>876</v>
      </c>
      <c r="I252" s="143" t="s">
        <v>1595</v>
      </c>
    </row>
    <row r="253" spans="4:9" ht="45" x14ac:dyDescent="0.25">
      <c r="D253" s="143">
        <v>242</v>
      </c>
      <c r="E253" s="61" t="s">
        <v>1944</v>
      </c>
      <c r="F253" s="143" t="s">
        <v>1945</v>
      </c>
      <c r="G253" s="143" t="s">
        <v>1946</v>
      </c>
      <c r="H253" s="143" t="s">
        <v>876</v>
      </c>
      <c r="I253" s="143" t="s">
        <v>1595</v>
      </c>
    </row>
    <row r="254" spans="4:9" ht="45" x14ac:dyDescent="0.25">
      <c r="D254" s="143">
        <v>243</v>
      </c>
      <c r="E254" s="61" t="s">
        <v>1947</v>
      </c>
      <c r="F254" s="143" t="s">
        <v>1939</v>
      </c>
      <c r="G254" s="143" t="s">
        <v>1946</v>
      </c>
      <c r="H254" s="143" t="s">
        <v>876</v>
      </c>
      <c r="I254" s="143" t="s">
        <v>1595</v>
      </c>
    </row>
    <row r="255" spans="4:9" ht="45" x14ac:dyDescent="0.25">
      <c r="D255" s="143">
        <v>244</v>
      </c>
      <c r="E255" s="61" t="s">
        <v>1948</v>
      </c>
      <c r="F255" s="143" t="s">
        <v>1949</v>
      </c>
      <c r="G255" s="143" t="s">
        <v>1946</v>
      </c>
      <c r="H255" s="143" t="s">
        <v>876</v>
      </c>
      <c r="I255" s="143" t="s">
        <v>1595</v>
      </c>
    </row>
    <row r="256" spans="4:9" ht="45" x14ac:dyDescent="0.25">
      <c r="D256" s="143">
        <v>245</v>
      </c>
      <c r="E256" s="61" t="s">
        <v>1950</v>
      </c>
      <c r="F256" s="143" t="s">
        <v>1949</v>
      </c>
      <c r="G256" s="143" t="s">
        <v>1946</v>
      </c>
      <c r="H256" s="143" t="s">
        <v>876</v>
      </c>
      <c r="I256" s="143" t="s">
        <v>1595</v>
      </c>
    </row>
    <row r="257" spans="4:9" ht="45" x14ac:dyDescent="0.25">
      <c r="D257" s="143">
        <v>246</v>
      </c>
      <c r="E257" s="61" t="s">
        <v>1951</v>
      </c>
      <c r="F257" s="143" t="s">
        <v>1949</v>
      </c>
      <c r="G257" s="143" t="s">
        <v>1946</v>
      </c>
      <c r="H257" s="143" t="s">
        <v>876</v>
      </c>
      <c r="I257" s="143" t="s">
        <v>1595</v>
      </c>
    </row>
    <row r="258" spans="4:9" ht="45" x14ac:dyDescent="0.25">
      <c r="D258" s="143">
        <v>247</v>
      </c>
      <c r="E258" s="61" t="s">
        <v>1952</v>
      </c>
      <c r="F258" s="143" t="s">
        <v>1949</v>
      </c>
      <c r="G258" s="143" t="s">
        <v>1946</v>
      </c>
      <c r="H258" s="143" t="s">
        <v>876</v>
      </c>
      <c r="I258" s="143" t="s">
        <v>1595</v>
      </c>
    </row>
    <row r="259" spans="4:9" ht="45" x14ac:dyDescent="0.25">
      <c r="D259" s="143">
        <v>248</v>
      </c>
      <c r="E259" s="61" t="s">
        <v>1953</v>
      </c>
      <c r="F259" s="143" t="s">
        <v>1954</v>
      </c>
      <c r="G259" s="143" t="s">
        <v>1946</v>
      </c>
      <c r="H259" s="143" t="s">
        <v>876</v>
      </c>
      <c r="I259" s="143" t="s">
        <v>1595</v>
      </c>
    </row>
    <row r="260" spans="4:9" ht="45" x14ac:dyDescent="0.25">
      <c r="D260" s="143">
        <v>249</v>
      </c>
      <c r="E260" s="61" t="s">
        <v>1955</v>
      </c>
      <c r="F260" s="143" t="s">
        <v>1954</v>
      </c>
      <c r="G260" s="143" t="s">
        <v>1946</v>
      </c>
      <c r="H260" s="143" t="s">
        <v>876</v>
      </c>
      <c r="I260" s="143" t="s">
        <v>1595</v>
      </c>
    </row>
    <row r="261" spans="4:9" ht="45" x14ac:dyDescent="0.25">
      <c r="D261" s="143">
        <v>250</v>
      </c>
      <c r="E261" s="61" t="s">
        <v>1956</v>
      </c>
      <c r="F261" s="143" t="s">
        <v>1957</v>
      </c>
      <c r="G261" s="143" t="s">
        <v>1946</v>
      </c>
      <c r="H261" s="143" t="s">
        <v>876</v>
      </c>
      <c r="I261" s="143" t="s">
        <v>1595</v>
      </c>
    </row>
    <row r="262" spans="4:9" ht="45" x14ac:dyDescent="0.25">
      <c r="D262" s="143">
        <v>251</v>
      </c>
      <c r="E262" s="61" t="s">
        <v>1958</v>
      </c>
      <c r="F262" s="143" t="s">
        <v>1933</v>
      </c>
      <c r="G262" s="143" t="s">
        <v>1946</v>
      </c>
      <c r="H262" s="143" t="s">
        <v>876</v>
      </c>
      <c r="I262" s="143" t="s">
        <v>1595</v>
      </c>
    </row>
    <row r="263" spans="4:9" ht="45" x14ac:dyDescent="0.25">
      <c r="D263" s="143">
        <v>252</v>
      </c>
      <c r="E263" s="61" t="s">
        <v>1959</v>
      </c>
      <c r="F263" s="143" t="s">
        <v>1960</v>
      </c>
      <c r="G263" s="143" t="s">
        <v>1946</v>
      </c>
      <c r="H263" s="143" t="s">
        <v>876</v>
      </c>
      <c r="I263" s="143" t="s">
        <v>1595</v>
      </c>
    </row>
    <row r="264" spans="4:9" ht="45" x14ac:dyDescent="0.25">
      <c r="D264" s="143">
        <v>253</v>
      </c>
      <c r="E264" s="61" t="s">
        <v>1961</v>
      </c>
      <c r="F264" s="143" t="s">
        <v>1939</v>
      </c>
      <c r="G264" s="143" t="s">
        <v>1946</v>
      </c>
      <c r="H264" s="143" t="s">
        <v>876</v>
      </c>
      <c r="I264" s="143" t="s">
        <v>1595</v>
      </c>
    </row>
    <row r="265" spans="4:9" ht="60" x14ac:dyDescent="0.25">
      <c r="D265" s="143">
        <v>254</v>
      </c>
      <c r="E265" s="61" t="s">
        <v>1962</v>
      </c>
      <c r="F265" s="143" t="s">
        <v>1963</v>
      </c>
      <c r="G265" s="143" t="s">
        <v>1946</v>
      </c>
      <c r="H265" s="143" t="s">
        <v>876</v>
      </c>
      <c r="I265" s="143" t="s">
        <v>1595</v>
      </c>
    </row>
    <row r="266" spans="4:9" ht="45" x14ac:dyDescent="0.25">
      <c r="D266" s="143">
        <v>255</v>
      </c>
      <c r="E266" s="61" t="s">
        <v>1964</v>
      </c>
      <c r="F266" s="143" t="s">
        <v>1965</v>
      </c>
      <c r="G266" s="143" t="s">
        <v>1966</v>
      </c>
      <c r="H266" s="143" t="s">
        <v>876</v>
      </c>
      <c r="I266" s="143" t="s">
        <v>1595</v>
      </c>
    </row>
    <row r="267" spans="4:9" ht="30" x14ac:dyDescent="0.25">
      <c r="D267" s="143">
        <v>256</v>
      </c>
      <c r="E267" s="144" t="s">
        <v>1967</v>
      </c>
      <c r="F267" s="143" t="s">
        <v>1963</v>
      </c>
      <c r="G267" s="63" t="s">
        <v>1966</v>
      </c>
      <c r="H267" s="143" t="s">
        <v>876</v>
      </c>
      <c r="I267" s="63" t="s">
        <v>1595</v>
      </c>
    </row>
    <row r="268" spans="4:9" ht="45" x14ac:dyDescent="0.25">
      <c r="D268" s="143">
        <v>257</v>
      </c>
      <c r="E268" s="144" t="s">
        <v>1968</v>
      </c>
      <c r="F268" s="143" t="s">
        <v>1969</v>
      </c>
      <c r="G268" s="63" t="s">
        <v>1966</v>
      </c>
      <c r="H268" s="143" t="s">
        <v>876</v>
      </c>
      <c r="I268" s="63" t="s">
        <v>1595</v>
      </c>
    </row>
    <row r="269" spans="4:9" ht="45" x14ac:dyDescent="0.25">
      <c r="D269" s="143">
        <v>258</v>
      </c>
      <c r="E269" s="61" t="s">
        <v>1970</v>
      </c>
      <c r="F269" s="143" t="s">
        <v>1971</v>
      </c>
      <c r="G269" s="143" t="s">
        <v>1966</v>
      </c>
      <c r="H269" s="143" t="s">
        <v>876</v>
      </c>
      <c r="I269" s="143" t="s">
        <v>1595</v>
      </c>
    </row>
    <row r="270" spans="4:9" ht="60" x14ac:dyDescent="0.25">
      <c r="D270" s="143">
        <v>259</v>
      </c>
      <c r="E270" s="144" t="s">
        <v>1972</v>
      </c>
      <c r="F270" s="143" t="s">
        <v>1973</v>
      </c>
      <c r="G270" s="63" t="s">
        <v>1974</v>
      </c>
      <c r="H270" s="143" t="s">
        <v>876</v>
      </c>
      <c r="I270" s="63" t="s">
        <v>1595</v>
      </c>
    </row>
    <row r="271" spans="4:9" ht="60" x14ac:dyDescent="0.25">
      <c r="D271" s="143">
        <v>260</v>
      </c>
      <c r="E271" s="145" t="s">
        <v>1975</v>
      </c>
      <c r="F271" s="121" t="s">
        <v>1976</v>
      </c>
      <c r="G271" s="38" t="s">
        <v>1977</v>
      </c>
      <c r="H271" s="121" t="s">
        <v>876</v>
      </c>
      <c r="I271" s="38" t="s">
        <v>1595</v>
      </c>
    </row>
    <row r="272" spans="4:9" ht="60" x14ac:dyDescent="0.25">
      <c r="D272" s="143">
        <v>261</v>
      </c>
      <c r="E272" s="145" t="s">
        <v>1978</v>
      </c>
      <c r="F272" s="121" t="s">
        <v>1979</v>
      </c>
      <c r="G272" s="38" t="s">
        <v>1977</v>
      </c>
      <c r="H272" s="121" t="s">
        <v>876</v>
      </c>
      <c r="I272" s="38" t="s">
        <v>1595</v>
      </c>
    </row>
    <row r="273" spans="4:9" ht="60" x14ac:dyDescent="0.25">
      <c r="D273" s="143">
        <v>262</v>
      </c>
      <c r="E273" s="61" t="s">
        <v>1980</v>
      </c>
      <c r="F273" s="143" t="s">
        <v>1981</v>
      </c>
      <c r="G273" s="143" t="s">
        <v>1982</v>
      </c>
      <c r="H273" s="143" t="s">
        <v>876</v>
      </c>
      <c r="I273" s="143" t="s">
        <v>1595</v>
      </c>
    </row>
    <row r="274" spans="4:9" ht="60" x14ac:dyDescent="0.25">
      <c r="D274" s="143">
        <v>263</v>
      </c>
      <c r="E274" s="61" t="s">
        <v>1983</v>
      </c>
      <c r="F274" s="143" t="s">
        <v>1984</v>
      </c>
      <c r="G274" s="143" t="s">
        <v>1985</v>
      </c>
      <c r="H274" s="143" t="s">
        <v>876</v>
      </c>
      <c r="I274" s="143" t="s">
        <v>1595</v>
      </c>
    </row>
    <row r="275" spans="4:9" ht="45" x14ac:dyDescent="0.25">
      <c r="D275" s="143">
        <v>264</v>
      </c>
      <c r="E275" s="61" t="s">
        <v>1986</v>
      </c>
      <c r="F275" s="143" t="s">
        <v>1987</v>
      </c>
      <c r="G275" s="143" t="s">
        <v>1988</v>
      </c>
      <c r="H275" s="143" t="s">
        <v>876</v>
      </c>
      <c r="I275" s="143" t="s">
        <v>1595</v>
      </c>
    </row>
    <row r="276" spans="4:9" ht="45" x14ac:dyDescent="0.25">
      <c r="D276" s="143">
        <v>265</v>
      </c>
      <c r="E276" s="61" t="s">
        <v>1989</v>
      </c>
      <c r="F276" s="143" t="s">
        <v>1990</v>
      </c>
      <c r="G276" s="143" t="s">
        <v>1988</v>
      </c>
      <c r="H276" s="143" t="s">
        <v>876</v>
      </c>
      <c r="I276" s="143" t="s">
        <v>1595</v>
      </c>
    </row>
    <row r="277" spans="4:9" ht="45" x14ac:dyDescent="0.25">
      <c r="D277" s="143">
        <v>266</v>
      </c>
      <c r="E277" s="61" t="s">
        <v>1991</v>
      </c>
      <c r="F277" s="143" t="s">
        <v>1987</v>
      </c>
      <c r="G277" s="143" t="s">
        <v>1988</v>
      </c>
      <c r="H277" s="143" t="s">
        <v>876</v>
      </c>
      <c r="I277" s="143" t="s">
        <v>1595</v>
      </c>
    </row>
    <row r="278" spans="4:9" ht="60" x14ac:dyDescent="0.25">
      <c r="D278" s="143">
        <v>267</v>
      </c>
      <c r="E278" s="61" t="s">
        <v>1992</v>
      </c>
      <c r="F278" s="143" t="s">
        <v>1981</v>
      </c>
      <c r="G278" s="143" t="s">
        <v>1993</v>
      </c>
      <c r="H278" s="143" t="s">
        <v>876</v>
      </c>
      <c r="I278" s="143" t="s">
        <v>1595</v>
      </c>
    </row>
    <row r="279" spans="4:9" ht="45" x14ac:dyDescent="0.25">
      <c r="D279" s="143">
        <v>268</v>
      </c>
      <c r="E279" s="61" t="s">
        <v>1994</v>
      </c>
      <c r="F279" s="143" t="s">
        <v>1995</v>
      </c>
      <c r="G279" s="143" t="s">
        <v>1993</v>
      </c>
      <c r="H279" s="143" t="s">
        <v>876</v>
      </c>
      <c r="I279" s="143" t="s">
        <v>1595</v>
      </c>
    </row>
    <row r="280" spans="4:9" ht="45" x14ac:dyDescent="0.25">
      <c r="D280" s="143">
        <v>269</v>
      </c>
      <c r="E280" s="61" t="s">
        <v>1996</v>
      </c>
      <c r="F280" s="143" t="s">
        <v>1984</v>
      </c>
      <c r="G280" s="143" t="s">
        <v>1993</v>
      </c>
      <c r="H280" s="143" t="s">
        <v>876</v>
      </c>
      <c r="I280" s="143" t="s">
        <v>1595</v>
      </c>
    </row>
    <row r="281" spans="4:9" ht="45" x14ac:dyDescent="0.25">
      <c r="D281" s="143">
        <v>270</v>
      </c>
      <c r="E281" s="144" t="s">
        <v>1997</v>
      </c>
      <c r="F281" s="143" t="s">
        <v>1981</v>
      </c>
      <c r="G281" s="63" t="s">
        <v>1993</v>
      </c>
      <c r="H281" s="143" t="s">
        <v>876</v>
      </c>
      <c r="I281" s="63" t="s">
        <v>1595</v>
      </c>
    </row>
    <row r="282" spans="4:9" ht="45" x14ac:dyDescent="0.25">
      <c r="D282" s="143">
        <v>271</v>
      </c>
      <c r="E282" s="61" t="s">
        <v>1998</v>
      </c>
      <c r="F282" s="143" t="s">
        <v>1999</v>
      </c>
      <c r="G282" s="143" t="s">
        <v>2000</v>
      </c>
      <c r="H282" s="143" t="s">
        <v>876</v>
      </c>
      <c r="I282" s="143" t="s">
        <v>1595</v>
      </c>
    </row>
    <row r="283" spans="4:9" ht="45" x14ac:dyDescent="0.25">
      <c r="D283" s="143">
        <v>272</v>
      </c>
      <c r="E283" s="61" t="s">
        <v>2001</v>
      </c>
      <c r="F283" s="143" t="s">
        <v>2002</v>
      </c>
      <c r="G283" s="143" t="s">
        <v>2000</v>
      </c>
      <c r="H283" s="143" t="s">
        <v>876</v>
      </c>
      <c r="I283" s="143" t="s">
        <v>1595</v>
      </c>
    </row>
    <row r="284" spans="4:9" ht="45" x14ac:dyDescent="0.25">
      <c r="D284" s="143">
        <v>273</v>
      </c>
      <c r="E284" s="144" t="s">
        <v>2003</v>
      </c>
      <c r="F284" s="143" t="s">
        <v>2004</v>
      </c>
      <c r="G284" s="63" t="s">
        <v>2000</v>
      </c>
      <c r="H284" s="143" t="s">
        <v>876</v>
      </c>
      <c r="I284" s="63" t="s">
        <v>1595</v>
      </c>
    </row>
    <row r="285" spans="4:9" ht="45" x14ac:dyDescent="0.25">
      <c r="D285" s="143">
        <v>274</v>
      </c>
      <c r="E285" s="61" t="s">
        <v>2005</v>
      </c>
      <c r="F285" s="143" t="s">
        <v>1963</v>
      </c>
      <c r="G285" s="143" t="s">
        <v>2000</v>
      </c>
      <c r="H285" s="143" t="s">
        <v>876</v>
      </c>
      <c r="I285" s="143" t="s">
        <v>1595</v>
      </c>
    </row>
    <row r="286" spans="4:9" ht="45" x14ac:dyDescent="0.25">
      <c r="D286" s="143">
        <v>275</v>
      </c>
      <c r="E286" s="61" t="s">
        <v>2006</v>
      </c>
      <c r="F286" s="143" t="s">
        <v>1963</v>
      </c>
      <c r="G286" s="143" t="s">
        <v>2000</v>
      </c>
      <c r="H286" s="143" t="s">
        <v>876</v>
      </c>
      <c r="I286" s="143" t="s">
        <v>1595</v>
      </c>
    </row>
    <row r="287" spans="4:9" ht="45" x14ac:dyDescent="0.25">
      <c r="D287" s="143">
        <v>276</v>
      </c>
      <c r="E287" s="61" t="s">
        <v>1156</v>
      </c>
      <c r="F287" s="143" t="s">
        <v>2007</v>
      </c>
      <c r="G287" s="143" t="s">
        <v>2000</v>
      </c>
      <c r="H287" s="143" t="s">
        <v>876</v>
      </c>
      <c r="I287" s="143" t="s">
        <v>1595</v>
      </c>
    </row>
    <row r="288" spans="4:9" ht="45" x14ac:dyDescent="0.25">
      <c r="D288" s="143">
        <v>277</v>
      </c>
      <c r="E288" s="61" t="s">
        <v>2008</v>
      </c>
      <c r="F288" s="143" t="s">
        <v>2009</v>
      </c>
      <c r="G288" s="143" t="s">
        <v>2000</v>
      </c>
      <c r="H288" s="143" t="s">
        <v>876</v>
      </c>
      <c r="I288" s="143" t="s">
        <v>1595</v>
      </c>
    </row>
    <row r="289" spans="4:9" ht="45" x14ac:dyDescent="0.25">
      <c r="D289" s="143">
        <v>278</v>
      </c>
      <c r="E289" s="144" t="s">
        <v>2010</v>
      </c>
      <c r="F289" s="143" t="s">
        <v>2004</v>
      </c>
      <c r="G289" s="63" t="s">
        <v>2011</v>
      </c>
      <c r="H289" s="143" t="s">
        <v>876</v>
      </c>
      <c r="I289" s="63" t="s">
        <v>1595</v>
      </c>
    </row>
    <row r="290" spans="4:9" ht="45" x14ac:dyDescent="0.25">
      <c r="D290" s="143">
        <v>279</v>
      </c>
      <c r="E290" s="144" t="s">
        <v>2012</v>
      </c>
      <c r="F290" s="143" t="s">
        <v>2013</v>
      </c>
      <c r="G290" s="63" t="s">
        <v>2014</v>
      </c>
      <c r="H290" s="143" t="s">
        <v>876</v>
      </c>
      <c r="I290" s="63" t="s">
        <v>1595</v>
      </c>
    </row>
    <row r="291" spans="4:9" ht="75" x14ac:dyDescent="0.25">
      <c r="D291" s="143">
        <v>280</v>
      </c>
      <c r="E291" s="146" t="s">
        <v>2015</v>
      </c>
      <c r="F291" s="147" t="s">
        <v>2016</v>
      </c>
      <c r="G291" s="148" t="s">
        <v>2017</v>
      </c>
      <c r="H291" s="121" t="s">
        <v>2018</v>
      </c>
      <c r="I291" s="121" t="s">
        <v>2019</v>
      </c>
    </row>
    <row r="292" spans="4:9" ht="60" x14ac:dyDescent="0.25">
      <c r="D292" s="143">
        <v>281</v>
      </c>
      <c r="E292" s="149" t="s">
        <v>2020</v>
      </c>
      <c r="F292" s="147" t="s">
        <v>1450</v>
      </c>
      <c r="G292" s="147" t="s">
        <v>2021</v>
      </c>
      <c r="H292" s="121" t="s">
        <v>2022</v>
      </c>
      <c r="I292" s="121" t="s">
        <v>2019</v>
      </c>
    </row>
    <row r="293" spans="4:9" ht="90" x14ac:dyDescent="0.25">
      <c r="D293" s="143">
        <v>282</v>
      </c>
      <c r="E293" s="149" t="s">
        <v>2023</v>
      </c>
      <c r="F293" s="147" t="s">
        <v>1450</v>
      </c>
      <c r="G293" s="147" t="s">
        <v>2024</v>
      </c>
      <c r="H293" s="121"/>
      <c r="I293" s="121" t="s">
        <v>2019</v>
      </c>
    </row>
    <row r="294" spans="4:9" ht="90" x14ac:dyDescent="0.25">
      <c r="D294" s="143">
        <v>283</v>
      </c>
      <c r="E294" s="149" t="s">
        <v>1075</v>
      </c>
      <c r="F294" s="147" t="s">
        <v>2025</v>
      </c>
      <c r="G294" s="147" t="s">
        <v>2026</v>
      </c>
      <c r="H294" s="121"/>
      <c r="I294" s="121" t="s">
        <v>2019</v>
      </c>
    </row>
    <row r="295" spans="4:9" ht="60" x14ac:dyDescent="0.25">
      <c r="D295" s="143">
        <v>284</v>
      </c>
      <c r="E295" s="150" t="s">
        <v>2027</v>
      </c>
      <c r="F295" s="147" t="s">
        <v>1450</v>
      </c>
      <c r="G295" s="148" t="s">
        <v>2028</v>
      </c>
      <c r="H295" s="121"/>
      <c r="I295" s="121" t="s">
        <v>2019</v>
      </c>
    </row>
    <row r="296" spans="4:9" ht="45" x14ac:dyDescent="0.25">
      <c r="D296" s="143">
        <v>285</v>
      </c>
      <c r="E296" s="146" t="s">
        <v>2029</v>
      </c>
      <c r="F296" s="147" t="s">
        <v>1450</v>
      </c>
      <c r="G296" s="148" t="s">
        <v>2030</v>
      </c>
      <c r="H296" s="121"/>
      <c r="I296" s="121" t="s">
        <v>2019</v>
      </c>
    </row>
    <row r="297" spans="4:9" ht="45" x14ac:dyDescent="0.25">
      <c r="D297" s="143">
        <v>286</v>
      </c>
      <c r="E297" s="146" t="s">
        <v>2031</v>
      </c>
      <c r="F297" s="147" t="s">
        <v>1450</v>
      </c>
      <c r="G297" s="148" t="s">
        <v>2032</v>
      </c>
      <c r="H297" s="121"/>
      <c r="I297" s="121" t="s">
        <v>2019</v>
      </c>
    </row>
    <row r="298" spans="4:9" ht="90" x14ac:dyDescent="0.25">
      <c r="D298" s="143">
        <v>287</v>
      </c>
      <c r="E298" s="150" t="s">
        <v>2033</v>
      </c>
      <c r="F298" s="147" t="s">
        <v>1450</v>
      </c>
      <c r="G298" s="148" t="s">
        <v>2034</v>
      </c>
      <c r="H298" s="121"/>
      <c r="I298" s="121" t="s">
        <v>2019</v>
      </c>
    </row>
    <row r="299" spans="4:9" ht="45" x14ac:dyDescent="0.25">
      <c r="D299" s="143">
        <v>288</v>
      </c>
      <c r="E299" s="150" t="s">
        <v>2035</v>
      </c>
      <c r="F299" s="147" t="s">
        <v>1450</v>
      </c>
      <c r="G299" s="148" t="s">
        <v>2036</v>
      </c>
      <c r="H299" s="121"/>
      <c r="I299" s="121" t="s">
        <v>2019</v>
      </c>
    </row>
    <row r="300" spans="4:9" ht="60" x14ac:dyDescent="0.25">
      <c r="D300" s="143">
        <v>289</v>
      </c>
      <c r="E300" s="150" t="s">
        <v>2037</v>
      </c>
      <c r="F300" s="147" t="s">
        <v>1450</v>
      </c>
      <c r="G300" s="148" t="s">
        <v>2038</v>
      </c>
      <c r="H300" s="121"/>
      <c r="I300" s="121" t="s">
        <v>2019</v>
      </c>
    </row>
    <row r="301" spans="4:9" ht="75" x14ac:dyDescent="0.25">
      <c r="D301" s="143">
        <v>290</v>
      </c>
      <c r="E301" s="150" t="s">
        <v>2039</v>
      </c>
      <c r="F301" s="147" t="s">
        <v>1450</v>
      </c>
      <c r="G301" s="148" t="s">
        <v>2040</v>
      </c>
      <c r="H301" s="121"/>
      <c r="I301" s="121" t="s">
        <v>2019</v>
      </c>
    </row>
    <row r="302" spans="4:9" ht="75" x14ac:dyDescent="0.25">
      <c r="D302" s="143">
        <v>291</v>
      </c>
      <c r="E302" s="150" t="s">
        <v>2041</v>
      </c>
      <c r="F302" s="147" t="s">
        <v>1450</v>
      </c>
      <c r="G302" s="148" t="s">
        <v>2042</v>
      </c>
      <c r="H302" s="121"/>
      <c r="I302" s="121" t="s">
        <v>2019</v>
      </c>
    </row>
    <row r="303" spans="4:9" ht="60" x14ac:dyDescent="0.25">
      <c r="D303" s="143">
        <v>292</v>
      </c>
      <c r="E303" s="150" t="s">
        <v>2043</v>
      </c>
      <c r="F303" s="147" t="s">
        <v>1450</v>
      </c>
      <c r="G303" s="148" t="s">
        <v>2044</v>
      </c>
      <c r="H303" s="121" t="s">
        <v>2045</v>
      </c>
      <c r="I303" s="121" t="s">
        <v>2019</v>
      </c>
    </row>
    <row r="304" spans="4:9" ht="60" x14ac:dyDescent="0.25">
      <c r="D304" s="143">
        <v>293</v>
      </c>
      <c r="E304" s="150" t="s">
        <v>2046</v>
      </c>
      <c r="F304" s="147" t="s">
        <v>1450</v>
      </c>
      <c r="G304" s="148" t="s">
        <v>2047</v>
      </c>
      <c r="H304" s="121" t="s">
        <v>2048</v>
      </c>
      <c r="I304" s="121" t="s">
        <v>2019</v>
      </c>
    </row>
    <row r="305" spans="4:9" ht="75" x14ac:dyDescent="0.25">
      <c r="D305" s="143">
        <v>294</v>
      </c>
      <c r="E305" s="150" t="s">
        <v>2049</v>
      </c>
      <c r="F305" s="147" t="s">
        <v>1450</v>
      </c>
      <c r="G305" s="151" t="s">
        <v>2050</v>
      </c>
      <c r="H305" s="121" t="s">
        <v>2045</v>
      </c>
      <c r="I305" s="121" t="s">
        <v>2019</v>
      </c>
    </row>
    <row r="306" spans="4:9" ht="105" x14ac:dyDescent="0.25">
      <c r="D306" s="143">
        <v>295</v>
      </c>
      <c r="E306" s="149" t="s">
        <v>2051</v>
      </c>
      <c r="F306" s="147" t="s">
        <v>1450</v>
      </c>
      <c r="G306" s="147" t="s">
        <v>2052</v>
      </c>
      <c r="H306" s="121"/>
      <c r="I306" s="121" t="s">
        <v>2019</v>
      </c>
    </row>
    <row r="307" spans="4:9" ht="90" x14ac:dyDescent="0.25">
      <c r="D307" s="143">
        <v>296</v>
      </c>
      <c r="E307" s="150" t="s">
        <v>2053</v>
      </c>
      <c r="F307" s="148" t="s">
        <v>1450</v>
      </c>
      <c r="G307" s="148" t="s">
        <v>2054</v>
      </c>
      <c r="H307" s="121"/>
      <c r="I307" s="121" t="s">
        <v>2019</v>
      </c>
    </row>
    <row r="308" spans="4:9" ht="75" x14ac:dyDescent="0.25">
      <c r="D308" s="143">
        <v>297</v>
      </c>
      <c r="E308" s="149" t="s">
        <v>2055</v>
      </c>
      <c r="F308" s="147" t="s">
        <v>2056</v>
      </c>
      <c r="G308" s="147" t="s">
        <v>2057</v>
      </c>
      <c r="H308" s="121" t="s">
        <v>2058</v>
      </c>
      <c r="I308" s="121" t="s">
        <v>2019</v>
      </c>
    </row>
    <row r="309" spans="4:9" ht="60" x14ac:dyDescent="0.25">
      <c r="D309" s="143">
        <v>298</v>
      </c>
      <c r="E309" s="149" t="s">
        <v>2059</v>
      </c>
      <c r="F309" s="147" t="s">
        <v>2060</v>
      </c>
      <c r="G309" s="147" t="s">
        <v>2061</v>
      </c>
      <c r="H309" s="121"/>
      <c r="I309" s="121" t="s">
        <v>2019</v>
      </c>
    </row>
    <row r="310" spans="4:9" ht="60" x14ac:dyDescent="0.25">
      <c r="D310" s="143">
        <v>299</v>
      </c>
      <c r="E310" s="152" t="s">
        <v>2062</v>
      </c>
      <c r="F310" s="147" t="s">
        <v>2056</v>
      </c>
      <c r="G310" s="147" t="s">
        <v>2063</v>
      </c>
      <c r="H310" s="121"/>
      <c r="I310" s="121" t="s">
        <v>2019</v>
      </c>
    </row>
    <row r="311" spans="4:9" ht="90" x14ac:dyDescent="0.25">
      <c r="D311" s="143">
        <v>300</v>
      </c>
      <c r="E311" s="150" t="s">
        <v>2064</v>
      </c>
      <c r="F311" s="147" t="s">
        <v>2065</v>
      </c>
      <c r="G311" s="148" t="s">
        <v>2066</v>
      </c>
      <c r="H311" s="121"/>
      <c r="I311" s="121" t="s">
        <v>2019</v>
      </c>
    </row>
    <row r="312" spans="4:9" ht="75" x14ac:dyDescent="0.25">
      <c r="D312" s="143">
        <v>301</v>
      </c>
      <c r="E312" s="150" t="s">
        <v>2067</v>
      </c>
      <c r="F312" s="147" t="s">
        <v>2065</v>
      </c>
      <c r="G312" s="148" t="s">
        <v>2067</v>
      </c>
      <c r="H312" s="121"/>
      <c r="I312" s="121" t="s">
        <v>2019</v>
      </c>
    </row>
    <row r="313" spans="4:9" ht="75" x14ac:dyDescent="0.25">
      <c r="D313" s="143">
        <v>302</v>
      </c>
      <c r="E313" s="146" t="s">
        <v>2068</v>
      </c>
      <c r="F313" s="147" t="s">
        <v>2069</v>
      </c>
      <c r="G313" s="148" t="s">
        <v>2068</v>
      </c>
      <c r="H313" s="121" t="s">
        <v>2048</v>
      </c>
      <c r="I313" s="121" t="s">
        <v>2019</v>
      </c>
    </row>
    <row r="314" spans="4:9" ht="60" x14ac:dyDescent="0.25">
      <c r="D314" s="143">
        <v>303</v>
      </c>
      <c r="E314" s="146" t="s">
        <v>2070</v>
      </c>
      <c r="F314" s="147" t="s">
        <v>2071</v>
      </c>
      <c r="G314" s="148" t="s">
        <v>2070</v>
      </c>
      <c r="H314" s="121" t="s">
        <v>2072</v>
      </c>
      <c r="I314" s="121" t="s">
        <v>2019</v>
      </c>
    </row>
    <row r="315" spans="4:9" ht="60" x14ac:dyDescent="0.25">
      <c r="D315" s="143">
        <v>304</v>
      </c>
      <c r="E315" s="146" t="s">
        <v>2073</v>
      </c>
      <c r="F315" s="147" t="s">
        <v>2071</v>
      </c>
      <c r="G315" s="148" t="s">
        <v>2073</v>
      </c>
      <c r="H315" s="121" t="s">
        <v>2074</v>
      </c>
      <c r="I315" s="121" t="s">
        <v>2019</v>
      </c>
    </row>
    <row r="316" spans="4:9" ht="60" x14ac:dyDescent="0.25">
      <c r="D316" s="143">
        <v>305</v>
      </c>
      <c r="E316" s="146" t="s">
        <v>2075</v>
      </c>
      <c r="F316" s="147" t="s">
        <v>2076</v>
      </c>
      <c r="G316" s="148" t="s">
        <v>2077</v>
      </c>
      <c r="H316" s="121" t="s">
        <v>2078</v>
      </c>
      <c r="I316" s="121" t="s">
        <v>2019</v>
      </c>
    </row>
    <row r="317" spans="4:9" ht="60" x14ac:dyDescent="0.25">
      <c r="D317" s="143">
        <v>306</v>
      </c>
      <c r="E317" s="146" t="s">
        <v>2079</v>
      </c>
      <c r="F317" s="147" t="s">
        <v>2065</v>
      </c>
      <c r="G317" s="148" t="s">
        <v>2080</v>
      </c>
      <c r="H317" s="121" t="s">
        <v>2081</v>
      </c>
      <c r="I317" s="121" t="s">
        <v>2019</v>
      </c>
    </row>
    <row r="318" spans="4:9" ht="75" x14ac:dyDescent="0.25">
      <c r="D318" s="143">
        <v>307</v>
      </c>
      <c r="E318" s="146" t="s">
        <v>2082</v>
      </c>
      <c r="F318" s="147" t="s">
        <v>2071</v>
      </c>
      <c r="G318" s="148" t="s">
        <v>2083</v>
      </c>
      <c r="H318" s="121" t="s">
        <v>2084</v>
      </c>
      <c r="I318" s="121" t="s">
        <v>2019</v>
      </c>
    </row>
    <row r="319" spans="4:9" ht="90" x14ac:dyDescent="0.25">
      <c r="D319" s="143">
        <v>308</v>
      </c>
      <c r="E319" s="146" t="s">
        <v>2085</v>
      </c>
      <c r="F319" s="147" t="s">
        <v>2086</v>
      </c>
      <c r="G319" s="148" t="s">
        <v>2087</v>
      </c>
      <c r="H319" s="121" t="s">
        <v>2048</v>
      </c>
      <c r="I319" s="121" t="s">
        <v>2019</v>
      </c>
    </row>
    <row r="320" spans="4:9" ht="75" x14ac:dyDescent="0.25">
      <c r="D320" s="143">
        <v>309</v>
      </c>
      <c r="E320" s="146" t="s">
        <v>2088</v>
      </c>
      <c r="F320" s="147" t="s">
        <v>2071</v>
      </c>
      <c r="G320" s="148" t="s">
        <v>2089</v>
      </c>
      <c r="H320" s="121" t="s">
        <v>2090</v>
      </c>
      <c r="I320" s="121" t="s">
        <v>2019</v>
      </c>
    </row>
    <row r="321" spans="4:9" ht="75" x14ac:dyDescent="0.25">
      <c r="D321" s="143">
        <v>310</v>
      </c>
      <c r="E321" s="146" t="s">
        <v>2091</v>
      </c>
      <c r="F321" s="147" t="s">
        <v>2086</v>
      </c>
      <c r="G321" s="148" t="s">
        <v>2092</v>
      </c>
      <c r="H321" s="121" t="s">
        <v>2093</v>
      </c>
      <c r="I321" s="121" t="s">
        <v>2019</v>
      </c>
    </row>
    <row r="322" spans="4:9" ht="75" x14ac:dyDescent="0.25">
      <c r="D322" s="143">
        <v>311</v>
      </c>
      <c r="E322" s="146" t="s">
        <v>2094</v>
      </c>
      <c r="F322" s="147" t="s">
        <v>2095</v>
      </c>
      <c r="G322" s="148" t="s">
        <v>2096</v>
      </c>
      <c r="H322" s="121" t="s">
        <v>2097</v>
      </c>
      <c r="I322" s="121" t="s">
        <v>2019</v>
      </c>
    </row>
    <row r="323" spans="4:9" ht="90" x14ac:dyDescent="0.25">
      <c r="D323" s="143">
        <v>312</v>
      </c>
      <c r="E323" s="146" t="s">
        <v>2098</v>
      </c>
      <c r="F323" s="148" t="s">
        <v>2086</v>
      </c>
      <c r="G323" s="148" t="s">
        <v>2099</v>
      </c>
      <c r="H323" s="121" t="s">
        <v>2100</v>
      </c>
      <c r="I323" s="121" t="s">
        <v>2019</v>
      </c>
    </row>
    <row r="324" spans="4:9" ht="90" x14ac:dyDescent="0.25">
      <c r="D324" s="143">
        <v>313</v>
      </c>
      <c r="E324" s="152" t="s">
        <v>2101</v>
      </c>
      <c r="F324" s="147" t="s">
        <v>2102</v>
      </c>
      <c r="G324" s="147" t="s">
        <v>2103</v>
      </c>
      <c r="H324" s="121" t="s">
        <v>2104</v>
      </c>
      <c r="I324" s="121" t="s">
        <v>2019</v>
      </c>
    </row>
    <row r="325" spans="4:9" ht="75" x14ac:dyDescent="0.25">
      <c r="D325" s="143">
        <v>314</v>
      </c>
      <c r="E325" s="149" t="s">
        <v>2105</v>
      </c>
      <c r="F325" s="147" t="s">
        <v>2065</v>
      </c>
      <c r="G325" s="147" t="s">
        <v>2106</v>
      </c>
      <c r="H325" s="121" t="s">
        <v>2093</v>
      </c>
      <c r="I325" s="121" t="s">
        <v>2019</v>
      </c>
    </row>
    <row r="326" spans="4:9" ht="60" x14ac:dyDescent="0.25">
      <c r="D326" s="143">
        <v>315</v>
      </c>
      <c r="E326" s="149" t="s">
        <v>2107</v>
      </c>
      <c r="F326" s="147" t="s">
        <v>2065</v>
      </c>
      <c r="G326" s="147" t="s">
        <v>2108</v>
      </c>
      <c r="H326" s="121" t="s">
        <v>2093</v>
      </c>
      <c r="I326" s="121" t="s">
        <v>2019</v>
      </c>
    </row>
    <row r="327" spans="4:9" ht="45" x14ac:dyDescent="0.25">
      <c r="D327" s="143">
        <v>316</v>
      </c>
      <c r="E327" s="150" t="s">
        <v>2109</v>
      </c>
      <c r="F327" s="147" t="s">
        <v>2065</v>
      </c>
      <c r="G327" s="148" t="s">
        <v>2110</v>
      </c>
      <c r="H327" s="121" t="s">
        <v>2093</v>
      </c>
      <c r="I327" s="121" t="s">
        <v>2019</v>
      </c>
    </row>
    <row r="328" spans="4:9" ht="45" x14ac:dyDescent="0.25">
      <c r="D328" s="143">
        <v>317</v>
      </c>
      <c r="E328" s="153" t="s">
        <v>2111</v>
      </c>
      <c r="F328" s="154" t="s">
        <v>2112</v>
      </c>
      <c r="G328" s="121"/>
      <c r="H328" s="154"/>
      <c r="I328" s="143" t="s">
        <v>2113</v>
      </c>
    </row>
    <row r="329" spans="4:9" ht="45" x14ac:dyDescent="0.25">
      <c r="D329" s="143">
        <v>318</v>
      </c>
      <c r="E329" s="155" t="s">
        <v>2114</v>
      </c>
      <c r="F329" s="154" t="s">
        <v>2115</v>
      </c>
      <c r="G329" s="38"/>
      <c r="H329" s="154"/>
      <c r="I329" s="143" t="s">
        <v>2113</v>
      </c>
    </row>
    <row r="330" spans="4:9" ht="45" x14ac:dyDescent="0.25">
      <c r="D330" s="143">
        <v>319</v>
      </c>
      <c r="E330" s="155" t="s">
        <v>2116</v>
      </c>
      <c r="F330" s="154" t="s">
        <v>2117</v>
      </c>
      <c r="G330" s="38"/>
      <c r="H330" s="154"/>
      <c r="I330" s="143" t="s">
        <v>2113</v>
      </c>
    </row>
    <row r="331" spans="4:9" ht="45" x14ac:dyDescent="0.25">
      <c r="D331" s="143">
        <v>320</v>
      </c>
      <c r="E331" s="153" t="s">
        <v>2118</v>
      </c>
      <c r="F331" s="154" t="s">
        <v>2119</v>
      </c>
      <c r="G331" s="121"/>
      <c r="H331" s="154"/>
      <c r="I331" s="143"/>
    </row>
    <row r="332" spans="4:9" ht="30" x14ac:dyDescent="0.25">
      <c r="D332" s="143">
        <v>321</v>
      </c>
      <c r="E332" s="144" t="s">
        <v>2120</v>
      </c>
      <c r="F332" s="143" t="s">
        <v>2121</v>
      </c>
      <c r="G332" s="156"/>
      <c r="H332" s="121" t="s">
        <v>2122</v>
      </c>
      <c r="I332" s="121" t="s">
        <v>2122</v>
      </c>
    </row>
    <row r="333" spans="4:9" x14ac:dyDescent="0.25">
      <c r="D333" s="143">
        <v>322</v>
      </c>
      <c r="E333" s="144" t="s">
        <v>2123</v>
      </c>
      <c r="F333" s="143"/>
      <c r="G333" s="156"/>
      <c r="H333" s="121" t="s">
        <v>2122</v>
      </c>
      <c r="I333" s="121" t="s">
        <v>2122</v>
      </c>
    </row>
    <row r="334" spans="4:9" x14ac:dyDescent="0.25">
      <c r="D334" s="143">
        <v>323</v>
      </c>
      <c r="E334" s="144" t="s">
        <v>2124</v>
      </c>
      <c r="F334" s="121"/>
      <c r="G334" s="156"/>
      <c r="H334" s="121"/>
      <c r="I334" s="121"/>
    </row>
    <row r="335" spans="4:9" ht="45" x14ac:dyDescent="0.25">
      <c r="D335" s="143">
        <v>324</v>
      </c>
      <c r="E335" s="144" t="s">
        <v>2125</v>
      </c>
      <c r="F335" s="121" t="s">
        <v>2126</v>
      </c>
      <c r="G335" s="156"/>
      <c r="H335" s="121"/>
      <c r="I335" s="121"/>
    </row>
    <row r="336" spans="4:9" ht="45" x14ac:dyDescent="0.25">
      <c r="D336" s="143">
        <v>325</v>
      </c>
      <c r="E336" s="61" t="s">
        <v>2127</v>
      </c>
      <c r="F336" s="121" t="s">
        <v>2126</v>
      </c>
      <c r="G336" s="157"/>
      <c r="H336" s="121"/>
      <c r="I336" s="121"/>
    </row>
    <row r="337" spans="4:9" ht="75" x14ac:dyDescent="0.25">
      <c r="D337" s="143">
        <v>326</v>
      </c>
      <c r="E337" s="144" t="s">
        <v>2128</v>
      </c>
      <c r="F337" s="157" t="s">
        <v>2129</v>
      </c>
      <c r="G337" s="143" t="s">
        <v>2130</v>
      </c>
      <c r="H337" s="121" t="s">
        <v>2122</v>
      </c>
      <c r="I337" s="121" t="s">
        <v>2131</v>
      </c>
    </row>
    <row r="338" spans="4:9" ht="90" x14ac:dyDescent="0.25">
      <c r="D338" s="143">
        <v>327</v>
      </c>
      <c r="E338" s="144" t="s">
        <v>2132</v>
      </c>
      <c r="F338" s="157" t="s">
        <v>2133</v>
      </c>
      <c r="G338" s="143" t="s">
        <v>2134</v>
      </c>
      <c r="H338" s="121" t="s">
        <v>2122</v>
      </c>
      <c r="I338" s="121" t="s">
        <v>2131</v>
      </c>
    </row>
    <row r="339" spans="4:9" ht="75" x14ac:dyDescent="0.25">
      <c r="D339" s="143">
        <v>328</v>
      </c>
      <c r="E339" s="144" t="s">
        <v>2135</v>
      </c>
      <c r="F339" s="157" t="s">
        <v>2136</v>
      </c>
      <c r="G339" s="143" t="s">
        <v>2137</v>
      </c>
      <c r="H339" s="121" t="s">
        <v>2122</v>
      </c>
      <c r="I339" s="121" t="s">
        <v>2131</v>
      </c>
    </row>
    <row r="340" spans="4:9" ht="120" x14ac:dyDescent="0.25">
      <c r="D340" s="143">
        <v>329</v>
      </c>
      <c r="E340" s="144" t="s">
        <v>2138</v>
      </c>
      <c r="F340" s="157" t="s">
        <v>2133</v>
      </c>
      <c r="G340" s="143" t="s">
        <v>2139</v>
      </c>
      <c r="H340" s="121" t="s">
        <v>2122</v>
      </c>
      <c r="I340" s="121" t="s">
        <v>2131</v>
      </c>
    </row>
    <row r="341" spans="4:9" ht="90" x14ac:dyDescent="0.25">
      <c r="D341" s="143">
        <v>330</v>
      </c>
      <c r="E341" s="39" t="s">
        <v>1164</v>
      </c>
      <c r="F341" s="121" t="s">
        <v>2140</v>
      </c>
      <c r="G341" s="121" t="s">
        <v>2141</v>
      </c>
      <c r="H341" s="121" t="s">
        <v>1555</v>
      </c>
      <c r="I341" s="121" t="s">
        <v>2142</v>
      </c>
    </row>
    <row r="342" spans="4:9" ht="75" x14ac:dyDescent="0.25">
      <c r="D342" s="143">
        <v>331</v>
      </c>
      <c r="E342" s="39" t="s">
        <v>1078</v>
      </c>
      <c r="F342" s="121" t="s">
        <v>2140</v>
      </c>
      <c r="G342" s="121" t="s">
        <v>2143</v>
      </c>
      <c r="H342" s="121" t="s">
        <v>1555</v>
      </c>
      <c r="I342" s="121" t="s">
        <v>2142</v>
      </c>
    </row>
    <row r="343" spans="4:9" ht="105" x14ac:dyDescent="0.25">
      <c r="D343" s="143">
        <v>332</v>
      </c>
      <c r="E343" s="39" t="s">
        <v>1062</v>
      </c>
      <c r="F343" s="121" t="s">
        <v>2144</v>
      </c>
      <c r="G343" s="121" t="s">
        <v>2145</v>
      </c>
      <c r="H343" s="121" t="s">
        <v>1555</v>
      </c>
      <c r="I343" s="121" t="s">
        <v>2142</v>
      </c>
    </row>
    <row r="344" spans="4:9" ht="105" x14ac:dyDescent="0.25">
      <c r="D344" s="143">
        <v>333</v>
      </c>
      <c r="E344" s="39" t="s">
        <v>1045</v>
      </c>
      <c r="F344" s="121" t="s">
        <v>2140</v>
      </c>
      <c r="G344" s="121" t="s">
        <v>2146</v>
      </c>
      <c r="H344" s="121" t="s">
        <v>1555</v>
      </c>
      <c r="I344" s="121" t="s">
        <v>2142</v>
      </c>
    </row>
    <row r="345" spans="4:9" ht="120" x14ac:dyDescent="0.25">
      <c r="D345" s="143">
        <v>334</v>
      </c>
      <c r="E345" s="39" t="s">
        <v>1060</v>
      </c>
      <c r="F345" s="121" t="s">
        <v>2140</v>
      </c>
      <c r="G345" s="121" t="s">
        <v>2147</v>
      </c>
      <c r="H345" s="121" t="s">
        <v>1555</v>
      </c>
      <c r="I345" s="121" t="s">
        <v>2142</v>
      </c>
    </row>
    <row r="346" spans="4:9" ht="105" x14ac:dyDescent="0.25">
      <c r="D346" s="143">
        <v>335</v>
      </c>
      <c r="E346" s="39" t="s">
        <v>935</v>
      </c>
      <c r="F346" s="121" t="s">
        <v>2144</v>
      </c>
      <c r="G346" s="121" t="s">
        <v>2148</v>
      </c>
      <c r="H346" s="121" t="s">
        <v>1555</v>
      </c>
      <c r="I346" s="121" t="s">
        <v>2142</v>
      </c>
    </row>
    <row r="347" spans="4:9" ht="105" x14ac:dyDescent="0.25">
      <c r="D347" s="143">
        <v>336</v>
      </c>
      <c r="E347" s="39" t="s">
        <v>2149</v>
      </c>
      <c r="F347" s="121" t="s">
        <v>2140</v>
      </c>
      <c r="G347" s="121" t="s">
        <v>2150</v>
      </c>
      <c r="H347" s="121" t="s">
        <v>1555</v>
      </c>
      <c r="I347" s="121" t="s">
        <v>2142</v>
      </c>
    </row>
    <row r="348" spans="4:9" ht="105" x14ac:dyDescent="0.25">
      <c r="D348" s="143">
        <v>337</v>
      </c>
      <c r="E348" s="39" t="s">
        <v>2151</v>
      </c>
      <c r="F348" s="121" t="s">
        <v>2144</v>
      </c>
      <c r="G348" s="121" t="s">
        <v>2152</v>
      </c>
      <c r="H348" s="121" t="s">
        <v>1555</v>
      </c>
      <c r="I348" s="121" t="s">
        <v>2142</v>
      </c>
    </row>
    <row r="349" spans="4:9" ht="120" x14ac:dyDescent="0.25">
      <c r="D349" s="143">
        <v>338</v>
      </c>
      <c r="E349" s="39" t="s">
        <v>2153</v>
      </c>
      <c r="F349" s="121" t="s">
        <v>2144</v>
      </c>
      <c r="G349" s="121" t="s">
        <v>2154</v>
      </c>
      <c r="H349" s="121" t="s">
        <v>1555</v>
      </c>
      <c r="I349" s="121" t="s">
        <v>2142</v>
      </c>
    </row>
    <row r="350" spans="4:9" ht="75" x14ac:dyDescent="0.25">
      <c r="D350" s="143">
        <v>339</v>
      </c>
      <c r="E350" s="158" t="s">
        <v>2155</v>
      </c>
      <c r="F350" s="121" t="s">
        <v>2156</v>
      </c>
      <c r="G350" s="121" t="s">
        <v>2157</v>
      </c>
      <c r="H350" s="121" t="s">
        <v>1555</v>
      </c>
      <c r="I350" s="121" t="s">
        <v>2158</v>
      </c>
    </row>
    <row r="351" spans="4:9" ht="90" x14ac:dyDescent="0.25">
      <c r="D351" s="143">
        <v>340</v>
      </c>
      <c r="E351" s="158" t="s">
        <v>2159</v>
      </c>
      <c r="F351" s="121" t="s">
        <v>2126</v>
      </c>
      <c r="G351" s="121" t="s">
        <v>2160</v>
      </c>
      <c r="H351" s="121" t="s">
        <v>1555</v>
      </c>
      <c r="I351" s="121" t="s">
        <v>2158</v>
      </c>
    </row>
    <row r="352" spans="4:9" ht="120" x14ac:dyDescent="0.25">
      <c r="D352" s="143">
        <v>341</v>
      </c>
      <c r="E352" s="158" t="s">
        <v>2161</v>
      </c>
      <c r="F352" s="121" t="s">
        <v>1523</v>
      </c>
      <c r="G352" s="121" t="s">
        <v>2162</v>
      </c>
      <c r="H352" s="121" t="s">
        <v>1555</v>
      </c>
      <c r="I352" s="121" t="s">
        <v>2158</v>
      </c>
    </row>
    <row r="353" spans="4:9" ht="60" x14ac:dyDescent="0.25">
      <c r="D353" s="143">
        <v>342</v>
      </c>
      <c r="E353" s="159" t="s">
        <v>2163</v>
      </c>
      <c r="F353" s="157" t="s">
        <v>1527</v>
      </c>
      <c r="G353" s="121" t="s">
        <v>2163</v>
      </c>
      <c r="H353" s="121" t="s">
        <v>2122</v>
      </c>
      <c r="I353" s="121" t="s">
        <v>2122</v>
      </c>
    </row>
    <row r="354" spans="4:9" ht="75" x14ac:dyDescent="0.25">
      <c r="D354" s="143">
        <v>343</v>
      </c>
      <c r="E354" s="145" t="s">
        <v>2164</v>
      </c>
      <c r="F354" s="157" t="s">
        <v>2165</v>
      </c>
      <c r="G354" s="121" t="s">
        <v>2164</v>
      </c>
      <c r="H354" s="121" t="s">
        <v>2122</v>
      </c>
      <c r="I354" s="121" t="s">
        <v>2122</v>
      </c>
    </row>
    <row r="355" spans="4:9" ht="90" x14ac:dyDescent="0.25">
      <c r="D355" s="143">
        <v>344</v>
      </c>
      <c r="E355" s="145" t="s">
        <v>2166</v>
      </c>
      <c r="F355" s="157" t="s">
        <v>2167</v>
      </c>
      <c r="G355" s="121" t="s">
        <v>2166</v>
      </c>
      <c r="H355" s="121" t="s">
        <v>2122</v>
      </c>
      <c r="I355" s="121" t="s">
        <v>2122</v>
      </c>
    </row>
    <row r="356" spans="4:9" ht="90" x14ac:dyDescent="0.25">
      <c r="D356" s="143">
        <v>345</v>
      </c>
      <c r="E356" s="159" t="s">
        <v>2168</v>
      </c>
      <c r="F356" s="157"/>
      <c r="G356" s="121" t="s">
        <v>2168</v>
      </c>
      <c r="H356" s="121" t="s">
        <v>2122</v>
      </c>
      <c r="I356" s="121" t="s">
        <v>2122</v>
      </c>
    </row>
    <row r="357" spans="4:9" ht="60" x14ac:dyDescent="0.25">
      <c r="D357" s="143">
        <v>346</v>
      </c>
      <c r="E357" s="159" t="s">
        <v>2169</v>
      </c>
      <c r="F357" s="157"/>
      <c r="G357" s="121" t="s">
        <v>2169</v>
      </c>
      <c r="H357" s="121"/>
      <c r="I357" s="121"/>
    </row>
    <row r="358" spans="4:9" ht="120" x14ac:dyDescent="0.25">
      <c r="D358" s="143">
        <v>347</v>
      </c>
      <c r="E358" s="145" t="s">
        <v>2170</v>
      </c>
      <c r="F358" s="157" t="s">
        <v>2171</v>
      </c>
      <c r="G358" s="121" t="s">
        <v>2170</v>
      </c>
      <c r="H358" s="121"/>
      <c r="I358" s="121"/>
    </row>
    <row r="359" spans="4:9" ht="105" x14ac:dyDescent="0.25">
      <c r="D359" s="143">
        <v>348</v>
      </c>
      <c r="E359" s="39" t="s">
        <v>2172</v>
      </c>
      <c r="F359" s="121" t="s">
        <v>2173</v>
      </c>
      <c r="G359" s="121" t="s">
        <v>2172</v>
      </c>
      <c r="H359" s="121"/>
      <c r="I359" s="121" t="s">
        <v>2174</v>
      </c>
    </row>
    <row r="360" spans="4:9" ht="90" x14ac:dyDescent="0.25">
      <c r="D360" s="143">
        <v>349</v>
      </c>
      <c r="E360" s="39" t="s">
        <v>2175</v>
      </c>
      <c r="F360" s="121" t="s">
        <v>2176</v>
      </c>
      <c r="G360" s="121" t="s">
        <v>2175</v>
      </c>
      <c r="H360" s="121" t="s">
        <v>2177</v>
      </c>
      <c r="I360" s="121" t="s">
        <v>2174</v>
      </c>
    </row>
    <row r="361" spans="4:9" ht="75" x14ac:dyDescent="0.25">
      <c r="D361" s="143">
        <v>350</v>
      </c>
      <c r="E361" s="145" t="s">
        <v>2178</v>
      </c>
      <c r="F361" s="121" t="s">
        <v>2179</v>
      </c>
      <c r="G361" s="121" t="s">
        <v>2180</v>
      </c>
      <c r="H361" s="121" t="s">
        <v>1555</v>
      </c>
      <c r="I361" s="38" t="s">
        <v>2181</v>
      </c>
    </row>
    <row r="362" spans="4:9" ht="75" x14ac:dyDescent="0.25">
      <c r="D362" s="143">
        <v>351</v>
      </c>
      <c r="E362" s="145" t="s">
        <v>2182</v>
      </c>
      <c r="F362" s="121" t="s">
        <v>2183</v>
      </c>
      <c r="G362" s="121" t="s">
        <v>2180</v>
      </c>
      <c r="H362" s="121" t="s">
        <v>1555</v>
      </c>
      <c r="I362" s="38" t="s">
        <v>2181</v>
      </c>
    </row>
    <row r="363" spans="4:9" ht="75" x14ac:dyDescent="0.25">
      <c r="D363" s="143">
        <v>352</v>
      </c>
      <c r="E363" s="145" t="s">
        <v>2184</v>
      </c>
      <c r="F363" s="121" t="s">
        <v>2185</v>
      </c>
      <c r="G363" s="121" t="s">
        <v>2186</v>
      </c>
      <c r="H363" s="121" t="s">
        <v>1555</v>
      </c>
      <c r="I363" s="38" t="s">
        <v>2181</v>
      </c>
    </row>
    <row r="364" spans="4:9" ht="75" x14ac:dyDescent="0.25">
      <c r="D364" s="143">
        <v>353</v>
      </c>
      <c r="E364" s="145" t="s">
        <v>2187</v>
      </c>
      <c r="F364" s="121" t="s">
        <v>2188</v>
      </c>
      <c r="G364" s="121" t="s">
        <v>2187</v>
      </c>
      <c r="H364" s="121"/>
      <c r="I364" s="121" t="s">
        <v>2189</v>
      </c>
    </row>
    <row r="365" spans="4:9" ht="45" x14ac:dyDescent="0.25">
      <c r="D365" s="143">
        <v>354</v>
      </c>
      <c r="E365" s="39" t="s">
        <v>1532</v>
      </c>
      <c r="F365" s="121" t="s">
        <v>2190</v>
      </c>
      <c r="G365" s="121" t="s">
        <v>1532</v>
      </c>
      <c r="H365" s="121" t="s">
        <v>2048</v>
      </c>
      <c r="I365" s="121" t="s">
        <v>2189</v>
      </c>
    </row>
    <row r="366" spans="4:9" ht="105" x14ac:dyDescent="0.25">
      <c r="D366" s="143">
        <v>355</v>
      </c>
      <c r="E366" s="160" t="s">
        <v>2191</v>
      </c>
      <c r="F366" s="161" t="s">
        <v>2192</v>
      </c>
      <c r="G366" s="161" t="s">
        <v>2193</v>
      </c>
      <c r="H366" s="121"/>
      <c r="I366" s="161" t="s">
        <v>2194</v>
      </c>
    </row>
    <row r="367" spans="4:9" ht="105" x14ac:dyDescent="0.25">
      <c r="D367" s="143">
        <v>356</v>
      </c>
      <c r="E367" s="160" t="s">
        <v>2195</v>
      </c>
      <c r="F367" s="161" t="s">
        <v>2196</v>
      </c>
      <c r="G367" s="161" t="s">
        <v>2195</v>
      </c>
      <c r="H367" s="121"/>
      <c r="I367" s="161" t="s">
        <v>2194</v>
      </c>
    </row>
    <row r="368" spans="4:9" ht="75" x14ac:dyDescent="0.25">
      <c r="D368" s="143">
        <v>357</v>
      </c>
      <c r="E368" s="145" t="s">
        <v>2197</v>
      </c>
      <c r="F368" s="161" t="s">
        <v>2198</v>
      </c>
      <c r="G368" s="121" t="s">
        <v>2197</v>
      </c>
      <c r="H368" s="161"/>
      <c r="I368" s="161" t="s">
        <v>2194</v>
      </c>
    </row>
    <row r="369" spans="4:9" ht="75" x14ac:dyDescent="0.25">
      <c r="D369" s="143">
        <v>358</v>
      </c>
      <c r="E369" s="39" t="s">
        <v>2199</v>
      </c>
      <c r="F369" s="121" t="s">
        <v>2200</v>
      </c>
      <c r="G369" s="121" t="s">
        <v>2201</v>
      </c>
      <c r="H369" s="121"/>
      <c r="I369" s="121" t="s">
        <v>2202</v>
      </c>
    </row>
    <row r="370" spans="4:9" ht="20.25" x14ac:dyDescent="0.25">
      <c r="D370" s="313" t="s">
        <v>2203</v>
      </c>
      <c r="E370" s="314"/>
      <c r="F370" s="314"/>
      <c r="G370" s="314"/>
      <c r="H370" s="314"/>
      <c r="I370" s="315"/>
    </row>
    <row r="371" spans="4:9" ht="18" x14ac:dyDescent="0.25">
      <c r="D371" s="316" t="s">
        <v>962</v>
      </c>
      <c r="E371" s="317"/>
      <c r="F371" s="317"/>
      <c r="G371" s="317"/>
      <c r="H371" s="317"/>
      <c r="I371" s="318"/>
    </row>
    <row r="372" spans="4:9" ht="31.5" x14ac:dyDescent="0.25">
      <c r="D372" s="163" t="s">
        <v>1585</v>
      </c>
      <c r="E372" s="163" t="s">
        <v>2204</v>
      </c>
      <c r="F372" s="162" t="s">
        <v>2205</v>
      </c>
      <c r="G372" s="162" t="s">
        <v>2206</v>
      </c>
      <c r="H372" s="163" t="s">
        <v>2207</v>
      </c>
      <c r="I372" s="163" t="s">
        <v>2208</v>
      </c>
    </row>
    <row r="373" spans="4:9" ht="30" x14ac:dyDescent="0.25">
      <c r="D373" s="121">
        <v>1</v>
      </c>
      <c r="E373" s="38" t="s">
        <v>1253</v>
      </c>
      <c r="F373" s="121" t="s">
        <v>2209</v>
      </c>
      <c r="G373" s="121"/>
      <c r="H373" s="121"/>
      <c r="I373" s="121" t="s">
        <v>2210</v>
      </c>
    </row>
    <row r="374" spans="4:9" ht="30" x14ac:dyDescent="0.25">
      <c r="D374" s="121">
        <v>2</v>
      </c>
      <c r="E374" s="38" t="s">
        <v>2211</v>
      </c>
      <c r="F374" s="121" t="s">
        <v>2212</v>
      </c>
      <c r="G374" s="121"/>
      <c r="H374" s="121" t="s">
        <v>2213</v>
      </c>
      <c r="I374" s="121" t="s">
        <v>2214</v>
      </c>
    </row>
    <row r="375" spans="4:9" ht="30" x14ac:dyDescent="0.25">
      <c r="D375" s="121">
        <v>3</v>
      </c>
      <c r="E375" s="38" t="s">
        <v>2215</v>
      </c>
      <c r="F375" s="121" t="s">
        <v>2212</v>
      </c>
      <c r="G375" s="121"/>
      <c r="H375" s="121" t="s">
        <v>2216</v>
      </c>
      <c r="I375" s="121" t="s">
        <v>2217</v>
      </c>
    </row>
    <row r="376" spans="4:9" ht="45" x14ac:dyDescent="0.25">
      <c r="D376" s="121">
        <v>4</v>
      </c>
      <c r="E376" s="38" t="s">
        <v>2218</v>
      </c>
      <c r="F376" s="121" t="s">
        <v>2219</v>
      </c>
      <c r="G376" s="121"/>
      <c r="H376" s="121" t="s">
        <v>2220</v>
      </c>
      <c r="I376" s="121" t="s">
        <v>2221</v>
      </c>
    </row>
    <row r="377" spans="4:9" ht="18" x14ac:dyDescent="0.25">
      <c r="D377" s="316" t="s">
        <v>1401</v>
      </c>
      <c r="E377" s="317"/>
      <c r="F377" s="317"/>
      <c r="G377" s="317"/>
      <c r="H377" s="317"/>
      <c r="I377" s="318"/>
    </row>
    <row r="378" spans="4:9" ht="31.5" x14ac:dyDescent="0.25">
      <c r="D378" s="163" t="s">
        <v>1585</v>
      </c>
      <c r="E378" s="163" t="s">
        <v>2204</v>
      </c>
      <c r="F378" s="163" t="s">
        <v>2222</v>
      </c>
      <c r="G378" s="163" t="s">
        <v>2206</v>
      </c>
      <c r="H378" s="163" t="s">
        <v>2207</v>
      </c>
      <c r="I378" s="163" t="s">
        <v>2223</v>
      </c>
    </row>
    <row r="379" spans="4:9" ht="45" x14ac:dyDescent="0.25">
      <c r="D379" s="121">
        <v>1</v>
      </c>
      <c r="E379" s="38" t="s">
        <v>2224</v>
      </c>
      <c r="F379" s="121" t="s">
        <v>2225</v>
      </c>
      <c r="G379" s="121"/>
      <c r="H379" s="121" t="s">
        <v>2226</v>
      </c>
      <c r="I379" s="39" t="s">
        <v>2227</v>
      </c>
    </row>
    <row r="380" spans="4:9" ht="45" x14ac:dyDescent="0.25">
      <c r="D380" s="121">
        <v>2</v>
      </c>
      <c r="E380" s="38" t="s">
        <v>2228</v>
      </c>
      <c r="F380" s="121" t="s">
        <v>2229</v>
      </c>
      <c r="G380" s="121"/>
      <c r="H380" s="121" t="s">
        <v>1155</v>
      </c>
      <c r="I380" s="39" t="s">
        <v>2230</v>
      </c>
    </row>
    <row r="381" spans="4:9" ht="30" x14ac:dyDescent="0.25">
      <c r="D381" s="121">
        <v>3</v>
      </c>
      <c r="E381" s="38" t="s">
        <v>2231</v>
      </c>
      <c r="F381" s="121" t="s">
        <v>2232</v>
      </c>
      <c r="G381" s="121"/>
      <c r="H381" s="121" t="s">
        <v>2233</v>
      </c>
      <c r="I381" s="39" t="s">
        <v>2230</v>
      </c>
    </row>
    <row r="382" spans="4:9" x14ac:dyDescent="0.25">
      <c r="D382" s="121">
        <v>4</v>
      </c>
      <c r="E382" s="38" t="s">
        <v>2234</v>
      </c>
      <c r="F382" s="121" t="s">
        <v>2235</v>
      </c>
      <c r="G382" s="121"/>
      <c r="H382" s="121" t="s">
        <v>2236</v>
      </c>
      <c r="I382" s="39" t="s">
        <v>2230</v>
      </c>
    </row>
    <row r="383" spans="4:9" ht="30" x14ac:dyDescent="0.25">
      <c r="D383" s="121">
        <v>5</v>
      </c>
      <c r="E383" s="38" t="s">
        <v>2237</v>
      </c>
      <c r="F383" s="121" t="s">
        <v>2238</v>
      </c>
      <c r="G383" s="121"/>
      <c r="H383" s="121" t="s">
        <v>2239</v>
      </c>
      <c r="I383" s="39" t="s">
        <v>2230</v>
      </c>
    </row>
    <row r="384" spans="4:9" ht="75" x14ac:dyDescent="0.25">
      <c r="D384" s="121">
        <v>6</v>
      </c>
      <c r="E384" s="38" t="s">
        <v>2240</v>
      </c>
      <c r="F384" s="121" t="s">
        <v>2238</v>
      </c>
      <c r="G384" s="121"/>
      <c r="H384" s="121" t="s">
        <v>2241</v>
      </c>
      <c r="I384" s="39" t="s">
        <v>2230</v>
      </c>
    </row>
    <row r="385" spans="4:9" ht="45" x14ac:dyDescent="0.25">
      <c r="D385" s="121">
        <v>7</v>
      </c>
      <c r="E385" s="38" t="s">
        <v>2242</v>
      </c>
      <c r="F385" s="121" t="s">
        <v>2238</v>
      </c>
      <c r="G385" s="121"/>
      <c r="H385" s="121" t="s">
        <v>1155</v>
      </c>
      <c r="I385" s="39" t="s">
        <v>2230</v>
      </c>
    </row>
    <row r="386" spans="4:9" ht="90" x14ac:dyDescent="0.25">
      <c r="D386" s="121">
        <v>8</v>
      </c>
      <c r="E386" s="38" t="s">
        <v>2243</v>
      </c>
      <c r="F386" s="121" t="s">
        <v>2244</v>
      </c>
      <c r="G386" s="121"/>
      <c r="H386" s="121" t="s">
        <v>2245</v>
      </c>
      <c r="I386" s="39" t="s">
        <v>2230</v>
      </c>
    </row>
    <row r="387" spans="4:9" ht="30" x14ac:dyDescent="0.25">
      <c r="D387" s="121">
        <v>9</v>
      </c>
      <c r="E387" s="38" t="s">
        <v>2246</v>
      </c>
      <c r="F387" s="121" t="s">
        <v>2244</v>
      </c>
      <c r="G387" s="121"/>
      <c r="H387" s="121" t="s">
        <v>876</v>
      </c>
      <c r="I387" s="39" t="s">
        <v>2230</v>
      </c>
    </row>
    <row r="388" spans="4:9" ht="30" x14ac:dyDescent="0.25">
      <c r="D388" s="121">
        <v>10</v>
      </c>
      <c r="E388" s="38" t="s">
        <v>2247</v>
      </c>
      <c r="F388" s="121" t="s">
        <v>2248</v>
      </c>
      <c r="G388" s="121"/>
      <c r="H388" s="121" t="s">
        <v>2239</v>
      </c>
      <c r="I388" s="39" t="s">
        <v>2230</v>
      </c>
    </row>
    <row r="389" spans="4:9" ht="30" x14ac:dyDescent="0.25">
      <c r="D389" s="121">
        <v>11</v>
      </c>
      <c r="E389" s="38" t="s">
        <v>2249</v>
      </c>
      <c r="F389" s="121" t="s">
        <v>2248</v>
      </c>
      <c r="G389" s="121"/>
      <c r="H389" s="121" t="s">
        <v>1108</v>
      </c>
      <c r="I389" s="39" t="s">
        <v>2230</v>
      </c>
    </row>
    <row r="390" spans="4:9" ht="60" x14ac:dyDescent="0.25">
      <c r="D390" s="121">
        <v>12</v>
      </c>
      <c r="E390" s="38" t="s">
        <v>2250</v>
      </c>
      <c r="F390" s="121" t="s">
        <v>2229</v>
      </c>
      <c r="G390" s="121"/>
      <c r="H390" s="121" t="s">
        <v>1555</v>
      </c>
      <c r="I390" s="39" t="s">
        <v>2251</v>
      </c>
    </row>
    <row r="391" spans="4:9" ht="45" x14ac:dyDescent="0.25">
      <c r="D391" s="121">
        <v>13</v>
      </c>
      <c r="E391" s="38" t="s">
        <v>2252</v>
      </c>
      <c r="F391" s="121" t="s">
        <v>2253</v>
      </c>
      <c r="G391" s="121"/>
      <c r="H391" s="121" t="s">
        <v>2254</v>
      </c>
      <c r="I391" s="39" t="s">
        <v>2255</v>
      </c>
    </row>
    <row r="392" spans="4:9" ht="30" x14ac:dyDescent="0.25">
      <c r="D392" s="121">
        <v>14</v>
      </c>
      <c r="E392" s="38" t="s">
        <v>2256</v>
      </c>
      <c r="F392" s="121" t="s">
        <v>2225</v>
      </c>
      <c r="G392" s="121"/>
      <c r="H392" s="121" t="s">
        <v>2257</v>
      </c>
      <c r="I392" s="39" t="s">
        <v>2255</v>
      </c>
    </row>
    <row r="393" spans="4:9" ht="30" x14ac:dyDescent="0.25">
      <c r="D393" s="121">
        <v>15</v>
      </c>
      <c r="E393" s="38" t="s">
        <v>2258</v>
      </c>
      <c r="F393" s="121" t="s">
        <v>2259</v>
      </c>
      <c r="G393" s="121"/>
      <c r="H393" s="121" t="s">
        <v>1555</v>
      </c>
      <c r="I393" s="39" t="s">
        <v>2260</v>
      </c>
    </row>
    <row r="394" spans="4:9" x14ac:dyDescent="0.25">
      <c r="D394" s="121">
        <v>16</v>
      </c>
      <c r="E394" s="38" t="s">
        <v>2261</v>
      </c>
      <c r="F394" s="121" t="s">
        <v>2262</v>
      </c>
      <c r="G394" s="121"/>
      <c r="H394" s="121" t="s">
        <v>876</v>
      </c>
      <c r="I394" s="39" t="s">
        <v>2255</v>
      </c>
    </row>
    <row r="395" spans="4:9" x14ac:dyDescent="0.25">
      <c r="D395" s="121">
        <v>17</v>
      </c>
      <c r="E395" s="38" t="s">
        <v>2261</v>
      </c>
      <c r="F395" s="121" t="s">
        <v>2235</v>
      </c>
      <c r="G395" s="121"/>
      <c r="H395" s="121" t="s">
        <v>876</v>
      </c>
      <c r="I395" s="39" t="s">
        <v>2255</v>
      </c>
    </row>
    <row r="396" spans="4:9" ht="30" x14ac:dyDescent="0.25">
      <c r="D396" s="121">
        <v>18</v>
      </c>
      <c r="E396" s="38" t="s">
        <v>2263</v>
      </c>
      <c r="F396" s="121" t="s">
        <v>2264</v>
      </c>
      <c r="G396" s="121"/>
      <c r="H396" s="121" t="s">
        <v>876</v>
      </c>
      <c r="I396" s="39" t="s">
        <v>2255</v>
      </c>
    </row>
    <row r="397" spans="4:9" x14ac:dyDescent="0.25">
      <c r="D397" s="121">
        <v>19</v>
      </c>
      <c r="E397" s="38" t="s">
        <v>2265</v>
      </c>
      <c r="F397" s="121" t="s">
        <v>2262</v>
      </c>
      <c r="G397" s="121"/>
      <c r="H397" s="121" t="s">
        <v>2266</v>
      </c>
      <c r="I397" s="39" t="s">
        <v>2255</v>
      </c>
    </row>
    <row r="398" spans="4:9" x14ac:dyDescent="0.25">
      <c r="D398" s="121">
        <v>20</v>
      </c>
      <c r="E398" s="38" t="s">
        <v>2261</v>
      </c>
      <c r="F398" s="121" t="s">
        <v>2267</v>
      </c>
      <c r="G398" s="121"/>
      <c r="H398" s="121" t="s">
        <v>876</v>
      </c>
      <c r="I398" s="39" t="s">
        <v>2255</v>
      </c>
    </row>
    <row r="399" spans="4:9" ht="30" x14ac:dyDescent="0.25">
      <c r="D399" s="121">
        <v>21</v>
      </c>
      <c r="E399" s="38" t="s">
        <v>2268</v>
      </c>
      <c r="F399" s="121" t="s">
        <v>2259</v>
      </c>
      <c r="G399" s="121"/>
      <c r="H399" s="121" t="s">
        <v>1555</v>
      </c>
      <c r="I399" s="39" t="s">
        <v>2255</v>
      </c>
    </row>
    <row r="400" spans="4:9" ht="15.75" x14ac:dyDescent="0.25">
      <c r="D400" s="319" t="s">
        <v>2269</v>
      </c>
      <c r="E400" s="320"/>
      <c r="F400" s="320"/>
      <c r="G400" s="320"/>
      <c r="H400" s="320"/>
      <c r="I400" s="321"/>
    </row>
    <row r="401" spans="4:9" ht="30" x14ac:dyDescent="0.25">
      <c r="D401" s="164" t="s">
        <v>1585</v>
      </c>
      <c r="E401" s="164" t="s">
        <v>2204</v>
      </c>
      <c r="F401" s="164" t="s">
        <v>2222</v>
      </c>
      <c r="G401" s="164" t="s">
        <v>2206</v>
      </c>
      <c r="H401" s="164" t="s">
        <v>2207</v>
      </c>
      <c r="I401" s="164" t="s">
        <v>2208</v>
      </c>
    </row>
    <row r="402" spans="4:9" ht="45" x14ac:dyDescent="0.25">
      <c r="D402" s="121">
        <v>1</v>
      </c>
      <c r="E402" s="38" t="s">
        <v>2270</v>
      </c>
      <c r="F402" s="121" t="s">
        <v>2271</v>
      </c>
      <c r="G402" s="121"/>
      <c r="H402" s="121" t="s">
        <v>989</v>
      </c>
      <c r="I402" s="38" t="s">
        <v>2272</v>
      </c>
    </row>
    <row r="403" spans="4:9" ht="30" x14ac:dyDescent="0.25">
      <c r="D403" s="121">
        <v>2</v>
      </c>
      <c r="E403" s="38" t="s">
        <v>2273</v>
      </c>
      <c r="F403" s="121" t="s">
        <v>2274</v>
      </c>
      <c r="G403" s="121"/>
      <c r="H403" s="121" t="s">
        <v>2275</v>
      </c>
      <c r="I403" s="38" t="s">
        <v>2272</v>
      </c>
    </row>
    <row r="404" spans="4:9" ht="45" x14ac:dyDescent="0.25">
      <c r="D404" s="121">
        <v>3</v>
      </c>
      <c r="E404" s="38" t="s">
        <v>2276</v>
      </c>
      <c r="F404" s="121" t="s">
        <v>2277</v>
      </c>
      <c r="G404" s="121"/>
      <c r="H404" s="121"/>
      <c r="I404" s="38" t="s">
        <v>2278</v>
      </c>
    </row>
    <row r="405" spans="4:9" ht="45" x14ac:dyDescent="0.25">
      <c r="D405" s="121">
        <v>4</v>
      </c>
      <c r="E405" s="38" t="s">
        <v>2279</v>
      </c>
      <c r="F405" s="121" t="s">
        <v>2277</v>
      </c>
      <c r="G405" s="121"/>
      <c r="H405" s="121"/>
      <c r="I405" s="38" t="s">
        <v>2280</v>
      </c>
    </row>
    <row r="406" spans="4:9" ht="30" x14ac:dyDescent="0.25">
      <c r="D406" s="121">
        <v>5</v>
      </c>
      <c r="E406" s="38" t="s">
        <v>2281</v>
      </c>
      <c r="F406" s="121" t="s">
        <v>2277</v>
      </c>
      <c r="G406" s="121"/>
      <c r="H406" s="121"/>
      <c r="I406" s="38" t="s">
        <v>2272</v>
      </c>
    </row>
    <row r="407" spans="4:9" ht="45" x14ac:dyDescent="0.25">
      <c r="D407" s="121">
        <v>6</v>
      </c>
      <c r="E407" s="38" t="s">
        <v>2282</v>
      </c>
      <c r="F407" s="121" t="s">
        <v>2277</v>
      </c>
      <c r="G407" s="121"/>
      <c r="H407" s="121"/>
      <c r="I407" s="38" t="s">
        <v>2283</v>
      </c>
    </row>
    <row r="408" spans="4:9" ht="45" x14ac:dyDescent="0.25">
      <c r="D408" s="121">
        <v>7</v>
      </c>
      <c r="E408" s="38" t="s">
        <v>2284</v>
      </c>
      <c r="F408" s="121" t="s">
        <v>2277</v>
      </c>
      <c r="G408" s="121"/>
      <c r="H408" s="121"/>
      <c r="I408" s="38" t="s">
        <v>2285</v>
      </c>
    </row>
    <row r="409" spans="4:9" ht="30" x14ac:dyDescent="0.25">
      <c r="D409" s="121">
        <v>8</v>
      </c>
      <c r="E409" s="38" t="s">
        <v>2286</v>
      </c>
      <c r="F409" s="121" t="s">
        <v>2287</v>
      </c>
      <c r="G409" s="121"/>
      <c r="H409" s="121" t="s">
        <v>2288</v>
      </c>
      <c r="I409" s="38" t="s">
        <v>2272</v>
      </c>
    </row>
    <row r="410" spans="4:9" ht="45" x14ac:dyDescent="0.25">
      <c r="D410" s="121">
        <v>9</v>
      </c>
      <c r="E410" s="38" t="s">
        <v>2289</v>
      </c>
      <c r="F410" s="121" t="s">
        <v>2290</v>
      </c>
      <c r="G410" s="121"/>
      <c r="H410" s="121"/>
      <c r="I410" s="38" t="s">
        <v>2272</v>
      </c>
    </row>
    <row r="411" spans="4:9" ht="30" x14ac:dyDescent="0.25">
      <c r="D411" s="121">
        <v>10</v>
      </c>
      <c r="E411" s="38" t="s">
        <v>2291</v>
      </c>
      <c r="F411" s="121" t="s">
        <v>2292</v>
      </c>
      <c r="G411" s="121"/>
      <c r="H411" s="121"/>
      <c r="I411" s="38" t="s">
        <v>2272</v>
      </c>
    </row>
    <row r="412" spans="4:9" ht="60" x14ac:dyDescent="0.25">
      <c r="D412" s="121">
        <v>11</v>
      </c>
      <c r="E412" s="38" t="s">
        <v>2293</v>
      </c>
      <c r="F412" s="121" t="s">
        <v>2294</v>
      </c>
      <c r="G412" s="121"/>
      <c r="H412" s="121"/>
      <c r="I412" s="38" t="s">
        <v>2272</v>
      </c>
    </row>
    <row r="413" spans="4:9" ht="30" x14ac:dyDescent="0.25">
      <c r="D413" s="121">
        <v>12</v>
      </c>
      <c r="E413" s="63" t="s">
        <v>2295</v>
      </c>
      <c r="F413" s="121"/>
      <c r="G413" s="121"/>
      <c r="H413" s="121"/>
      <c r="I413" s="38" t="s">
        <v>2272</v>
      </c>
    </row>
    <row r="414" spans="4:9" ht="30" x14ac:dyDescent="0.25">
      <c r="D414" s="121">
        <v>13</v>
      </c>
      <c r="E414" s="63" t="s">
        <v>2296</v>
      </c>
      <c r="F414" s="121"/>
      <c r="G414" s="121"/>
      <c r="H414" s="121"/>
      <c r="I414" s="38" t="s">
        <v>2272</v>
      </c>
    </row>
    <row r="415" spans="4:9" ht="30" x14ac:dyDescent="0.25">
      <c r="D415" s="121">
        <v>14</v>
      </c>
      <c r="E415" s="63" t="s">
        <v>2297</v>
      </c>
      <c r="F415" s="121"/>
      <c r="G415" s="121"/>
      <c r="H415" s="121"/>
      <c r="I415" s="38" t="s">
        <v>2272</v>
      </c>
    </row>
    <row r="416" spans="4:9" ht="45" x14ac:dyDescent="0.25">
      <c r="D416" s="121">
        <v>15</v>
      </c>
      <c r="E416" s="63" t="s">
        <v>2298</v>
      </c>
      <c r="F416" s="121"/>
      <c r="G416" s="121"/>
      <c r="H416" s="121"/>
      <c r="I416" s="38" t="s">
        <v>2272</v>
      </c>
    </row>
    <row r="417" spans="4:9" ht="30" x14ac:dyDescent="0.25">
      <c r="D417" s="121">
        <v>16</v>
      </c>
      <c r="E417" s="63" t="s">
        <v>2299</v>
      </c>
      <c r="F417" s="121"/>
      <c r="G417" s="121"/>
      <c r="H417" s="121"/>
      <c r="I417" s="38" t="s">
        <v>2272</v>
      </c>
    </row>
    <row r="418" spans="4:9" ht="30" x14ac:dyDescent="0.25">
      <c r="D418" s="121">
        <v>17</v>
      </c>
      <c r="E418" s="63" t="s">
        <v>2300</v>
      </c>
      <c r="F418" s="121"/>
      <c r="G418" s="121"/>
      <c r="H418" s="121"/>
      <c r="I418" s="38" t="s">
        <v>2272</v>
      </c>
    </row>
    <row r="419" spans="4:9" ht="30" x14ac:dyDescent="0.25">
      <c r="D419" s="121">
        <v>18</v>
      </c>
      <c r="E419" s="63" t="s">
        <v>2301</v>
      </c>
      <c r="F419" s="121"/>
      <c r="G419" s="121"/>
      <c r="H419" s="121"/>
      <c r="I419" s="38" t="s">
        <v>2272</v>
      </c>
    </row>
    <row r="420" spans="4:9" ht="30" x14ac:dyDescent="0.25">
      <c r="D420" s="121">
        <v>19</v>
      </c>
      <c r="E420" s="63" t="s">
        <v>2302</v>
      </c>
      <c r="F420" s="121"/>
      <c r="G420" s="121"/>
      <c r="H420" s="121"/>
      <c r="I420" s="38" t="s">
        <v>2272</v>
      </c>
    </row>
    <row r="421" spans="4:9" ht="30" x14ac:dyDescent="0.25">
      <c r="D421" s="121">
        <v>20</v>
      </c>
      <c r="E421" s="63" t="s">
        <v>2303</v>
      </c>
      <c r="F421" s="121"/>
      <c r="G421" s="121"/>
      <c r="H421" s="121"/>
      <c r="I421" s="38" t="s">
        <v>2272</v>
      </c>
    </row>
    <row r="422" spans="4:9" ht="30" x14ac:dyDescent="0.25">
      <c r="D422" s="121">
        <v>21</v>
      </c>
      <c r="E422" s="63" t="s">
        <v>2304</v>
      </c>
      <c r="F422" s="121"/>
      <c r="G422" s="121"/>
      <c r="H422" s="121"/>
      <c r="I422" s="38" t="s">
        <v>2272</v>
      </c>
    </row>
    <row r="423" spans="4:9" ht="30" x14ac:dyDescent="0.25">
      <c r="D423" s="121">
        <v>22</v>
      </c>
      <c r="E423" s="63" t="s">
        <v>2305</v>
      </c>
      <c r="F423" s="121"/>
      <c r="G423" s="121"/>
      <c r="H423" s="121"/>
      <c r="I423" s="38" t="s">
        <v>2272</v>
      </c>
    </row>
    <row r="424" spans="4:9" ht="30" x14ac:dyDescent="0.25">
      <c r="D424" s="121">
        <v>23</v>
      </c>
      <c r="E424" s="63" t="s">
        <v>2306</v>
      </c>
      <c r="F424" s="121"/>
      <c r="G424" s="121"/>
      <c r="H424" s="121"/>
      <c r="I424" s="38" t="s">
        <v>2272</v>
      </c>
    </row>
    <row r="425" spans="4:9" ht="30" x14ac:dyDescent="0.25">
      <c r="D425" s="121">
        <v>24</v>
      </c>
      <c r="E425" s="63" t="s">
        <v>2307</v>
      </c>
      <c r="F425" s="121"/>
      <c r="G425" s="121"/>
      <c r="H425" s="121"/>
      <c r="I425" s="38" t="s">
        <v>2272</v>
      </c>
    </row>
    <row r="426" spans="4:9" ht="30" x14ac:dyDescent="0.25">
      <c r="D426" s="121">
        <v>25</v>
      </c>
      <c r="E426" s="63" t="s">
        <v>2308</v>
      </c>
      <c r="F426" s="121"/>
      <c r="G426" s="121"/>
      <c r="H426" s="121"/>
      <c r="I426" s="38" t="s">
        <v>2272</v>
      </c>
    </row>
    <row r="427" spans="4:9" ht="30" x14ac:dyDescent="0.25">
      <c r="D427" s="121">
        <v>26</v>
      </c>
      <c r="E427" s="63" t="s">
        <v>2309</v>
      </c>
      <c r="F427" s="121"/>
      <c r="G427" s="121"/>
      <c r="H427" s="121"/>
      <c r="I427" s="38" t="s">
        <v>2272</v>
      </c>
    </row>
    <row r="428" spans="4:9" ht="30" x14ac:dyDescent="0.25">
      <c r="D428" s="121">
        <v>27</v>
      </c>
      <c r="E428" s="63" t="s">
        <v>2310</v>
      </c>
      <c r="F428" s="121"/>
      <c r="G428" s="121"/>
      <c r="H428" s="121"/>
      <c r="I428" s="38" t="s">
        <v>2272</v>
      </c>
    </row>
    <row r="429" spans="4:9" ht="30" x14ac:dyDescent="0.25">
      <c r="D429" s="121">
        <v>28</v>
      </c>
      <c r="E429" s="63" t="s">
        <v>2311</v>
      </c>
      <c r="F429" s="121"/>
      <c r="G429" s="121"/>
      <c r="H429" s="121"/>
      <c r="I429" s="38" t="s">
        <v>2272</v>
      </c>
    </row>
    <row r="430" spans="4:9" ht="30" x14ac:dyDescent="0.25">
      <c r="D430" s="121">
        <v>29</v>
      </c>
      <c r="E430" s="63" t="s">
        <v>2312</v>
      </c>
      <c r="F430" s="121"/>
      <c r="G430" s="121"/>
      <c r="H430" s="121"/>
      <c r="I430" s="38" t="s">
        <v>2272</v>
      </c>
    </row>
    <row r="431" spans="4:9" ht="30" x14ac:dyDescent="0.25">
      <c r="D431" s="121">
        <v>30</v>
      </c>
      <c r="E431" s="63" t="s">
        <v>2313</v>
      </c>
      <c r="F431" s="121"/>
      <c r="G431" s="121"/>
      <c r="H431" s="121"/>
      <c r="I431" s="38" t="s">
        <v>2272</v>
      </c>
    </row>
    <row r="432" spans="4:9" ht="30" x14ac:dyDescent="0.25">
      <c r="D432" s="121">
        <v>31</v>
      </c>
      <c r="E432" s="63" t="s">
        <v>2314</v>
      </c>
      <c r="F432" s="121"/>
      <c r="G432" s="121"/>
      <c r="H432" s="121"/>
      <c r="I432" s="38" t="s">
        <v>2272</v>
      </c>
    </row>
    <row r="433" spans="4:9" ht="30" x14ac:dyDescent="0.25">
      <c r="D433" s="121">
        <v>32</v>
      </c>
      <c r="E433" s="63" t="s">
        <v>2315</v>
      </c>
      <c r="F433" s="121"/>
      <c r="G433" s="121"/>
      <c r="H433" s="121"/>
      <c r="I433" s="38" t="s">
        <v>2272</v>
      </c>
    </row>
    <row r="434" spans="4:9" ht="30" x14ac:dyDescent="0.25">
      <c r="D434" s="121">
        <v>33</v>
      </c>
      <c r="E434" s="63" t="s">
        <v>2316</v>
      </c>
      <c r="F434" s="121"/>
      <c r="G434" s="121"/>
      <c r="H434" s="121"/>
      <c r="I434" s="38" t="s">
        <v>2272</v>
      </c>
    </row>
    <row r="435" spans="4:9" ht="30" x14ac:dyDescent="0.25">
      <c r="D435" s="121">
        <v>34</v>
      </c>
      <c r="E435" s="63" t="s">
        <v>2317</v>
      </c>
      <c r="F435" s="121"/>
      <c r="G435" s="121"/>
      <c r="H435" s="121"/>
      <c r="I435" s="38" t="s">
        <v>2272</v>
      </c>
    </row>
    <row r="436" spans="4:9" ht="30" x14ac:dyDescent="0.25">
      <c r="D436" s="121">
        <v>35</v>
      </c>
      <c r="E436" s="63" t="s">
        <v>2318</v>
      </c>
      <c r="F436" s="121"/>
      <c r="G436" s="121"/>
      <c r="H436" s="121"/>
      <c r="I436" s="38" t="s">
        <v>2272</v>
      </c>
    </row>
    <row r="437" spans="4:9" ht="30" x14ac:dyDescent="0.25">
      <c r="D437" s="121">
        <v>36</v>
      </c>
      <c r="E437" s="63" t="s">
        <v>2319</v>
      </c>
      <c r="F437" s="121"/>
      <c r="G437" s="121"/>
      <c r="H437" s="121"/>
      <c r="I437" s="38" t="s">
        <v>2272</v>
      </c>
    </row>
    <row r="438" spans="4:9" ht="30" x14ac:dyDescent="0.25">
      <c r="D438" s="121">
        <v>37</v>
      </c>
      <c r="E438" s="63" t="s">
        <v>2320</v>
      </c>
      <c r="F438" s="121"/>
      <c r="G438" s="121"/>
      <c r="H438" s="121"/>
      <c r="I438" s="38" t="s">
        <v>2272</v>
      </c>
    </row>
    <row r="439" spans="4:9" ht="30" x14ac:dyDescent="0.25">
      <c r="D439" s="121">
        <v>38</v>
      </c>
      <c r="E439" s="63" t="s">
        <v>2321</v>
      </c>
      <c r="F439" s="121"/>
      <c r="G439" s="121"/>
      <c r="H439" s="121"/>
      <c r="I439" s="38" t="s">
        <v>2272</v>
      </c>
    </row>
    <row r="440" spans="4:9" ht="30" x14ac:dyDescent="0.25">
      <c r="D440" s="121">
        <v>39</v>
      </c>
      <c r="E440" s="63" t="s">
        <v>2322</v>
      </c>
      <c r="F440" s="121"/>
      <c r="G440" s="121"/>
      <c r="H440" s="121"/>
      <c r="I440" s="38" t="s">
        <v>2272</v>
      </c>
    </row>
    <row r="441" spans="4:9" ht="30" x14ac:dyDescent="0.25">
      <c r="D441" s="121">
        <v>40</v>
      </c>
      <c r="E441" s="63" t="s">
        <v>2323</v>
      </c>
      <c r="F441" s="121"/>
      <c r="G441" s="121"/>
      <c r="H441" s="121"/>
      <c r="I441" s="38" t="s">
        <v>2272</v>
      </c>
    </row>
    <row r="442" spans="4:9" ht="30" x14ac:dyDescent="0.25">
      <c r="D442" s="121">
        <v>41</v>
      </c>
      <c r="E442" s="63" t="s">
        <v>2324</v>
      </c>
      <c r="F442" s="121"/>
      <c r="G442" s="121"/>
      <c r="H442" s="121"/>
      <c r="I442" s="38" t="s">
        <v>2272</v>
      </c>
    </row>
    <row r="443" spans="4:9" ht="30" x14ac:dyDescent="0.25">
      <c r="D443" s="121">
        <v>42</v>
      </c>
      <c r="E443" s="63" t="s">
        <v>2325</v>
      </c>
      <c r="F443" s="121"/>
      <c r="G443" s="121"/>
      <c r="H443" s="121"/>
      <c r="I443" s="38" t="s">
        <v>2272</v>
      </c>
    </row>
    <row r="444" spans="4:9" ht="30" x14ac:dyDescent="0.25">
      <c r="D444" s="121">
        <v>43</v>
      </c>
      <c r="E444" s="63" t="s">
        <v>2326</v>
      </c>
      <c r="F444" s="121"/>
      <c r="G444" s="121"/>
      <c r="H444" s="121"/>
      <c r="I444" s="38" t="s">
        <v>2272</v>
      </c>
    </row>
    <row r="445" spans="4:9" ht="30" x14ac:dyDescent="0.25">
      <c r="D445" s="121">
        <v>44</v>
      </c>
      <c r="E445" s="63" t="s">
        <v>2327</v>
      </c>
      <c r="F445" s="121"/>
      <c r="G445" s="121"/>
      <c r="H445" s="121"/>
      <c r="I445" s="38" t="s">
        <v>2272</v>
      </c>
    </row>
    <row r="446" spans="4:9" ht="30" x14ac:dyDescent="0.25">
      <c r="D446" s="121">
        <v>45</v>
      </c>
      <c r="E446" s="63" t="s">
        <v>2328</v>
      </c>
      <c r="F446" s="121"/>
      <c r="G446" s="121"/>
      <c r="H446" s="121"/>
      <c r="I446" s="38" t="s">
        <v>2272</v>
      </c>
    </row>
    <row r="447" spans="4:9" ht="30" x14ac:dyDescent="0.25">
      <c r="D447" s="121">
        <v>46</v>
      </c>
      <c r="E447" s="63" t="s">
        <v>2329</v>
      </c>
      <c r="F447" s="121"/>
      <c r="G447" s="121"/>
      <c r="H447" s="121"/>
      <c r="I447" s="38" t="s">
        <v>2272</v>
      </c>
    </row>
    <row r="448" spans="4:9" ht="30" x14ac:dyDescent="0.25">
      <c r="D448" s="121">
        <v>47</v>
      </c>
      <c r="E448" s="63" t="s">
        <v>2330</v>
      </c>
      <c r="F448" s="121"/>
      <c r="G448" s="121"/>
      <c r="H448" s="121"/>
      <c r="I448" s="38" t="s">
        <v>2272</v>
      </c>
    </row>
  </sheetData>
  <mergeCells count="15">
    <mergeCell ref="D3:I3"/>
    <mergeCell ref="D4:I4"/>
    <mergeCell ref="D5:I5"/>
    <mergeCell ref="D6:I6"/>
    <mergeCell ref="D8:D9"/>
    <mergeCell ref="E8:E9"/>
    <mergeCell ref="F8:F9"/>
    <mergeCell ref="G8:G9"/>
    <mergeCell ref="H8:H9"/>
    <mergeCell ref="I8:I9"/>
    <mergeCell ref="D11:I11"/>
    <mergeCell ref="D370:I370"/>
    <mergeCell ref="D371:I371"/>
    <mergeCell ref="D377:I377"/>
    <mergeCell ref="D400:I400"/>
  </mergeCells>
  <pageMargins left="0.70866141732283472" right="0.70866141732283472" top="0.74803149606299213" bottom="0.74803149606299213" header="0.31496062992125984" footer="0.31496062992125984"/>
  <pageSetup paperSize="10000" scale="75" firstPageNumber="55" orientation="portrait" useFirstPageNumber="1" horizontalDpi="0" verticalDpi="0" r:id="rId1"/>
  <headerFooter>
    <oddFooter>&amp;L&amp;"Bookman Old Style,Italic"&amp;F&amp;R&amp;"Bookman Old Style,Regular"II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3"/>
  <sheetViews>
    <sheetView topLeftCell="A16" zoomScale="80" zoomScaleNormal="80" workbookViewId="0">
      <selection activeCell="S4" sqref="S4"/>
    </sheetView>
  </sheetViews>
  <sheetFormatPr defaultRowHeight="15" x14ac:dyDescent="0.25"/>
  <cols>
    <col min="2" max="2" width="14.28515625" style="4" customWidth="1"/>
    <col min="3" max="3" width="30.85546875" style="4" customWidth="1"/>
    <col min="4" max="4" width="9.140625" style="4"/>
    <col min="5" max="5" width="12.42578125" style="4" customWidth="1"/>
    <col min="6" max="6" width="9.140625" style="4"/>
    <col min="7" max="7" width="17" style="4" customWidth="1"/>
    <col min="8" max="9" width="9.140625" style="246"/>
    <col min="10" max="10" width="9.140625" style="4"/>
    <col min="11" max="11" width="11.85546875" style="4" customWidth="1"/>
    <col min="12" max="12" width="9.85546875" style="4" customWidth="1"/>
    <col min="13" max="13" width="10.28515625" style="246" customWidth="1"/>
    <col min="14" max="14" width="17.42578125" style="4" customWidth="1"/>
  </cols>
  <sheetData>
    <row r="2" spans="1:14" x14ac:dyDescent="0.25">
      <c r="A2" s="230" t="s">
        <v>2466</v>
      </c>
    </row>
    <row r="3" spans="1:14" x14ac:dyDescent="0.25">
      <c r="B3" s="326" t="s">
        <v>2334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</row>
    <row r="4" spans="1:14" x14ac:dyDescent="0.25">
      <c r="B4" s="326" t="s">
        <v>2333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1:14" x14ac:dyDescent="0.25">
      <c r="B5" s="326" t="s">
        <v>2332</v>
      </c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</row>
    <row r="6" spans="1:14" x14ac:dyDescent="0.25">
      <c r="B6" s="326" t="s">
        <v>2331</v>
      </c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</row>
    <row r="8" spans="1:14" s="4" customFormat="1" ht="42" customHeight="1" x14ac:dyDescent="0.25">
      <c r="B8" s="351" t="s">
        <v>2335</v>
      </c>
      <c r="C8" s="351" t="s">
        <v>2336</v>
      </c>
      <c r="D8" s="351" t="s">
        <v>2337</v>
      </c>
      <c r="E8" s="349" t="s">
        <v>2338</v>
      </c>
      <c r="F8" s="353"/>
      <c r="G8" s="353"/>
      <c r="H8" s="353"/>
      <c r="I8" s="353"/>
      <c r="J8" s="350"/>
      <c r="K8" s="338" t="s">
        <v>2339</v>
      </c>
      <c r="L8" s="349" t="s">
        <v>2340</v>
      </c>
      <c r="M8" s="350"/>
      <c r="N8" s="338" t="s">
        <v>2341</v>
      </c>
    </row>
    <row r="9" spans="1:14" ht="51.75" customHeight="1" x14ac:dyDescent="0.25">
      <c r="B9" s="352"/>
      <c r="C9" s="352"/>
      <c r="D9" s="352"/>
      <c r="E9" s="168" t="s">
        <v>838</v>
      </c>
      <c r="F9" s="169" t="s">
        <v>842</v>
      </c>
      <c r="G9" s="169" t="s">
        <v>843</v>
      </c>
      <c r="H9" s="169" t="s">
        <v>2342</v>
      </c>
      <c r="I9" s="169" t="s">
        <v>2343</v>
      </c>
      <c r="J9" s="169" t="s">
        <v>2344</v>
      </c>
      <c r="K9" s="339"/>
      <c r="L9" s="168" t="s">
        <v>842</v>
      </c>
      <c r="M9" s="169" t="s">
        <v>2345</v>
      </c>
      <c r="N9" s="339"/>
    </row>
    <row r="10" spans="1:14" x14ac:dyDescent="0.25">
      <c r="B10" s="168" t="s">
        <v>2346</v>
      </c>
      <c r="C10" s="340" t="s">
        <v>834</v>
      </c>
      <c r="D10" s="341"/>
      <c r="E10" s="341"/>
      <c r="F10" s="342"/>
      <c r="G10" s="170"/>
      <c r="H10" s="247"/>
      <c r="I10" s="247"/>
      <c r="J10" s="171"/>
      <c r="K10" s="171"/>
      <c r="L10" s="171"/>
      <c r="M10" s="239"/>
      <c r="N10" s="171"/>
    </row>
    <row r="11" spans="1:14" x14ac:dyDescent="0.25">
      <c r="B11" s="172">
        <v>1</v>
      </c>
      <c r="C11" s="343" t="s">
        <v>834</v>
      </c>
      <c r="D11" s="344"/>
      <c r="E11" s="344"/>
      <c r="F11" s="345"/>
      <c r="G11" s="173"/>
      <c r="H11" s="240"/>
      <c r="I11" s="240"/>
      <c r="J11" s="174"/>
      <c r="K11" s="175"/>
      <c r="L11" s="175"/>
      <c r="M11" s="240"/>
      <c r="N11" s="175"/>
    </row>
    <row r="12" spans="1:14" x14ac:dyDescent="0.25">
      <c r="B12" s="176">
        <v>103</v>
      </c>
      <c r="C12" s="346" t="s">
        <v>844</v>
      </c>
      <c r="D12" s="347"/>
      <c r="E12" s="347"/>
      <c r="F12" s="348"/>
      <c r="G12" s="177"/>
      <c r="H12" s="241"/>
      <c r="I12" s="241"/>
      <c r="J12" s="178"/>
      <c r="K12" s="178"/>
      <c r="L12" s="178"/>
      <c r="M12" s="241"/>
      <c r="N12" s="178"/>
    </row>
    <row r="13" spans="1:14" ht="22.5" x14ac:dyDescent="0.25">
      <c r="B13" s="176" t="s">
        <v>2347</v>
      </c>
      <c r="C13" s="178" t="s">
        <v>732</v>
      </c>
      <c r="D13" s="178" t="s">
        <v>856</v>
      </c>
      <c r="E13" s="176" t="s">
        <v>6</v>
      </c>
      <c r="F13" s="176" t="s">
        <v>856</v>
      </c>
      <c r="G13" s="177"/>
      <c r="H13" s="241"/>
      <c r="I13" s="241"/>
      <c r="J13" s="178"/>
      <c r="K13" s="176"/>
      <c r="L13" s="176"/>
      <c r="M13" s="241"/>
      <c r="N13" s="178"/>
    </row>
    <row r="14" spans="1:14" ht="25.5" x14ac:dyDescent="0.25">
      <c r="B14" s="179" t="s">
        <v>2348</v>
      </c>
      <c r="C14" s="180" t="s">
        <v>1100</v>
      </c>
      <c r="D14" s="181" t="s">
        <v>856</v>
      </c>
      <c r="E14" s="179" t="s">
        <v>6</v>
      </c>
      <c r="F14" s="179" t="s">
        <v>856</v>
      </c>
      <c r="G14" s="182">
        <f>SUM(G15:G38)</f>
        <v>23505000000</v>
      </c>
      <c r="H14" s="242"/>
      <c r="I14" s="242"/>
      <c r="J14" s="183"/>
      <c r="K14" s="179"/>
      <c r="L14" s="179"/>
      <c r="M14" s="242"/>
      <c r="N14" s="180"/>
    </row>
    <row r="15" spans="1:14" ht="30" customHeight="1" x14ac:dyDescent="0.25">
      <c r="B15" s="197" t="s">
        <v>856</v>
      </c>
      <c r="C15" s="193" t="s">
        <v>2349</v>
      </c>
      <c r="D15" s="198" t="s">
        <v>856</v>
      </c>
      <c r="E15" s="192" t="s">
        <v>1107</v>
      </c>
      <c r="F15" s="197" t="s">
        <v>856</v>
      </c>
      <c r="G15" s="199">
        <v>800000000</v>
      </c>
      <c r="H15" s="248">
        <v>0</v>
      </c>
      <c r="I15" s="249">
        <v>0</v>
      </c>
      <c r="J15" s="200"/>
      <c r="K15" s="196" t="s">
        <v>2217</v>
      </c>
      <c r="L15" s="197" t="s">
        <v>856</v>
      </c>
      <c r="M15" s="243">
        <v>0</v>
      </c>
      <c r="N15" s="192" t="s">
        <v>2350</v>
      </c>
    </row>
    <row r="16" spans="1:14" ht="60.75" customHeight="1" x14ac:dyDescent="0.25">
      <c r="B16" s="197" t="s">
        <v>856</v>
      </c>
      <c r="C16" s="193" t="s">
        <v>2351</v>
      </c>
      <c r="D16" s="198" t="s">
        <v>856</v>
      </c>
      <c r="E16" s="192" t="s">
        <v>1023</v>
      </c>
      <c r="F16" s="197" t="s">
        <v>856</v>
      </c>
      <c r="G16" s="199">
        <v>500000000</v>
      </c>
      <c r="H16" s="248">
        <v>0</v>
      </c>
      <c r="I16" s="248">
        <v>0</v>
      </c>
      <c r="J16" s="200"/>
      <c r="K16" s="197" t="s">
        <v>29</v>
      </c>
      <c r="L16" s="197" t="s">
        <v>856</v>
      </c>
      <c r="M16" s="243">
        <v>0</v>
      </c>
      <c r="N16" s="192" t="s">
        <v>2352</v>
      </c>
    </row>
    <row r="17" spans="2:14" ht="39.950000000000003" customHeight="1" x14ac:dyDescent="0.25">
      <c r="B17" s="197" t="s">
        <v>856</v>
      </c>
      <c r="C17" s="193" t="s">
        <v>2353</v>
      </c>
      <c r="D17" s="198" t="s">
        <v>856</v>
      </c>
      <c r="E17" s="192" t="s">
        <v>1159</v>
      </c>
      <c r="F17" s="197" t="s">
        <v>856</v>
      </c>
      <c r="G17" s="199">
        <v>150000000</v>
      </c>
      <c r="H17" s="248">
        <v>0</v>
      </c>
      <c r="I17" s="248">
        <v>0</v>
      </c>
      <c r="J17" s="200"/>
      <c r="K17" s="197" t="s">
        <v>2354</v>
      </c>
      <c r="L17" s="197" t="s">
        <v>856</v>
      </c>
      <c r="M17" s="243">
        <v>0</v>
      </c>
      <c r="N17" s="192" t="s">
        <v>2158</v>
      </c>
    </row>
    <row r="18" spans="2:14" ht="39.950000000000003" customHeight="1" x14ac:dyDescent="0.25">
      <c r="B18" s="197" t="s">
        <v>856</v>
      </c>
      <c r="C18" s="193" t="s">
        <v>2355</v>
      </c>
      <c r="D18" s="198" t="s">
        <v>856</v>
      </c>
      <c r="E18" s="192" t="s">
        <v>1002</v>
      </c>
      <c r="F18" s="197" t="s">
        <v>856</v>
      </c>
      <c r="G18" s="199">
        <v>500000000</v>
      </c>
      <c r="H18" s="248">
        <v>0</v>
      </c>
      <c r="I18" s="248">
        <v>0</v>
      </c>
      <c r="J18" s="200"/>
      <c r="K18" s="197" t="s">
        <v>29</v>
      </c>
      <c r="L18" s="197" t="s">
        <v>856</v>
      </c>
      <c r="M18" s="243">
        <v>0</v>
      </c>
      <c r="N18" s="192" t="s">
        <v>2352</v>
      </c>
    </row>
    <row r="19" spans="2:14" ht="39.950000000000003" customHeight="1" x14ac:dyDescent="0.25">
      <c r="B19" s="197" t="s">
        <v>856</v>
      </c>
      <c r="C19" s="193" t="s">
        <v>2356</v>
      </c>
      <c r="D19" s="198" t="s">
        <v>856</v>
      </c>
      <c r="E19" s="192" t="s">
        <v>996</v>
      </c>
      <c r="F19" s="197" t="s">
        <v>856</v>
      </c>
      <c r="G19" s="199">
        <v>500000000</v>
      </c>
      <c r="H19" s="248">
        <v>0</v>
      </c>
      <c r="I19" s="248">
        <v>0</v>
      </c>
      <c r="J19" s="200"/>
      <c r="K19" s="197" t="s">
        <v>29</v>
      </c>
      <c r="L19" s="197" t="s">
        <v>856</v>
      </c>
      <c r="M19" s="243">
        <v>0</v>
      </c>
      <c r="N19" s="192" t="s">
        <v>2352</v>
      </c>
    </row>
    <row r="20" spans="2:14" ht="39.950000000000003" customHeight="1" x14ac:dyDescent="0.25">
      <c r="B20" s="197" t="s">
        <v>856</v>
      </c>
      <c r="C20" s="193" t="s">
        <v>2357</v>
      </c>
      <c r="D20" s="198" t="s">
        <v>856</v>
      </c>
      <c r="E20" s="192" t="s">
        <v>2358</v>
      </c>
      <c r="F20" s="197" t="s">
        <v>856</v>
      </c>
      <c r="G20" s="199">
        <v>500000000</v>
      </c>
      <c r="H20" s="248">
        <v>0</v>
      </c>
      <c r="I20" s="248">
        <v>0</v>
      </c>
      <c r="J20" s="200"/>
      <c r="K20" s="197" t="s">
        <v>29</v>
      </c>
      <c r="L20" s="197" t="s">
        <v>856</v>
      </c>
      <c r="M20" s="243">
        <v>0</v>
      </c>
      <c r="N20" s="192" t="s">
        <v>2352</v>
      </c>
    </row>
    <row r="21" spans="2:14" ht="39.950000000000003" customHeight="1" x14ac:dyDescent="0.25">
      <c r="B21" s="197" t="s">
        <v>856</v>
      </c>
      <c r="C21" s="193" t="s">
        <v>2359</v>
      </c>
      <c r="D21" s="198" t="s">
        <v>856</v>
      </c>
      <c r="E21" s="192" t="s">
        <v>1260</v>
      </c>
      <c r="F21" s="197" t="s">
        <v>856</v>
      </c>
      <c r="G21" s="199">
        <v>640000000</v>
      </c>
      <c r="H21" s="248">
        <v>0</v>
      </c>
      <c r="I21" s="248">
        <v>0</v>
      </c>
      <c r="J21" s="200"/>
      <c r="K21" s="197" t="s">
        <v>29</v>
      </c>
      <c r="L21" s="197" t="s">
        <v>856</v>
      </c>
      <c r="M21" s="243">
        <v>0</v>
      </c>
      <c r="N21" s="192" t="s">
        <v>2350</v>
      </c>
    </row>
    <row r="22" spans="2:14" ht="39.950000000000003" customHeight="1" x14ac:dyDescent="0.25">
      <c r="B22" s="197" t="s">
        <v>856</v>
      </c>
      <c r="C22" s="193" t="s">
        <v>2360</v>
      </c>
      <c r="D22" s="198" t="s">
        <v>856</v>
      </c>
      <c r="E22" s="192" t="s">
        <v>1261</v>
      </c>
      <c r="F22" s="197" t="s">
        <v>856</v>
      </c>
      <c r="G22" s="199">
        <v>175000000</v>
      </c>
      <c r="H22" s="248">
        <v>0</v>
      </c>
      <c r="I22" s="248">
        <v>0</v>
      </c>
      <c r="J22" s="200"/>
      <c r="K22" s="197" t="s">
        <v>2354</v>
      </c>
      <c r="L22" s="197" t="s">
        <v>856</v>
      </c>
      <c r="M22" s="243">
        <v>0</v>
      </c>
      <c r="N22" s="192" t="s">
        <v>2158</v>
      </c>
    </row>
    <row r="23" spans="2:14" ht="39.950000000000003" customHeight="1" x14ac:dyDescent="0.25">
      <c r="B23" s="197" t="s">
        <v>856</v>
      </c>
      <c r="C23" s="193" t="s">
        <v>2361</v>
      </c>
      <c r="D23" s="198" t="s">
        <v>856</v>
      </c>
      <c r="E23" s="192" t="s">
        <v>2362</v>
      </c>
      <c r="F23" s="197" t="s">
        <v>856</v>
      </c>
      <c r="G23" s="199">
        <v>300000000</v>
      </c>
      <c r="H23" s="248">
        <v>0</v>
      </c>
      <c r="I23" s="248">
        <v>0</v>
      </c>
      <c r="J23" s="200"/>
      <c r="K23" s="197" t="s">
        <v>29</v>
      </c>
      <c r="L23" s="197" t="s">
        <v>856</v>
      </c>
      <c r="M23" s="243">
        <v>0</v>
      </c>
      <c r="N23" s="192" t="s">
        <v>2352</v>
      </c>
    </row>
    <row r="24" spans="2:14" ht="39.950000000000003" customHeight="1" x14ac:dyDescent="0.25">
      <c r="B24" s="197" t="s">
        <v>856</v>
      </c>
      <c r="C24" s="193" t="s">
        <v>2363</v>
      </c>
      <c r="D24" s="198" t="s">
        <v>856</v>
      </c>
      <c r="E24" s="192" t="s">
        <v>2362</v>
      </c>
      <c r="F24" s="197" t="s">
        <v>856</v>
      </c>
      <c r="G24" s="199">
        <v>500000000</v>
      </c>
      <c r="H24" s="248">
        <v>0</v>
      </c>
      <c r="I24" s="248">
        <v>0</v>
      </c>
      <c r="J24" s="200"/>
      <c r="K24" s="197" t="s">
        <v>29</v>
      </c>
      <c r="L24" s="197" t="s">
        <v>856</v>
      </c>
      <c r="M24" s="243">
        <v>0</v>
      </c>
      <c r="N24" s="192" t="s">
        <v>2352</v>
      </c>
    </row>
    <row r="25" spans="2:14" ht="39.950000000000003" customHeight="1" x14ac:dyDescent="0.25">
      <c r="B25" s="197" t="s">
        <v>856</v>
      </c>
      <c r="C25" s="193" t="s">
        <v>2364</v>
      </c>
      <c r="D25" s="198" t="s">
        <v>856</v>
      </c>
      <c r="E25" s="192" t="s">
        <v>2365</v>
      </c>
      <c r="F25" s="197" t="s">
        <v>856</v>
      </c>
      <c r="G25" s="199">
        <v>300000000</v>
      </c>
      <c r="H25" s="248">
        <v>0</v>
      </c>
      <c r="I25" s="248">
        <v>0</v>
      </c>
      <c r="J25" s="200"/>
      <c r="K25" s="197" t="s">
        <v>29</v>
      </c>
      <c r="L25" s="197" t="s">
        <v>856</v>
      </c>
      <c r="M25" s="243">
        <v>0</v>
      </c>
      <c r="N25" s="192" t="s">
        <v>2352</v>
      </c>
    </row>
    <row r="26" spans="2:14" ht="39.950000000000003" customHeight="1" x14ac:dyDescent="0.25">
      <c r="B26" s="197" t="s">
        <v>856</v>
      </c>
      <c r="C26" s="193" t="s">
        <v>2366</v>
      </c>
      <c r="D26" s="198" t="s">
        <v>856</v>
      </c>
      <c r="E26" s="192" t="s">
        <v>2367</v>
      </c>
      <c r="F26" s="197" t="s">
        <v>856</v>
      </c>
      <c r="G26" s="199">
        <v>200000000</v>
      </c>
      <c r="H26" s="248">
        <v>0</v>
      </c>
      <c r="I26" s="248">
        <v>0</v>
      </c>
      <c r="J26" s="200"/>
      <c r="K26" s="192" t="s">
        <v>2368</v>
      </c>
      <c r="L26" s="197" t="s">
        <v>856</v>
      </c>
      <c r="M26" s="243">
        <v>0</v>
      </c>
      <c r="N26" s="192" t="s">
        <v>2158</v>
      </c>
    </row>
    <row r="27" spans="2:14" ht="39.950000000000003" customHeight="1" x14ac:dyDescent="0.25">
      <c r="B27" s="192" t="s">
        <v>856</v>
      </c>
      <c r="C27" s="193" t="s">
        <v>2369</v>
      </c>
      <c r="D27" s="193" t="s">
        <v>856</v>
      </c>
      <c r="E27" s="192" t="s">
        <v>2370</v>
      </c>
      <c r="F27" s="192" t="s">
        <v>856</v>
      </c>
      <c r="G27" s="194">
        <v>200000000</v>
      </c>
      <c r="H27" s="250">
        <v>0</v>
      </c>
      <c r="I27" s="250">
        <v>0</v>
      </c>
      <c r="J27" s="195"/>
      <c r="K27" s="192" t="s">
        <v>2371</v>
      </c>
      <c r="L27" s="192" t="s">
        <v>856</v>
      </c>
      <c r="M27" s="244">
        <v>0</v>
      </c>
      <c r="N27" s="192" t="s">
        <v>2158</v>
      </c>
    </row>
    <row r="28" spans="2:14" ht="39.950000000000003" customHeight="1" x14ac:dyDescent="0.25">
      <c r="B28" s="192" t="s">
        <v>856</v>
      </c>
      <c r="C28" s="193" t="s">
        <v>2372</v>
      </c>
      <c r="D28" s="193" t="s">
        <v>856</v>
      </c>
      <c r="E28" s="192" t="s">
        <v>2373</v>
      </c>
      <c r="F28" s="192" t="s">
        <v>856</v>
      </c>
      <c r="G28" s="194">
        <v>150000000</v>
      </c>
      <c r="H28" s="250">
        <v>0</v>
      </c>
      <c r="I28" s="250">
        <v>0</v>
      </c>
      <c r="J28" s="195"/>
      <c r="K28" s="192" t="s">
        <v>2374</v>
      </c>
      <c r="L28" s="192" t="s">
        <v>856</v>
      </c>
      <c r="M28" s="244">
        <v>0</v>
      </c>
      <c r="N28" s="192" t="s">
        <v>2158</v>
      </c>
    </row>
    <row r="29" spans="2:14" ht="39.950000000000003" customHeight="1" x14ac:dyDescent="0.25">
      <c r="B29" s="192" t="s">
        <v>856</v>
      </c>
      <c r="C29" s="193" t="s">
        <v>2375</v>
      </c>
      <c r="D29" s="193" t="s">
        <v>856</v>
      </c>
      <c r="E29" s="192" t="s">
        <v>1061</v>
      </c>
      <c r="F29" s="192" t="s">
        <v>856</v>
      </c>
      <c r="G29" s="194">
        <v>200000000</v>
      </c>
      <c r="H29" s="250">
        <v>0</v>
      </c>
      <c r="I29" s="250">
        <v>0</v>
      </c>
      <c r="J29" s="195"/>
      <c r="K29" s="192" t="s">
        <v>2376</v>
      </c>
      <c r="L29" s="192" t="s">
        <v>856</v>
      </c>
      <c r="M29" s="244">
        <v>0</v>
      </c>
      <c r="N29" s="192" t="s">
        <v>2158</v>
      </c>
    </row>
    <row r="30" spans="2:14" ht="39.950000000000003" customHeight="1" x14ac:dyDescent="0.25">
      <c r="B30" s="192" t="s">
        <v>856</v>
      </c>
      <c r="C30" s="193" t="s">
        <v>2377</v>
      </c>
      <c r="D30" s="193" t="s">
        <v>856</v>
      </c>
      <c r="E30" s="192" t="s">
        <v>856</v>
      </c>
      <c r="F30" s="192" t="s">
        <v>856</v>
      </c>
      <c r="G30" s="194">
        <v>2600000000</v>
      </c>
      <c r="H30" s="250">
        <v>0</v>
      </c>
      <c r="I30" s="250">
        <v>0</v>
      </c>
      <c r="J30" s="195"/>
      <c r="K30" s="192" t="s">
        <v>29</v>
      </c>
      <c r="L30" s="192" t="s">
        <v>856</v>
      </c>
      <c r="M30" s="244">
        <v>0</v>
      </c>
      <c r="N30" s="192" t="s">
        <v>2352</v>
      </c>
    </row>
    <row r="31" spans="2:14" ht="39.950000000000003" customHeight="1" x14ac:dyDescent="0.25">
      <c r="B31" s="192" t="s">
        <v>856</v>
      </c>
      <c r="C31" s="193" t="s">
        <v>2378</v>
      </c>
      <c r="D31" s="193" t="s">
        <v>856</v>
      </c>
      <c r="E31" s="192" t="s">
        <v>856</v>
      </c>
      <c r="F31" s="192" t="s">
        <v>856</v>
      </c>
      <c r="G31" s="194">
        <v>2650000000</v>
      </c>
      <c r="H31" s="250">
        <v>0</v>
      </c>
      <c r="I31" s="250">
        <v>0</v>
      </c>
      <c r="J31" s="195"/>
      <c r="K31" s="192" t="s">
        <v>29</v>
      </c>
      <c r="L31" s="192" t="s">
        <v>856</v>
      </c>
      <c r="M31" s="244">
        <v>0</v>
      </c>
      <c r="N31" s="192" t="s">
        <v>2352</v>
      </c>
    </row>
    <row r="32" spans="2:14" ht="39.950000000000003" customHeight="1" x14ac:dyDescent="0.25">
      <c r="B32" s="192" t="s">
        <v>856</v>
      </c>
      <c r="C32" s="193" t="s">
        <v>2379</v>
      </c>
      <c r="D32" s="193" t="s">
        <v>856</v>
      </c>
      <c r="E32" s="192" t="s">
        <v>856</v>
      </c>
      <c r="F32" s="192" t="s">
        <v>856</v>
      </c>
      <c r="G32" s="194">
        <v>3750000000</v>
      </c>
      <c r="H32" s="250">
        <v>0</v>
      </c>
      <c r="I32" s="250">
        <v>0</v>
      </c>
      <c r="J32" s="195"/>
      <c r="K32" s="192" t="s">
        <v>29</v>
      </c>
      <c r="L32" s="192" t="s">
        <v>856</v>
      </c>
      <c r="M32" s="244">
        <v>0</v>
      </c>
      <c r="N32" s="192" t="s">
        <v>2352</v>
      </c>
    </row>
    <row r="33" spans="2:14" ht="39.950000000000003" customHeight="1" x14ac:dyDescent="0.25">
      <c r="B33" s="192" t="s">
        <v>856</v>
      </c>
      <c r="C33" s="193" t="s">
        <v>2380</v>
      </c>
      <c r="D33" s="193" t="s">
        <v>856</v>
      </c>
      <c r="E33" s="192" t="s">
        <v>856</v>
      </c>
      <c r="F33" s="192" t="s">
        <v>856</v>
      </c>
      <c r="G33" s="194">
        <v>2750000000</v>
      </c>
      <c r="H33" s="250">
        <v>0</v>
      </c>
      <c r="I33" s="250">
        <v>0</v>
      </c>
      <c r="J33" s="195"/>
      <c r="K33" s="192" t="s">
        <v>29</v>
      </c>
      <c r="L33" s="192" t="s">
        <v>856</v>
      </c>
      <c r="M33" s="244">
        <v>0</v>
      </c>
      <c r="N33" s="192" t="s">
        <v>2352</v>
      </c>
    </row>
    <row r="34" spans="2:14" ht="39.950000000000003" customHeight="1" x14ac:dyDescent="0.25">
      <c r="B34" s="192" t="s">
        <v>856</v>
      </c>
      <c r="C34" s="193" t="s">
        <v>2381</v>
      </c>
      <c r="D34" s="193" t="s">
        <v>856</v>
      </c>
      <c r="E34" s="192" t="s">
        <v>856</v>
      </c>
      <c r="F34" s="192" t="s">
        <v>856</v>
      </c>
      <c r="G34" s="194">
        <v>2640000000</v>
      </c>
      <c r="H34" s="250">
        <v>0</v>
      </c>
      <c r="I34" s="250">
        <v>0</v>
      </c>
      <c r="J34" s="195"/>
      <c r="K34" s="192" t="s">
        <v>29</v>
      </c>
      <c r="L34" s="192" t="s">
        <v>856</v>
      </c>
      <c r="M34" s="244">
        <v>0</v>
      </c>
      <c r="N34" s="192" t="s">
        <v>2352</v>
      </c>
    </row>
    <row r="35" spans="2:14" ht="39.950000000000003" customHeight="1" x14ac:dyDescent="0.25">
      <c r="B35" s="192" t="s">
        <v>856</v>
      </c>
      <c r="C35" s="193" t="s">
        <v>2382</v>
      </c>
      <c r="D35" s="193" t="s">
        <v>856</v>
      </c>
      <c r="E35" s="192" t="s">
        <v>856</v>
      </c>
      <c r="F35" s="192" t="s">
        <v>856</v>
      </c>
      <c r="G35" s="194">
        <v>2925000000</v>
      </c>
      <c r="H35" s="250">
        <v>0</v>
      </c>
      <c r="I35" s="250">
        <v>0</v>
      </c>
      <c r="J35" s="195"/>
      <c r="K35" s="192" t="s">
        <v>29</v>
      </c>
      <c r="L35" s="192" t="s">
        <v>856</v>
      </c>
      <c r="M35" s="244">
        <v>0</v>
      </c>
      <c r="N35" s="192" t="s">
        <v>2352</v>
      </c>
    </row>
    <row r="36" spans="2:14" ht="54" x14ac:dyDescent="0.25">
      <c r="B36" s="184" t="s">
        <v>856</v>
      </c>
      <c r="C36" s="184" t="s">
        <v>2383</v>
      </c>
      <c r="D36" s="184" t="s">
        <v>856</v>
      </c>
      <c r="E36" s="184" t="s">
        <v>2384</v>
      </c>
      <c r="F36" s="184" t="s">
        <v>856</v>
      </c>
      <c r="G36" s="185">
        <v>175000000</v>
      </c>
      <c r="H36" s="250">
        <v>0</v>
      </c>
      <c r="I36" s="251">
        <v>0</v>
      </c>
      <c r="J36" s="186"/>
      <c r="K36" s="187" t="s">
        <v>2385</v>
      </c>
      <c r="L36" s="184" t="s">
        <v>856</v>
      </c>
      <c r="M36" s="244">
        <v>0</v>
      </c>
      <c r="N36" s="184" t="s">
        <v>2158</v>
      </c>
    </row>
    <row r="37" spans="2:14" ht="27" x14ac:dyDescent="0.25">
      <c r="B37" s="188"/>
      <c r="C37" s="188" t="s">
        <v>2386</v>
      </c>
      <c r="D37" s="189"/>
      <c r="E37" s="189"/>
      <c r="F37" s="189"/>
      <c r="G37" s="190">
        <v>200000000</v>
      </c>
      <c r="H37" s="252"/>
      <c r="I37" s="252"/>
      <c r="J37" s="191"/>
      <c r="K37" s="189"/>
      <c r="L37" s="189"/>
      <c r="M37" s="245"/>
      <c r="N37" s="189" t="s">
        <v>2158</v>
      </c>
    </row>
    <row r="38" spans="2:14" ht="27" x14ac:dyDescent="0.25">
      <c r="B38" s="188"/>
      <c r="C38" s="188" t="s">
        <v>2387</v>
      </c>
      <c r="D38" s="189"/>
      <c r="E38" s="189"/>
      <c r="F38" s="189"/>
      <c r="G38" s="190">
        <v>200000000</v>
      </c>
      <c r="H38" s="252"/>
      <c r="I38" s="252"/>
      <c r="J38" s="191"/>
      <c r="K38" s="189"/>
      <c r="L38" s="189"/>
      <c r="M38" s="245"/>
      <c r="N38" s="189" t="s">
        <v>2388</v>
      </c>
    </row>
    <row r="39" spans="2:14" ht="33.75" x14ac:dyDescent="0.25">
      <c r="B39" s="176" t="s">
        <v>2389</v>
      </c>
      <c r="C39" s="178" t="s">
        <v>2390</v>
      </c>
      <c r="D39" s="178" t="s">
        <v>856</v>
      </c>
      <c r="E39" s="176" t="s">
        <v>1097</v>
      </c>
      <c r="F39" s="176" t="s">
        <v>856</v>
      </c>
      <c r="G39" s="177">
        <f>G40+G50+G81</f>
        <v>20535000000</v>
      </c>
      <c r="H39" s="241"/>
      <c r="I39" s="241"/>
      <c r="J39" s="178"/>
      <c r="K39" s="176"/>
      <c r="L39" s="176"/>
      <c r="M39" s="241"/>
      <c r="N39" s="178"/>
    </row>
    <row r="40" spans="2:14" ht="25.5" x14ac:dyDescent="0.25">
      <c r="B40" s="179" t="s">
        <v>2391</v>
      </c>
      <c r="C40" s="180" t="s">
        <v>2392</v>
      </c>
      <c r="D40" s="181" t="s">
        <v>856</v>
      </c>
      <c r="E40" s="179" t="s">
        <v>6</v>
      </c>
      <c r="F40" s="179" t="s">
        <v>856</v>
      </c>
      <c r="G40" s="182">
        <f>SUM(G41:G49)</f>
        <v>3590000000</v>
      </c>
      <c r="H40" s="242"/>
      <c r="I40" s="242"/>
      <c r="J40" s="181"/>
      <c r="K40" s="179"/>
      <c r="L40" s="179"/>
      <c r="M40" s="242"/>
      <c r="N40" s="180"/>
    </row>
    <row r="41" spans="2:14" ht="39.950000000000003" customHeight="1" x14ac:dyDescent="0.25">
      <c r="B41" s="192" t="s">
        <v>856</v>
      </c>
      <c r="C41" s="193" t="s">
        <v>2393</v>
      </c>
      <c r="D41" s="193" t="s">
        <v>856</v>
      </c>
      <c r="E41" s="192" t="s">
        <v>945</v>
      </c>
      <c r="F41" s="192" t="s">
        <v>856</v>
      </c>
      <c r="G41" s="194">
        <v>590000000</v>
      </c>
      <c r="H41" s="250">
        <v>0</v>
      </c>
      <c r="I41" s="250">
        <v>0</v>
      </c>
      <c r="J41" s="195"/>
      <c r="K41" s="192" t="s">
        <v>29</v>
      </c>
      <c r="L41" s="192" t="s">
        <v>856</v>
      </c>
      <c r="M41" s="244">
        <v>0</v>
      </c>
      <c r="N41" s="192" t="s">
        <v>2352</v>
      </c>
    </row>
    <row r="42" spans="2:14" ht="39.950000000000003" customHeight="1" x14ac:dyDescent="0.25">
      <c r="B42" s="192" t="s">
        <v>856</v>
      </c>
      <c r="C42" s="193" t="s">
        <v>2394</v>
      </c>
      <c r="D42" s="193" t="s">
        <v>856</v>
      </c>
      <c r="E42" s="192" t="s">
        <v>981</v>
      </c>
      <c r="F42" s="192" t="s">
        <v>856</v>
      </c>
      <c r="G42" s="194">
        <v>500000000</v>
      </c>
      <c r="H42" s="250">
        <v>0</v>
      </c>
      <c r="I42" s="250">
        <v>0</v>
      </c>
      <c r="J42" s="195"/>
      <c r="K42" s="192" t="s">
        <v>29</v>
      </c>
      <c r="L42" s="192" t="s">
        <v>856</v>
      </c>
      <c r="M42" s="244">
        <v>0</v>
      </c>
      <c r="N42" s="192" t="s">
        <v>2352</v>
      </c>
    </row>
    <row r="43" spans="2:14" ht="39.950000000000003" customHeight="1" x14ac:dyDescent="0.25">
      <c r="B43" s="192" t="s">
        <v>856</v>
      </c>
      <c r="C43" s="193" t="s">
        <v>2395</v>
      </c>
      <c r="D43" s="193" t="s">
        <v>856</v>
      </c>
      <c r="E43" s="192" t="s">
        <v>981</v>
      </c>
      <c r="F43" s="192" t="s">
        <v>856</v>
      </c>
      <c r="G43" s="194">
        <v>500000000</v>
      </c>
      <c r="H43" s="250">
        <v>0</v>
      </c>
      <c r="I43" s="250">
        <v>0</v>
      </c>
      <c r="J43" s="195"/>
      <c r="K43" s="192" t="s">
        <v>29</v>
      </c>
      <c r="L43" s="192" t="s">
        <v>856</v>
      </c>
      <c r="M43" s="244">
        <v>0</v>
      </c>
      <c r="N43" s="192" t="s">
        <v>2352</v>
      </c>
    </row>
    <row r="44" spans="2:14" ht="39.950000000000003" customHeight="1" x14ac:dyDescent="0.25">
      <c r="B44" s="192" t="s">
        <v>856</v>
      </c>
      <c r="C44" s="193" t="s">
        <v>988</v>
      </c>
      <c r="D44" s="193" t="s">
        <v>856</v>
      </c>
      <c r="E44" s="192" t="s">
        <v>981</v>
      </c>
      <c r="F44" s="192" t="s">
        <v>856</v>
      </c>
      <c r="G44" s="194">
        <v>900000000</v>
      </c>
      <c r="H44" s="250">
        <v>0</v>
      </c>
      <c r="I44" s="250">
        <v>0</v>
      </c>
      <c r="J44" s="195"/>
      <c r="K44" s="192" t="s">
        <v>29</v>
      </c>
      <c r="L44" s="192" t="s">
        <v>856</v>
      </c>
      <c r="M44" s="244">
        <v>0</v>
      </c>
      <c r="N44" s="192" t="s">
        <v>2352</v>
      </c>
    </row>
    <row r="45" spans="2:14" ht="39.950000000000003" customHeight="1" x14ac:dyDescent="0.25">
      <c r="B45" s="192" t="s">
        <v>856</v>
      </c>
      <c r="C45" s="193" t="s">
        <v>2396</v>
      </c>
      <c r="D45" s="193" t="s">
        <v>856</v>
      </c>
      <c r="E45" s="192" t="s">
        <v>1006</v>
      </c>
      <c r="F45" s="192" t="s">
        <v>856</v>
      </c>
      <c r="G45" s="194">
        <v>100000000</v>
      </c>
      <c r="H45" s="250">
        <v>0</v>
      </c>
      <c r="I45" s="250">
        <v>0</v>
      </c>
      <c r="J45" s="195"/>
      <c r="K45" s="192" t="s">
        <v>2397</v>
      </c>
      <c r="L45" s="192" t="s">
        <v>856</v>
      </c>
      <c r="M45" s="244">
        <v>0</v>
      </c>
      <c r="N45" s="192" t="s">
        <v>2158</v>
      </c>
    </row>
    <row r="46" spans="2:14" ht="39.950000000000003" customHeight="1" x14ac:dyDescent="0.25">
      <c r="B46" s="192" t="s">
        <v>856</v>
      </c>
      <c r="C46" s="193" t="s">
        <v>2398</v>
      </c>
      <c r="D46" s="193" t="s">
        <v>856</v>
      </c>
      <c r="E46" s="192" t="s">
        <v>1020</v>
      </c>
      <c r="F46" s="192" t="s">
        <v>856</v>
      </c>
      <c r="G46" s="194">
        <v>100000000</v>
      </c>
      <c r="H46" s="250">
        <v>0</v>
      </c>
      <c r="I46" s="250">
        <v>0</v>
      </c>
      <c r="J46" s="195"/>
      <c r="K46" s="192" t="s">
        <v>2397</v>
      </c>
      <c r="L46" s="192" t="s">
        <v>856</v>
      </c>
      <c r="M46" s="244">
        <v>0</v>
      </c>
      <c r="N46" s="192" t="s">
        <v>2158</v>
      </c>
    </row>
    <row r="47" spans="2:14" ht="39.950000000000003" customHeight="1" x14ac:dyDescent="0.25">
      <c r="B47" s="192" t="s">
        <v>856</v>
      </c>
      <c r="C47" s="193" t="s">
        <v>2399</v>
      </c>
      <c r="D47" s="193" t="s">
        <v>856</v>
      </c>
      <c r="E47" s="192" t="s">
        <v>1013</v>
      </c>
      <c r="F47" s="192" t="s">
        <v>856</v>
      </c>
      <c r="G47" s="194">
        <v>100000000</v>
      </c>
      <c r="H47" s="250">
        <v>0</v>
      </c>
      <c r="I47" s="250">
        <v>0</v>
      </c>
      <c r="J47" s="195"/>
      <c r="K47" s="192" t="s">
        <v>2397</v>
      </c>
      <c r="L47" s="192" t="s">
        <v>856</v>
      </c>
      <c r="M47" s="244">
        <v>0</v>
      </c>
      <c r="N47" s="192" t="s">
        <v>2158</v>
      </c>
    </row>
    <row r="48" spans="2:14" ht="39.950000000000003" customHeight="1" x14ac:dyDescent="0.25">
      <c r="B48" s="192" t="s">
        <v>856</v>
      </c>
      <c r="C48" s="193" t="s">
        <v>2400</v>
      </c>
      <c r="D48" s="193" t="s">
        <v>856</v>
      </c>
      <c r="E48" s="192" t="s">
        <v>856</v>
      </c>
      <c r="F48" s="192" t="s">
        <v>856</v>
      </c>
      <c r="G48" s="194">
        <v>600000000</v>
      </c>
      <c r="H48" s="250">
        <v>0</v>
      </c>
      <c r="I48" s="250">
        <v>0</v>
      </c>
      <c r="J48" s="195"/>
      <c r="K48" s="192" t="s">
        <v>29</v>
      </c>
      <c r="L48" s="192" t="s">
        <v>856</v>
      </c>
      <c r="M48" s="244">
        <v>0</v>
      </c>
      <c r="N48" s="192" t="s">
        <v>2352</v>
      </c>
    </row>
    <row r="49" spans="2:14" ht="39.950000000000003" customHeight="1" x14ac:dyDescent="0.25">
      <c r="B49" s="192" t="s">
        <v>856</v>
      </c>
      <c r="C49" s="193" t="s">
        <v>2401</v>
      </c>
      <c r="D49" s="193" t="s">
        <v>856</v>
      </c>
      <c r="E49" s="192" t="s">
        <v>968</v>
      </c>
      <c r="F49" s="192" t="s">
        <v>856</v>
      </c>
      <c r="G49" s="194">
        <v>200000000</v>
      </c>
      <c r="H49" s="250">
        <v>0</v>
      </c>
      <c r="I49" s="250">
        <v>0</v>
      </c>
      <c r="J49" s="195"/>
      <c r="K49" s="192" t="s">
        <v>29</v>
      </c>
      <c r="L49" s="192" t="s">
        <v>856</v>
      </c>
      <c r="M49" s="244">
        <v>0</v>
      </c>
      <c r="N49" s="192" t="s">
        <v>2352</v>
      </c>
    </row>
    <row r="50" spans="2:14" ht="25.5" x14ac:dyDescent="0.25">
      <c r="B50" s="179" t="s">
        <v>2402</v>
      </c>
      <c r="C50" s="180" t="s">
        <v>2403</v>
      </c>
      <c r="D50" s="181" t="s">
        <v>856</v>
      </c>
      <c r="E50" s="179" t="s">
        <v>6</v>
      </c>
      <c r="F50" s="179" t="s">
        <v>856</v>
      </c>
      <c r="G50" s="182">
        <f>SUM(G51:G80)</f>
        <v>11945000000</v>
      </c>
      <c r="H50" s="242"/>
      <c r="I50" s="242"/>
      <c r="J50" s="181"/>
      <c r="K50" s="179"/>
      <c r="L50" s="179"/>
      <c r="M50" s="242"/>
      <c r="N50" s="180"/>
    </row>
    <row r="51" spans="2:14" ht="39.950000000000003" customHeight="1" x14ac:dyDescent="0.25">
      <c r="B51" s="192" t="s">
        <v>856</v>
      </c>
      <c r="C51" s="193" t="s">
        <v>939</v>
      </c>
      <c r="D51" s="193" t="s">
        <v>856</v>
      </c>
      <c r="E51" s="192" t="s">
        <v>2404</v>
      </c>
      <c r="F51" s="192" t="s">
        <v>856</v>
      </c>
      <c r="G51" s="194">
        <v>200000000</v>
      </c>
      <c r="H51" s="250">
        <v>0</v>
      </c>
      <c r="I51" s="250">
        <v>0</v>
      </c>
      <c r="J51" s="195"/>
      <c r="K51" s="192" t="s">
        <v>2354</v>
      </c>
      <c r="L51" s="192" t="s">
        <v>856</v>
      </c>
      <c r="M51" s="244">
        <v>0</v>
      </c>
      <c r="N51" s="192" t="s">
        <v>2158</v>
      </c>
    </row>
    <row r="52" spans="2:14" ht="39.950000000000003" customHeight="1" x14ac:dyDescent="0.25">
      <c r="B52" s="192" t="s">
        <v>856</v>
      </c>
      <c r="C52" s="193" t="s">
        <v>2405</v>
      </c>
      <c r="D52" s="193" t="s">
        <v>856</v>
      </c>
      <c r="E52" s="192" t="s">
        <v>2406</v>
      </c>
      <c r="F52" s="192" t="s">
        <v>856</v>
      </c>
      <c r="G52" s="194">
        <v>500000000</v>
      </c>
      <c r="H52" s="250">
        <v>0</v>
      </c>
      <c r="I52" s="250">
        <v>0</v>
      </c>
      <c r="J52" s="195"/>
      <c r="K52" s="192" t="s">
        <v>29</v>
      </c>
      <c r="L52" s="192" t="s">
        <v>856</v>
      </c>
      <c r="M52" s="244">
        <v>0</v>
      </c>
      <c r="N52" s="192" t="s">
        <v>2352</v>
      </c>
    </row>
    <row r="53" spans="2:14" ht="39.950000000000003" customHeight="1" x14ac:dyDescent="0.25">
      <c r="B53" s="192" t="s">
        <v>856</v>
      </c>
      <c r="C53" s="193" t="s">
        <v>967</v>
      </c>
      <c r="D53" s="193" t="s">
        <v>856</v>
      </c>
      <c r="E53" s="192" t="s">
        <v>2407</v>
      </c>
      <c r="F53" s="192" t="s">
        <v>856</v>
      </c>
      <c r="G53" s="194">
        <v>200000000</v>
      </c>
      <c r="H53" s="250">
        <v>0</v>
      </c>
      <c r="I53" s="250">
        <v>0</v>
      </c>
      <c r="J53" s="195"/>
      <c r="K53" s="192" t="s">
        <v>2397</v>
      </c>
      <c r="L53" s="192" t="s">
        <v>856</v>
      </c>
      <c r="M53" s="244">
        <v>0</v>
      </c>
      <c r="N53" s="192" t="s">
        <v>2158</v>
      </c>
    </row>
    <row r="54" spans="2:14" ht="39.950000000000003" customHeight="1" x14ac:dyDescent="0.25">
      <c r="B54" s="192" t="s">
        <v>856</v>
      </c>
      <c r="C54" s="193" t="s">
        <v>977</v>
      </c>
      <c r="D54" s="193" t="s">
        <v>856</v>
      </c>
      <c r="E54" s="192" t="s">
        <v>2408</v>
      </c>
      <c r="F54" s="192" t="s">
        <v>856</v>
      </c>
      <c r="G54" s="194">
        <v>200000000</v>
      </c>
      <c r="H54" s="250">
        <v>0</v>
      </c>
      <c r="I54" s="250">
        <v>0</v>
      </c>
      <c r="J54" s="195"/>
      <c r="K54" s="192" t="s">
        <v>2397</v>
      </c>
      <c r="L54" s="192" t="s">
        <v>856</v>
      </c>
      <c r="M54" s="244">
        <v>0</v>
      </c>
      <c r="N54" s="192" t="s">
        <v>2158</v>
      </c>
    </row>
    <row r="55" spans="2:14" ht="39.950000000000003" customHeight="1" x14ac:dyDescent="0.25">
      <c r="B55" s="192" t="s">
        <v>856</v>
      </c>
      <c r="C55" s="193" t="s">
        <v>2409</v>
      </c>
      <c r="D55" s="193" t="s">
        <v>856</v>
      </c>
      <c r="E55" s="192" t="s">
        <v>2406</v>
      </c>
      <c r="F55" s="192" t="s">
        <v>856</v>
      </c>
      <c r="G55" s="194">
        <v>375000000</v>
      </c>
      <c r="H55" s="250">
        <v>0</v>
      </c>
      <c r="I55" s="250">
        <v>0</v>
      </c>
      <c r="J55" s="195"/>
      <c r="K55" s="192" t="s">
        <v>29</v>
      </c>
      <c r="L55" s="192" t="s">
        <v>856</v>
      </c>
      <c r="M55" s="244">
        <v>0</v>
      </c>
      <c r="N55" s="192" t="s">
        <v>2352</v>
      </c>
    </row>
    <row r="56" spans="2:14" ht="39.950000000000003" customHeight="1" x14ac:dyDescent="0.25">
      <c r="B56" s="192" t="s">
        <v>856</v>
      </c>
      <c r="C56" s="193" t="s">
        <v>1001</v>
      </c>
      <c r="D56" s="193" t="s">
        <v>856</v>
      </c>
      <c r="E56" s="192" t="s">
        <v>2410</v>
      </c>
      <c r="F56" s="192" t="s">
        <v>856</v>
      </c>
      <c r="G56" s="194">
        <v>625000000</v>
      </c>
      <c r="H56" s="250">
        <v>0</v>
      </c>
      <c r="I56" s="250">
        <v>0</v>
      </c>
      <c r="J56" s="195"/>
      <c r="K56" s="192" t="s">
        <v>2411</v>
      </c>
      <c r="L56" s="192" t="s">
        <v>856</v>
      </c>
      <c r="M56" s="244">
        <v>0</v>
      </c>
      <c r="N56" s="192" t="s">
        <v>2352</v>
      </c>
    </row>
    <row r="57" spans="2:14" ht="39.950000000000003" customHeight="1" x14ac:dyDescent="0.25">
      <c r="B57" s="192" t="s">
        <v>856</v>
      </c>
      <c r="C57" s="193" t="s">
        <v>2412</v>
      </c>
      <c r="D57" s="193" t="s">
        <v>856</v>
      </c>
      <c r="E57" s="192" t="s">
        <v>1023</v>
      </c>
      <c r="F57" s="192" t="s">
        <v>856</v>
      </c>
      <c r="G57" s="194">
        <v>2750000000</v>
      </c>
      <c r="H57" s="250">
        <v>0</v>
      </c>
      <c r="I57" s="250">
        <v>0</v>
      </c>
      <c r="J57" s="195"/>
      <c r="K57" s="192" t="s">
        <v>2411</v>
      </c>
      <c r="L57" s="192" t="s">
        <v>856</v>
      </c>
      <c r="M57" s="244">
        <v>0</v>
      </c>
      <c r="N57" s="192" t="s">
        <v>2352</v>
      </c>
    </row>
    <row r="58" spans="2:14" ht="39.950000000000003" customHeight="1" x14ac:dyDescent="0.25">
      <c r="B58" s="192" t="s">
        <v>856</v>
      </c>
      <c r="C58" s="193" t="s">
        <v>1034</v>
      </c>
      <c r="D58" s="193" t="s">
        <v>856</v>
      </c>
      <c r="E58" s="192" t="s">
        <v>975</v>
      </c>
      <c r="F58" s="192" t="s">
        <v>856</v>
      </c>
      <c r="G58" s="194">
        <v>800000000</v>
      </c>
      <c r="H58" s="250">
        <v>0</v>
      </c>
      <c r="I58" s="250">
        <v>0</v>
      </c>
      <c r="J58" s="195"/>
      <c r="K58" s="192" t="s">
        <v>29</v>
      </c>
      <c r="L58" s="192" t="s">
        <v>856</v>
      </c>
      <c r="M58" s="244">
        <v>0</v>
      </c>
      <c r="N58" s="192" t="s">
        <v>2352</v>
      </c>
    </row>
    <row r="59" spans="2:14" ht="39.950000000000003" customHeight="1" x14ac:dyDescent="0.25">
      <c r="B59" s="192" t="s">
        <v>856</v>
      </c>
      <c r="C59" s="193" t="s">
        <v>1042</v>
      </c>
      <c r="D59" s="193" t="s">
        <v>856</v>
      </c>
      <c r="E59" s="192" t="s">
        <v>945</v>
      </c>
      <c r="F59" s="192" t="s">
        <v>856</v>
      </c>
      <c r="G59" s="194">
        <v>650000000</v>
      </c>
      <c r="H59" s="250">
        <v>0</v>
      </c>
      <c r="I59" s="250">
        <v>0</v>
      </c>
      <c r="J59" s="195"/>
      <c r="K59" s="192" t="s">
        <v>29</v>
      </c>
      <c r="L59" s="192" t="s">
        <v>856</v>
      </c>
      <c r="M59" s="244">
        <v>0</v>
      </c>
      <c r="N59" s="192" t="s">
        <v>2352</v>
      </c>
    </row>
    <row r="60" spans="2:14" ht="39.950000000000003" customHeight="1" x14ac:dyDescent="0.25">
      <c r="B60" s="192" t="s">
        <v>856</v>
      </c>
      <c r="C60" s="193" t="s">
        <v>1048</v>
      </c>
      <c r="D60" s="193" t="s">
        <v>856</v>
      </c>
      <c r="E60" s="192" t="s">
        <v>2413</v>
      </c>
      <c r="F60" s="192" t="s">
        <v>856</v>
      </c>
      <c r="G60" s="194">
        <v>700000000</v>
      </c>
      <c r="H60" s="250">
        <v>0</v>
      </c>
      <c r="I60" s="250">
        <v>0</v>
      </c>
      <c r="J60" s="195"/>
      <c r="K60" s="192" t="s">
        <v>29</v>
      </c>
      <c r="L60" s="192" t="s">
        <v>856</v>
      </c>
      <c r="M60" s="244">
        <v>0</v>
      </c>
      <c r="N60" s="192" t="s">
        <v>2352</v>
      </c>
    </row>
    <row r="61" spans="2:14" ht="39.950000000000003" customHeight="1" x14ac:dyDescent="0.25">
      <c r="B61" s="192" t="s">
        <v>856</v>
      </c>
      <c r="C61" s="193" t="s">
        <v>1052</v>
      </c>
      <c r="D61" s="193" t="s">
        <v>856</v>
      </c>
      <c r="E61" s="192" t="s">
        <v>1049</v>
      </c>
      <c r="F61" s="192" t="s">
        <v>856</v>
      </c>
      <c r="G61" s="194">
        <v>500000000</v>
      </c>
      <c r="H61" s="250">
        <v>0</v>
      </c>
      <c r="I61" s="250">
        <v>0</v>
      </c>
      <c r="J61" s="195"/>
      <c r="K61" s="192" t="s">
        <v>29</v>
      </c>
      <c r="L61" s="192" t="s">
        <v>856</v>
      </c>
      <c r="M61" s="244">
        <v>0</v>
      </c>
      <c r="N61" s="192" t="s">
        <v>2352</v>
      </c>
    </row>
    <row r="62" spans="2:14" ht="39.950000000000003" customHeight="1" x14ac:dyDescent="0.25">
      <c r="B62" s="192" t="s">
        <v>856</v>
      </c>
      <c r="C62" s="193" t="s">
        <v>1057</v>
      </c>
      <c r="D62" s="193" t="s">
        <v>856</v>
      </c>
      <c r="E62" s="192" t="s">
        <v>1058</v>
      </c>
      <c r="F62" s="192" t="s">
        <v>856</v>
      </c>
      <c r="G62" s="194">
        <v>200000000</v>
      </c>
      <c r="H62" s="250">
        <v>0</v>
      </c>
      <c r="I62" s="250">
        <v>0</v>
      </c>
      <c r="J62" s="195"/>
      <c r="K62" s="192" t="s">
        <v>2397</v>
      </c>
      <c r="L62" s="192" t="s">
        <v>856</v>
      </c>
      <c r="M62" s="244">
        <v>0</v>
      </c>
      <c r="N62" s="192" t="s">
        <v>2158</v>
      </c>
    </row>
    <row r="63" spans="2:14" ht="39.950000000000003" customHeight="1" x14ac:dyDescent="0.25">
      <c r="B63" s="192" t="s">
        <v>856</v>
      </c>
      <c r="C63" s="193" t="s">
        <v>1064</v>
      </c>
      <c r="D63" s="193" t="s">
        <v>856</v>
      </c>
      <c r="E63" s="192" t="s">
        <v>1065</v>
      </c>
      <c r="F63" s="192" t="s">
        <v>856</v>
      </c>
      <c r="G63" s="194">
        <v>400000000</v>
      </c>
      <c r="H63" s="250">
        <v>0</v>
      </c>
      <c r="I63" s="250">
        <v>0</v>
      </c>
      <c r="J63" s="195"/>
      <c r="K63" s="192" t="s">
        <v>29</v>
      </c>
      <c r="L63" s="192" t="s">
        <v>856</v>
      </c>
      <c r="M63" s="244">
        <v>0</v>
      </c>
      <c r="N63" s="192" t="s">
        <v>2352</v>
      </c>
    </row>
    <row r="64" spans="2:14" ht="39.950000000000003" customHeight="1" x14ac:dyDescent="0.25">
      <c r="B64" s="192" t="s">
        <v>856</v>
      </c>
      <c r="C64" s="193" t="s">
        <v>1083</v>
      </c>
      <c r="D64" s="193" t="s">
        <v>856</v>
      </c>
      <c r="E64" s="192" t="s">
        <v>2414</v>
      </c>
      <c r="F64" s="192" t="s">
        <v>856</v>
      </c>
      <c r="G64" s="194">
        <v>150000000</v>
      </c>
      <c r="H64" s="250">
        <v>0</v>
      </c>
      <c r="I64" s="250">
        <v>0</v>
      </c>
      <c r="J64" s="195"/>
      <c r="K64" s="192" t="s">
        <v>2415</v>
      </c>
      <c r="L64" s="192" t="s">
        <v>856</v>
      </c>
      <c r="M64" s="244">
        <v>0</v>
      </c>
      <c r="N64" s="192" t="s">
        <v>2352</v>
      </c>
    </row>
    <row r="65" spans="2:14" ht="39.950000000000003" customHeight="1" x14ac:dyDescent="0.25">
      <c r="B65" s="192" t="s">
        <v>856</v>
      </c>
      <c r="C65" s="193" t="s">
        <v>1087</v>
      </c>
      <c r="D65" s="193" t="s">
        <v>856</v>
      </c>
      <c r="E65" s="192" t="s">
        <v>2416</v>
      </c>
      <c r="F65" s="192" t="s">
        <v>856</v>
      </c>
      <c r="G65" s="194">
        <v>200000000</v>
      </c>
      <c r="H65" s="250">
        <v>0</v>
      </c>
      <c r="I65" s="250">
        <v>0</v>
      </c>
      <c r="J65" s="195"/>
      <c r="K65" s="192" t="s">
        <v>2415</v>
      </c>
      <c r="L65" s="192" t="s">
        <v>856</v>
      </c>
      <c r="M65" s="244">
        <v>0</v>
      </c>
      <c r="N65" s="192" t="s">
        <v>2352</v>
      </c>
    </row>
    <row r="66" spans="2:14" ht="39.950000000000003" customHeight="1" x14ac:dyDescent="0.25">
      <c r="B66" s="192" t="s">
        <v>856</v>
      </c>
      <c r="C66" s="193" t="s">
        <v>2417</v>
      </c>
      <c r="D66" s="193" t="s">
        <v>856</v>
      </c>
      <c r="E66" s="192" t="s">
        <v>2418</v>
      </c>
      <c r="F66" s="192" t="s">
        <v>856</v>
      </c>
      <c r="G66" s="194">
        <v>200000000</v>
      </c>
      <c r="H66" s="250">
        <v>0</v>
      </c>
      <c r="I66" s="250">
        <v>0</v>
      </c>
      <c r="J66" s="195"/>
      <c r="K66" s="192" t="s">
        <v>29</v>
      </c>
      <c r="L66" s="192" t="s">
        <v>856</v>
      </c>
      <c r="M66" s="244">
        <v>0</v>
      </c>
      <c r="N66" s="192" t="s">
        <v>2158</v>
      </c>
    </row>
    <row r="67" spans="2:14" ht="39.950000000000003" customHeight="1" x14ac:dyDescent="0.25">
      <c r="B67" s="192" t="s">
        <v>856</v>
      </c>
      <c r="C67" s="193" t="s">
        <v>2419</v>
      </c>
      <c r="D67" s="193" t="s">
        <v>856</v>
      </c>
      <c r="E67" s="192" t="s">
        <v>2420</v>
      </c>
      <c r="F67" s="192" t="s">
        <v>856</v>
      </c>
      <c r="G67" s="194">
        <v>200000000</v>
      </c>
      <c r="H67" s="250">
        <v>0</v>
      </c>
      <c r="I67" s="250">
        <v>0</v>
      </c>
      <c r="J67" s="195"/>
      <c r="K67" s="192" t="s">
        <v>2421</v>
      </c>
      <c r="L67" s="192" t="s">
        <v>856</v>
      </c>
      <c r="M67" s="244">
        <v>0</v>
      </c>
      <c r="N67" s="192" t="s">
        <v>2158</v>
      </c>
    </row>
    <row r="68" spans="2:14" ht="39.950000000000003" customHeight="1" x14ac:dyDescent="0.25">
      <c r="B68" s="192" t="s">
        <v>856</v>
      </c>
      <c r="C68" s="193" t="s">
        <v>2422</v>
      </c>
      <c r="D68" s="193" t="s">
        <v>856</v>
      </c>
      <c r="E68" s="192" t="s">
        <v>1032</v>
      </c>
      <c r="F68" s="192" t="s">
        <v>856</v>
      </c>
      <c r="G68" s="194">
        <v>100000000</v>
      </c>
      <c r="H68" s="250">
        <v>0</v>
      </c>
      <c r="I68" s="250">
        <v>0</v>
      </c>
      <c r="J68" s="195"/>
      <c r="K68" s="192" t="s">
        <v>2423</v>
      </c>
      <c r="L68" s="192" t="s">
        <v>856</v>
      </c>
      <c r="M68" s="244">
        <v>0</v>
      </c>
      <c r="N68" s="192" t="s">
        <v>2158</v>
      </c>
    </row>
    <row r="69" spans="2:14" ht="39.950000000000003" customHeight="1" x14ac:dyDescent="0.25">
      <c r="B69" s="192" t="s">
        <v>856</v>
      </c>
      <c r="C69" s="193" t="s">
        <v>2424</v>
      </c>
      <c r="D69" s="193" t="s">
        <v>856</v>
      </c>
      <c r="E69" s="192" t="s">
        <v>1038</v>
      </c>
      <c r="F69" s="192" t="s">
        <v>856</v>
      </c>
      <c r="G69" s="194">
        <v>150000000</v>
      </c>
      <c r="H69" s="250">
        <v>0</v>
      </c>
      <c r="I69" s="250">
        <v>0</v>
      </c>
      <c r="J69" s="195"/>
      <c r="K69" s="192" t="s">
        <v>2425</v>
      </c>
      <c r="L69" s="192" t="s">
        <v>856</v>
      </c>
      <c r="M69" s="244">
        <v>0</v>
      </c>
      <c r="N69" s="192" t="s">
        <v>2158</v>
      </c>
    </row>
    <row r="70" spans="2:14" ht="39.950000000000003" customHeight="1" x14ac:dyDescent="0.25">
      <c r="B70" s="192" t="s">
        <v>856</v>
      </c>
      <c r="C70" s="193" t="s">
        <v>2426</v>
      </c>
      <c r="D70" s="193" t="s">
        <v>856</v>
      </c>
      <c r="E70" s="192" t="s">
        <v>1038</v>
      </c>
      <c r="F70" s="192" t="s">
        <v>856</v>
      </c>
      <c r="G70" s="194">
        <v>100000000</v>
      </c>
      <c r="H70" s="250">
        <v>0</v>
      </c>
      <c r="I70" s="250">
        <v>0</v>
      </c>
      <c r="J70" s="195"/>
      <c r="K70" s="192" t="s">
        <v>2427</v>
      </c>
      <c r="L70" s="192" t="s">
        <v>856</v>
      </c>
      <c r="M70" s="244">
        <v>0</v>
      </c>
      <c r="N70" s="192" t="s">
        <v>2158</v>
      </c>
    </row>
    <row r="71" spans="2:14" ht="39.950000000000003" customHeight="1" x14ac:dyDescent="0.25">
      <c r="B71" s="192" t="s">
        <v>856</v>
      </c>
      <c r="C71" s="193" t="s">
        <v>2428</v>
      </c>
      <c r="D71" s="193" t="s">
        <v>856</v>
      </c>
      <c r="E71" s="192" t="s">
        <v>2429</v>
      </c>
      <c r="F71" s="192" t="s">
        <v>856</v>
      </c>
      <c r="G71" s="194">
        <v>100000000</v>
      </c>
      <c r="H71" s="250">
        <v>0</v>
      </c>
      <c r="I71" s="250">
        <v>0</v>
      </c>
      <c r="J71" s="195"/>
      <c r="K71" s="192" t="s">
        <v>2430</v>
      </c>
      <c r="L71" s="192" t="s">
        <v>856</v>
      </c>
      <c r="M71" s="244">
        <v>0</v>
      </c>
      <c r="N71" s="192" t="s">
        <v>2158</v>
      </c>
    </row>
    <row r="72" spans="2:14" ht="39.950000000000003" customHeight="1" x14ac:dyDescent="0.25">
      <c r="B72" s="192" t="s">
        <v>856</v>
      </c>
      <c r="C72" s="193" t="s">
        <v>2431</v>
      </c>
      <c r="D72" s="193" t="s">
        <v>856</v>
      </c>
      <c r="E72" s="192" t="s">
        <v>856</v>
      </c>
      <c r="F72" s="192" t="s">
        <v>856</v>
      </c>
      <c r="G72" s="194">
        <v>525000000</v>
      </c>
      <c r="H72" s="250">
        <v>0</v>
      </c>
      <c r="I72" s="250">
        <v>0</v>
      </c>
      <c r="J72" s="195"/>
      <c r="K72" s="192" t="s">
        <v>29</v>
      </c>
      <c r="L72" s="192" t="s">
        <v>856</v>
      </c>
      <c r="M72" s="244">
        <v>0</v>
      </c>
      <c r="N72" s="192" t="s">
        <v>2352</v>
      </c>
    </row>
    <row r="73" spans="2:14" ht="39.950000000000003" customHeight="1" x14ac:dyDescent="0.25">
      <c r="B73" s="192" t="s">
        <v>856</v>
      </c>
      <c r="C73" s="193" t="s">
        <v>2432</v>
      </c>
      <c r="D73" s="193" t="s">
        <v>856</v>
      </c>
      <c r="E73" s="192" t="s">
        <v>856</v>
      </c>
      <c r="F73" s="192" t="s">
        <v>856</v>
      </c>
      <c r="G73" s="194">
        <v>720000000</v>
      </c>
      <c r="H73" s="250">
        <v>0</v>
      </c>
      <c r="I73" s="250">
        <v>0</v>
      </c>
      <c r="J73" s="195"/>
      <c r="K73" s="192" t="s">
        <v>29</v>
      </c>
      <c r="L73" s="192" t="s">
        <v>856</v>
      </c>
      <c r="M73" s="244">
        <v>0</v>
      </c>
      <c r="N73" s="192" t="s">
        <v>2352</v>
      </c>
    </row>
    <row r="74" spans="2:14" ht="39.950000000000003" customHeight="1" x14ac:dyDescent="0.25">
      <c r="B74" s="192" t="s">
        <v>856</v>
      </c>
      <c r="C74" s="193" t="s">
        <v>2433</v>
      </c>
      <c r="D74" s="193" t="s">
        <v>29</v>
      </c>
      <c r="E74" s="192" t="s">
        <v>2434</v>
      </c>
      <c r="F74" s="192" t="s">
        <v>29</v>
      </c>
      <c r="G74" s="194">
        <v>200000000</v>
      </c>
      <c r="H74" s="250">
        <v>0</v>
      </c>
      <c r="I74" s="250">
        <v>0</v>
      </c>
      <c r="J74" s="195"/>
      <c r="K74" s="192" t="s">
        <v>29</v>
      </c>
      <c r="L74" s="192" t="s">
        <v>29</v>
      </c>
      <c r="M74" s="244">
        <v>0</v>
      </c>
      <c r="N74" s="192" t="s">
        <v>2352</v>
      </c>
    </row>
    <row r="75" spans="2:14" ht="39.950000000000003" customHeight="1" x14ac:dyDescent="0.25">
      <c r="B75" s="192" t="s">
        <v>856</v>
      </c>
      <c r="C75" s="193" t="s">
        <v>2435</v>
      </c>
      <c r="D75" s="193" t="s">
        <v>856</v>
      </c>
      <c r="E75" s="192" t="s">
        <v>2436</v>
      </c>
      <c r="F75" s="192" t="s">
        <v>856</v>
      </c>
      <c r="G75" s="194">
        <v>200000000</v>
      </c>
      <c r="H75" s="250">
        <v>0</v>
      </c>
      <c r="I75" s="250">
        <v>0</v>
      </c>
      <c r="J75" s="195"/>
      <c r="K75" s="192" t="s">
        <v>29</v>
      </c>
      <c r="L75" s="192" t="s">
        <v>856</v>
      </c>
      <c r="M75" s="244">
        <v>0</v>
      </c>
      <c r="N75" s="192" t="s">
        <v>2352</v>
      </c>
    </row>
    <row r="76" spans="2:14" ht="39.950000000000003" customHeight="1" x14ac:dyDescent="0.25">
      <c r="B76" s="192" t="s">
        <v>856</v>
      </c>
      <c r="C76" s="193" t="s">
        <v>2437</v>
      </c>
      <c r="D76" s="193" t="s">
        <v>856</v>
      </c>
      <c r="E76" s="192" t="s">
        <v>2438</v>
      </c>
      <c r="F76" s="192" t="s">
        <v>856</v>
      </c>
      <c r="G76" s="194">
        <v>200000000</v>
      </c>
      <c r="H76" s="250">
        <v>0</v>
      </c>
      <c r="I76" s="250">
        <v>0</v>
      </c>
      <c r="J76" s="195"/>
      <c r="K76" s="192" t="s">
        <v>29</v>
      </c>
      <c r="L76" s="192" t="s">
        <v>856</v>
      </c>
      <c r="M76" s="244">
        <v>0</v>
      </c>
      <c r="N76" s="192" t="s">
        <v>2352</v>
      </c>
    </row>
    <row r="77" spans="2:14" ht="39.950000000000003" customHeight="1" x14ac:dyDescent="0.25">
      <c r="B77" s="192" t="s">
        <v>856</v>
      </c>
      <c r="C77" s="193" t="s">
        <v>2439</v>
      </c>
      <c r="D77" s="193" t="s">
        <v>856</v>
      </c>
      <c r="E77" s="192" t="s">
        <v>2440</v>
      </c>
      <c r="F77" s="192" t="s">
        <v>856</v>
      </c>
      <c r="G77" s="194">
        <v>200000000</v>
      </c>
      <c r="H77" s="250">
        <v>0</v>
      </c>
      <c r="I77" s="250">
        <v>0</v>
      </c>
      <c r="J77" s="195"/>
      <c r="K77" s="192" t="s">
        <v>29</v>
      </c>
      <c r="L77" s="192" t="s">
        <v>856</v>
      </c>
      <c r="M77" s="244">
        <v>0</v>
      </c>
      <c r="N77" s="192" t="s">
        <v>2352</v>
      </c>
    </row>
    <row r="78" spans="2:14" ht="39.950000000000003" customHeight="1" x14ac:dyDescent="0.25">
      <c r="B78" s="192" t="s">
        <v>856</v>
      </c>
      <c r="C78" s="193" t="s">
        <v>2441</v>
      </c>
      <c r="D78" s="193" t="s">
        <v>856</v>
      </c>
      <c r="E78" s="192" t="s">
        <v>2442</v>
      </c>
      <c r="F78" s="192" t="s">
        <v>856</v>
      </c>
      <c r="G78" s="194">
        <v>200000000</v>
      </c>
      <c r="H78" s="250">
        <v>0</v>
      </c>
      <c r="I78" s="250">
        <v>0</v>
      </c>
      <c r="J78" s="195"/>
      <c r="K78" s="192" t="s">
        <v>29</v>
      </c>
      <c r="L78" s="192" t="s">
        <v>856</v>
      </c>
      <c r="M78" s="244">
        <v>0</v>
      </c>
      <c r="N78" s="192" t="s">
        <v>2352</v>
      </c>
    </row>
    <row r="79" spans="2:14" ht="39.950000000000003" customHeight="1" x14ac:dyDescent="0.25">
      <c r="B79" s="192" t="s">
        <v>856</v>
      </c>
      <c r="C79" s="193" t="s">
        <v>2443</v>
      </c>
      <c r="D79" s="193" t="s">
        <v>856</v>
      </c>
      <c r="E79" s="192" t="s">
        <v>2444</v>
      </c>
      <c r="F79" s="192" t="s">
        <v>856</v>
      </c>
      <c r="G79" s="194">
        <v>200000000</v>
      </c>
      <c r="H79" s="250">
        <v>0</v>
      </c>
      <c r="I79" s="250">
        <v>0</v>
      </c>
      <c r="J79" s="195"/>
      <c r="K79" s="192" t="s">
        <v>29</v>
      </c>
      <c r="L79" s="192" t="s">
        <v>856</v>
      </c>
      <c r="M79" s="244">
        <v>0</v>
      </c>
      <c r="N79" s="192" t="s">
        <v>2352</v>
      </c>
    </row>
    <row r="80" spans="2:14" ht="39.950000000000003" customHeight="1" x14ac:dyDescent="0.25">
      <c r="B80" s="192" t="s">
        <v>856</v>
      </c>
      <c r="C80" s="193" t="s">
        <v>2445</v>
      </c>
      <c r="D80" s="193" t="s">
        <v>856</v>
      </c>
      <c r="E80" s="192" t="s">
        <v>2446</v>
      </c>
      <c r="F80" s="192" t="s">
        <v>856</v>
      </c>
      <c r="G80" s="194">
        <v>200000000</v>
      </c>
      <c r="H80" s="250">
        <v>0</v>
      </c>
      <c r="I80" s="250">
        <v>0</v>
      </c>
      <c r="J80" s="195"/>
      <c r="K80" s="192" t="s">
        <v>29</v>
      </c>
      <c r="L80" s="192" t="s">
        <v>856</v>
      </c>
      <c r="M80" s="244">
        <v>0</v>
      </c>
      <c r="N80" s="192" t="s">
        <v>2352</v>
      </c>
    </row>
    <row r="81" spans="2:14" ht="39.950000000000003" customHeight="1" x14ac:dyDescent="0.25">
      <c r="B81" s="179" t="s">
        <v>2447</v>
      </c>
      <c r="C81" s="180" t="s">
        <v>2448</v>
      </c>
      <c r="D81" s="181" t="s">
        <v>856</v>
      </c>
      <c r="E81" s="179" t="s">
        <v>6</v>
      </c>
      <c r="F81" s="179" t="s">
        <v>856</v>
      </c>
      <c r="G81" s="182">
        <f>G82</f>
        <v>5000000000</v>
      </c>
      <c r="H81" s="242"/>
      <c r="I81" s="242"/>
      <c r="J81" s="181"/>
      <c r="K81" s="179"/>
      <c r="L81" s="179"/>
      <c r="M81" s="242"/>
      <c r="N81" s="180"/>
    </row>
    <row r="82" spans="2:14" ht="39.950000000000003" customHeight="1" x14ac:dyDescent="0.25">
      <c r="B82" s="330" t="s">
        <v>856</v>
      </c>
      <c r="C82" s="334" t="s">
        <v>1303</v>
      </c>
      <c r="D82" s="334" t="s">
        <v>856</v>
      </c>
      <c r="E82" s="330" t="s">
        <v>6</v>
      </c>
      <c r="F82" s="330" t="s">
        <v>856</v>
      </c>
      <c r="G82" s="336">
        <v>5000000000</v>
      </c>
      <c r="H82" s="327">
        <v>0</v>
      </c>
      <c r="I82" s="327">
        <v>0</v>
      </c>
      <c r="J82" s="329"/>
      <c r="K82" s="330" t="s">
        <v>29</v>
      </c>
      <c r="L82" s="330" t="s">
        <v>856</v>
      </c>
      <c r="M82" s="332">
        <v>0</v>
      </c>
      <c r="N82" s="330" t="s">
        <v>2352</v>
      </c>
    </row>
    <row r="83" spans="2:14" ht="39.950000000000003" customHeight="1" x14ac:dyDescent="0.25">
      <c r="B83" s="331"/>
      <c r="C83" s="335"/>
      <c r="D83" s="335"/>
      <c r="E83" s="331"/>
      <c r="F83" s="331"/>
      <c r="G83" s="337"/>
      <c r="H83" s="328"/>
      <c r="I83" s="328"/>
      <c r="J83" s="329"/>
      <c r="K83" s="331"/>
      <c r="L83" s="331"/>
      <c r="M83" s="333"/>
      <c r="N83" s="331"/>
    </row>
  </sheetData>
  <mergeCells count="27">
    <mergeCell ref="N82:N83"/>
    <mergeCell ref="B8:B9"/>
    <mergeCell ref="C8:C9"/>
    <mergeCell ref="D8:D9"/>
    <mergeCell ref="E8:J8"/>
    <mergeCell ref="K8:K9"/>
    <mergeCell ref="N8:N9"/>
    <mergeCell ref="C10:F10"/>
    <mergeCell ref="C11:F11"/>
    <mergeCell ref="C12:F12"/>
    <mergeCell ref="L8:M8"/>
    <mergeCell ref="B4:N4"/>
    <mergeCell ref="B5:N5"/>
    <mergeCell ref="B6:N6"/>
    <mergeCell ref="B3:N3"/>
    <mergeCell ref="H82:H83"/>
    <mergeCell ref="I82:I83"/>
    <mergeCell ref="J82:J83"/>
    <mergeCell ref="K82:K83"/>
    <mergeCell ref="L82:L83"/>
    <mergeCell ref="M82:M83"/>
    <mergeCell ref="B82:B83"/>
    <mergeCell ref="C82:C83"/>
    <mergeCell ref="D82:D83"/>
    <mergeCell ref="E82:E83"/>
    <mergeCell ref="F82:F83"/>
    <mergeCell ref="G82:G83"/>
  </mergeCells>
  <pageMargins left="0.70866141732283472" right="0.70866141732283472" top="0.74803149606299213" bottom="0.74803149606299213" header="0.31496062992125984" footer="0.31496062992125984"/>
  <pageSetup paperSize="9" scale="75" firstPageNumber="2" orientation="landscape" useFirstPageNumber="1" horizontalDpi="0" verticalDpi="0" r:id="rId1"/>
  <headerFooter>
    <oddFooter>&amp;L&amp;"Bookman Old Style,Italic"&amp;F&amp;R&amp;"Bookman Old Style,Regular"II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Sheet1</vt:lpstr>
      <vt:lpstr>2.1</vt:lpstr>
      <vt:lpstr>2.2</vt:lpstr>
      <vt:lpstr>2.3</vt:lpstr>
      <vt:lpstr>2.4</vt:lpstr>
      <vt:lpstr>4.1</vt:lpstr>
      <vt:lpstr>'2.1'!Print_Area</vt:lpstr>
      <vt:lpstr>'2.2'!Print_Area</vt:lpstr>
      <vt:lpstr>'2.3'!Print_Area</vt:lpstr>
      <vt:lpstr>'2.4'!Print_Area</vt:lpstr>
      <vt:lpstr>'4.1'!Print_Area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PSDA 4</cp:lastModifiedBy>
  <cp:lastPrinted>2018-05-02T03:10:17Z</cp:lastPrinted>
  <dcterms:created xsi:type="dcterms:W3CDTF">2018-04-30T06:51:03Z</dcterms:created>
  <dcterms:modified xsi:type="dcterms:W3CDTF">2019-01-03T00:51:21Z</dcterms:modified>
</cp:coreProperties>
</file>