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E:\1. FILE RSUD\RSUD\14. KEPEGAWAIAN\TABEL EFORMASI\2024\"/>
    </mc:Choice>
  </mc:AlternateContent>
  <xr:revisionPtr revIDLastSave="0" documentId="13_ncr:1_{6BB3954D-96B8-4B09-8D0D-EF95594C2B12}" xr6:coauthVersionLast="43" xr6:coauthVersionMax="47" xr10:uidLastSave="{00000000-0000-0000-0000-000000000000}"/>
  <bookViews>
    <workbookView xWindow="-120" yWindow="-120" windowWidth="29040" windowHeight="16440" firstSheet="4" activeTab="4" xr2:uid="{BE926C99-8024-42AC-AAD4-605335D6F33F}"/>
  </bookViews>
  <sheets>
    <sheet name="JANUARI 2023" sheetId="1" state="hidden" r:id="rId1"/>
    <sheet name="JANUARI 2023 (2)" sheetId="2" state="hidden" r:id="rId2"/>
    <sheet name="Sheet1" sheetId="3" state="hidden" r:id="rId3"/>
    <sheet name="FEBRUARI 2023" sheetId="4" state="hidden" r:id="rId4"/>
    <sheet name="FEBRUARI" sheetId="5" r:id="rId5"/>
    <sheet name="REKAP MASTER" sheetId="7" state="hidden" r:id="rId6"/>
    <sheet name="REKAP BY NAME (2)" sheetId="8" state="hidden" r:id="rId7"/>
    <sheet name="REKAP BY NAME (3)" sheetId="9" r:id="rId8"/>
  </sheets>
  <definedNames>
    <definedName name="_xlnm._FilterDatabase" localSheetId="4" hidden="1">FEBRUARI!$A$1:$G$164</definedName>
    <definedName name="_xlnm._FilterDatabase" localSheetId="3" hidden="1">'FEBRUARI 2023'!$A$1:$G$160</definedName>
    <definedName name="_xlnm._FilterDatabase" localSheetId="0" hidden="1">'JANUARI 2023'!$A$1:$G$160</definedName>
    <definedName name="_xlnm._FilterDatabase" localSheetId="1" hidden="1">'JANUARI 2023 (2)'!$A$1:$G$160</definedName>
    <definedName name="_xlnm._FilterDatabase" localSheetId="6" hidden="1">'REKAP BY NAME (2)'!$A$3:$M$891</definedName>
    <definedName name="_xlnm._FilterDatabase" localSheetId="7" hidden="1">'REKAP BY NAME (3)'!$A$3:$P$889</definedName>
    <definedName name="_xlnm._FilterDatabase" localSheetId="5" hidden="1">'REKAP MASTER'!$A$3:$M$895</definedName>
    <definedName name="_xlnm.Print_Area" localSheetId="4">FEBRUARI!$A$1:$H$182</definedName>
    <definedName name="_xlnm.Print_Area" localSheetId="3">'FEBRUARI 2023'!$A$1:$G$160</definedName>
    <definedName name="_xlnm.Print_Area" localSheetId="0">'JANUARI 2023'!$A$1:$G$160</definedName>
    <definedName name="_xlnm.Print_Area" localSheetId="1">'JANUARI 2023 (2)'!$A$1:$G$160</definedName>
    <definedName name="_xlnm.Print_Area" localSheetId="6">'REKAP BY NAME (2)'!$A$1:$L$784</definedName>
    <definedName name="_xlnm.Print_Area" localSheetId="7">'REKAP BY NAME (3)'!$A$1:$M$779</definedName>
    <definedName name="_xlnm.Print_Area" localSheetId="5">'REKAP MASTER'!$A$1:$L$788</definedName>
    <definedName name="_xlnm.Print_Titles" localSheetId="4">FEBRUARI!$3:$4</definedName>
    <definedName name="_xlnm.Print_Titles" localSheetId="3">'FEBRUARI 2023'!$3:$4</definedName>
    <definedName name="_xlnm.Print_Titles" localSheetId="0">'JANUARI 2023'!$3:$4</definedName>
    <definedName name="_xlnm.Print_Titles" localSheetId="1">'JANUARI 2023 (2)'!$3:$4</definedName>
    <definedName name="_xlnm.Print_Titles" localSheetId="6">'REKAP BY NAME (2)'!$3:$3</definedName>
    <definedName name="_xlnm.Print_Titles" localSheetId="7">'REKAP BY NAME (3)'!$3:$3</definedName>
    <definedName name="_xlnm.Print_Titles" localSheetId="5">'REKAP MASTER'!$3:$3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889" i="9" l="1"/>
  <c r="C888" i="9"/>
  <c r="C7" i="9" l="1"/>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C142" i="9"/>
  <c r="C143" i="9"/>
  <c r="C144" i="9"/>
  <c r="C145" i="9"/>
  <c r="C146" i="9"/>
  <c r="C147" i="9"/>
  <c r="C148" i="9"/>
  <c r="C149" i="9"/>
  <c r="C150" i="9"/>
  <c r="C151" i="9"/>
  <c r="C152" i="9"/>
  <c r="C153" i="9"/>
  <c r="C154" i="9"/>
  <c r="C155" i="9"/>
  <c r="C156" i="9"/>
  <c r="C157" i="9"/>
  <c r="C158" i="9"/>
  <c r="C159" i="9"/>
  <c r="C160" i="9"/>
  <c r="C161" i="9"/>
  <c r="C162" i="9"/>
  <c r="C163" i="9"/>
  <c r="C164" i="9"/>
  <c r="C165" i="9"/>
  <c r="C166" i="9"/>
  <c r="C167" i="9"/>
  <c r="C168" i="9"/>
  <c r="C169" i="9"/>
  <c r="C170" i="9"/>
  <c r="C171" i="9"/>
  <c r="C172" i="9"/>
  <c r="C173" i="9"/>
  <c r="C174" i="9"/>
  <c r="C175" i="9"/>
  <c r="C176" i="9"/>
  <c r="C177" i="9"/>
  <c r="C178" i="9"/>
  <c r="C179" i="9"/>
  <c r="C180" i="9"/>
  <c r="C181" i="9"/>
  <c r="C182" i="9"/>
  <c r="C183" i="9"/>
  <c r="C184" i="9"/>
  <c r="C185" i="9"/>
  <c r="C186" i="9"/>
  <c r="C187" i="9"/>
  <c r="C188" i="9"/>
  <c r="C189" i="9"/>
  <c r="C190" i="9"/>
  <c r="C191" i="9"/>
  <c r="C192" i="9"/>
  <c r="C193" i="9"/>
  <c r="C194" i="9"/>
  <c r="C195" i="9"/>
  <c r="C196" i="9"/>
  <c r="C197" i="9"/>
  <c r="C198" i="9"/>
  <c r="C199" i="9"/>
  <c r="C200" i="9"/>
  <c r="C201" i="9"/>
  <c r="C202" i="9"/>
  <c r="C203" i="9"/>
  <c r="C204" i="9"/>
  <c r="C205" i="9"/>
  <c r="C206" i="9"/>
  <c r="C207" i="9"/>
  <c r="C208" i="9"/>
  <c r="C209" i="9"/>
  <c r="C210" i="9"/>
  <c r="C211" i="9"/>
  <c r="C212" i="9"/>
  <c r="C213" i="9"/>
  <c r="C214" i="9"/>
  <c r="C215" i="9"/>
  <c r="C216" i="9"/>
  <c r="C217" i="9"/>
  <c r="C218" i="9"/>
  <c r="C219" i="9"/>
  <c r="C220" i="9"/>
  <c r="C221" i="9"/>
  <c r="C222" i="9"/>
  <c r="C223" i="9"/>
  <c r="C224" i="9"/>
  <c r="C225" i="9"/>
  <c r="C226" i="9"/>
  <c r="C227" i="9"/>
  <c r="C228" i="9"/>
  <c r="C229" i="9"/>
  <c r="C230" i="9"/>
  <c r="C231" i="9"/>
  <c r="C232" i="9"/>
  <c r="C233" i="9"/>
  <c r="C234" i="9"/>
  <c r="C235" i="9"/>
  <c r="C236" i="9"/>
  <c r="C237" i="9"/>
  <c r="C238" i="9"/>
  <c r="C239" i="9"/>
  <c r="C240" i="9"/>
  <c r="C241" i="9"/>
  <c r="C242" i="9"/>
  <c r="C243" i="9"/>
  <c r="C244" i="9"/>
  <c r="C245" i="9"/>
  <c r="C246" i="9"/>
  <c r="C247" i="9"/>
  <c r="C248" i="9"/>
  <c r="C249" i="9"/>
  <c r="C250" i="9"/>
  <c r="C251" i="9"/>
  <c r="C252" i="9"/>
  <c r="C253" i="9"/>
  <c r="C254" i="9"/>
  <c r="C255" i="9"/>
  <c r="C256" i="9"/>
  <c r="C257" i="9"/>
  <c r="C258" i="9"/>
  <c r="C259" i="9"/>
  <c r="C260" i="9"/>
  <c r="C261" i="9"/>
  <c r="C262" i="9"/>
  <c r="C263" i="9"/>
  <c r="C264" i="9"/>
  <c r="C265" i="9"/>
  <c r="C266" i="9"/>
  <c r="C267" i="9"/>
  <c r="C268" i="9"/>
  <c r="C269" i="9"/>
  <c r="C270" i="9"/>
  <c r="C271" i="9"/>
  <c r="C272" i="9"/>
  <c r="C273" i="9"/>
  <c r="C274" i="9"/>
  <c r="C275" i="9"/>
  <c r="C276" i="9"/>
  <c r="C277" i="9"/>
  <c r="C278" i="9"/>
  <c r="C279" i="9"/>
  <c r="C280" i="9"/>
  <c r="C281" i="9"/>
  <c r="C282" i="9"/>
  <c r="C283" i="9"/>
  <c r="C284" i="9"/>
  <c r="C285" i="9"/>
  <c r="C286" i="9"/>
  <c r="C287" i="9"/>
  <c r="C288" i="9"/>
  <c r="C289" i="9"/>
  <c r="C290" i="9"/>
  <c r="C291" i="9"/>
  <c r="C292" i="9"/>
  <c r="C293" i="9"/>
  <c r="C294" i="9"/>
  <c r="C295" i="9"/>
  <c r="C296" i="9"/>
  <c r="C297" i="9"/>
  <c r="C298" i="9"/>
  <c r="C299" i="9"/>
  <c r="C300" i="9"/>
  <c r="C301" i="9"/>
  <c r="C302" i="9"/>
  <c r="C303" i="9"/>
  <c r="C304" i="9"/>
  <c r="C305" i="9"/>
  <c r="C306" i="9"/>
  <c r="C307" i="9"/>
  <c r="C308" i="9"/>
  <c r="C309" i="9"/>
  <c r="C310" i="9"/>
  <c r="C311" i="9"/>
  <c r="C312" i="9"/>
  <c r="C313" i="9"/>
  <c r="C314" i="9"/>
  <c r="C315" i="9"/>
  <c r="C316" i="9"/>
  <c r="C317" i="9"/>
  <c r="C318" i="9"/>
  <c r="C319" i="9"/>
  <c r="C320" i="9"/>
  <c r="C321" i="9"/>
  <c r="C322" i="9"/>
  <c r="C323" i="9"/>
  <c r="C324" i="9"/>
  <c r="C325" i="9"/>
  <c r="C326" i="9"/>
  <c r="C327" i="9"/>
  <c r="C328" i="9"/>
  <c r="C329" i="9"/>
  <c r="C330" i="9"/>
  <c r="C331" i="9"/>
  <c r="C332" i="9"/>
  <c r="C333" i="9"/>
  <c r="C334" i="9"/>
  <c r="C335" i="9"/>
  <c r="C336" i="9"/>
  <c r="C337" i="9"/>
  <c r="C338" i="9"/>
  <c r="C339" i="9"/>
  <c r="C340" i="9"/>
  <c r="C341" i="9"/>
  <c r="C342" i="9"/>
  <c r="C343" i="9"/>
  <c r="C344" i="9"/>
  <c r="C345" i="9"/>
  <c r="C346" i="9"/>
  <c r="C347" i="9"/>
  <c r="C348" i="9"/>
  <c r="C349" i="9"/>
  <c r="C350" i="9"/>
  <c r="C351" i="9"/>
  <c r="C352" i="9"/>
  <c r="C353" i="9"/>
  <c r="C354" i="9"/>
  <c r="C355" i="9"/>
  <c r="C356" i="9"/>
  <c r="C357" i="9"/>
  <c r="C358" i="9"/>
  <c r="C359" i="9"/>
  <c r="C360" i="9"/>
  <c r="C361" i="9"/>
  <c r="C362" i="9"/>
  <c r="C363" i="9"/>
  <c r="C364" i="9"/>
  <c r="C365" i="9"/>
  <c r="C366" i="9"/>
  <c r="C367" i="9"/>
  <c r="C368" i="9"/>
  <c r="C369" i="9"/>
  <c r="C370" i="9"/>
  <c r="C371" i="9"/>
  <c r="C372" i="9"/>
  <c r="C373" i="9"/>
  <c r="C374" i="9"/>
  <c r="C375" i="9"/>
  <c r="C376" i="9"/>
  <c r="C377" i="9"/>
  <c r="C378" i="9"/>
  <c r="C379" i="9"/>
  <c r="C380" i="9"/>
  <c r="C381" i="9"/>
  <c r="C382" i="9"/>
  <c r="C383" i="9"/>
  <c r="C384" i="9"/>
  <c r="C385" i="9"/>
  <c r="C386" i="9"/>
  <c r="C387" i="9"/>
  <c r="C388" i="9"/>
  <c r="C389" i="9"/>
  <c r="C390" i="9"/>
  <c r="C391" i="9"/>
  <c r="C392" i="9"/>
  <c r="C393" i="9"/>
  <c r="C394" i="9"/>
  <c r="C395" i="9"/>
  <c r="C396" i="9"/>
  <c r="C397" i="9"/>
  <c r="C398" i="9"/>
  <c r="C399" i="9"/>
  <c r="C400" i="9"/>
  <c r="C401" i="9"/>
  <c r="C402" i="9"/>
  <c r="C403" i="9"/>
  <c r="C404" i="9"/>
  <c r="C405" i="9"/>
  <c r="C406" i="9"/>
  <c r="C407" i="9"/>
  <c r="C408" i="9"/>
  <c r="C409" i="9"/>
  <c r="C410" i="9"/>
  <c r="C411" i="9"/>
  <c r="C412" i="9"/>
  <c r="C413" i="9"/>
  <c r="C414" i="9"/>
  <c r="C415" i="9"/>
  <c r="C416" i="9"/>
  <c r="C417" i="9"/>
  <c r="C418" i="9"/>
  <c r="C419" i="9"/>
  <c r="C420" i="9"/>
  <c r="C421" i="9"/>
  <c r="C422" i="9"/>
  <c r="C423" i="9"/>
  <c r="C424" i="9"/>
  <c r="C425" i="9"/>
  <c r="C426" i="9"/>
  <c r="C427" i="9"/>
  <c r="C428" i="9"/>
  <c r="C429" i="9"/>
  <c r="C430" i="9"/>
  <c r="C431" i="9"/>
  <c r="C432" i="9"/>
  <c r="C433" i="9"/>
  <c r="C434" i="9"/>
  <c r="C435" i="9"/>
  <c r="C436" i="9"/>
  <c r="C437" i="9"/>
  <c r="C438" i="9"/>
  <c r="C439" i="9"/>
  <c r="C440" i="9"/>
  <c r="C441" i="9"/>
  <c r="C442" i="9"/>
  <c r="C443" i="9"/>
  <c r="C444" i="9"/>
  <c r="C445" i="9"/>
  <c r="C446" i="9"/>
  <c r="C447" i="9"/>
  <c r="C448" i="9"/>
  <c r="C449" i="9"/>
  <c r="C450" i="9"/>
  <c r="C451" i="9"/>
  <c r="C452" i="9"/>
  <c r="C453" i="9"/>
  <c r="C454" i="9"/>
  <c r="C455" i="9"/>
  <c r="C456" i="9"/>
  <c r="C457" i="9"/>
  <c r="C458" i="9"/>
  <c r="C459" i="9"/>
  <c r="C460" i="9"/>
  <c r="C461" i="9"/>
  <c r="C462" i="9"/>
  <c r="C463" i="9"/>
  <c r="C464" i="9"/>
  <c r="C465" i="9"/>
  <c r="C466" i="9"/>
  <c r="C467" i="9"/>
  <c r="C468" i="9"/>
  <c r="C469" i="9"/>
  <c r="C470" i="9"/>
  <c r="C471" i="9"/>
  <c r="C472" i="9"/>
  <c r="C473" i="9"/>
  <c r="C474" i="9"/>
  <c r="C475" i="9"/>
  <c r="C476" i="9"/>
  <c r="C477" i="9"/>
  <c r="C478" i="9"/>
  <c r="C479" i="9"/>
  <c r="C480" i="9"/>
  <c r="C481" i="9"/>
  <c r="C482" i="9"/>
  <c r="C483" i="9"/>
  <c r="C484" i="9"/>
  <c r="C485" i="9"/>
  <c r="C486" i="9"/>
  <c r="C487" i="9"/>
  <c r="C488" i="9"/>
  <c r="C489" i="9"/>
  <c r="C490" i="9"/>
  <c r="C491" i="9"/>
  <c r="C492" i="9"/>
  <c r="C493" i="9"/>
  <c r="C494" i="9"/>
  <c r="C495" i="9"/>
  <c r="C496" i="9"/>
  <c r="C497" i="9"/>
  <c r="C498" i="9"/>
  <c r="C499" i="9"/>
  <c r="C500" i="9"/>
  <c r="C501" i="9"/>
  <c r="C502" i="9"/>
  <c r="C503" i="9"/>
  <c r="C504" i="9"/>
  <c r="C505" i="9"/>
  <c r="C506" i="9"/>
  <c r="C507" i="9"/>
  <c r="C508" i="9"/>
  <c r="C509" i="9"/>
  <c r="C510" i="9"/>
  <c r="C511" i="9"/>
  <c r="C512" i="9"/>
  <c r="C513" i="9"/>
  <c r="C514" i="9"/>
  <c r="C515" i="9"/>
  <c r="C516" i="9"/>
  <c r="C517" i="9"/>
  <c r="C518" i="9"/>
  <c r="C519" i="9"/>
  <c r="C520" i="9"/>
  <c r="C521" i="9"/>
  <c r="C522" i="9"/>
  <c r="C523" i="9"/>
  <c r="C524" i="9"/>
  <c r="C525" i="9"/>
  <c r="C526" i="9"/>
  <c r="C527" i="9"/>
  <c r="C528" i="9"/>
  <c r="C529" i="9"/>
  <c r="C530" i="9"/>
  <c r="C531" i="9"/>
  <c r="C532" i="9"/>
  <c r="C533" i="9"/>
  <c r="C534" i="9"/>
  <c r="C535" i="9"/>
  <c r="C536" i="9"/>
  <c r="C537" i="9"/>
  <c r="C538" i="9"/>
  <c r="C539" i="9"/>
  <c r="C540" i="9"/>
  <c r="C541" i="9"/>
  <c r="C542" i="9"/>
  <c r="C543" i="9"/>
  <c r="C544" i="9"/>
  <c r="C545" i="9"/>
  <c r="C546" i="9"/>
  <c r="C547" i="9"/>
  <c r="C548" i="9"/>
  <c r="C549" i="9"/>
  <c r="C550" i="9"/>
  <c r="C551" i="9"/>
  <c r="C552" i="9"/>
  <c r="C553" i="9"/>
  <c r="C554" i="9"/>
  <c r="C555" i="9"/>
  <c r="C556" i="9"/>
  <c r="C557" i="9"/>
  <c r="C558" i="9"/>
  <c r="C559" i="9"/>
  <c r="C560" i="9"/>
  <c r="C561" i="9"/>
  <c r="C562" i="9"/>
  <c r="C563" i="9"/>
  <c r="C564" i="9"/>
  <c r="C565" i="9"/>
  <c r="C566" i="9"/>
  <c r="C567" i="9"/>
  <c r="C568" i="9"/>
  <c r="C569" i="9"/>
  <c r="C570" i="9"/>
  <c r="C571" i="9"/>
  <c r="C572" i="9"/>
  <c r="C573" i="9"/>
  <c r="C574" i="9"/>
  <c r="C575" i="9"/>
  <c r="C576" i="9"/>
  <c r="C577" i="9"/>
  <c r="C578" i="9"/>
  <c r="C579" i="9"/>
  <c r="C580" i="9"/>
  <c r="C581" i="9"/>
  <c r="C582" i="9"/>
  <c r="C583" i="9"/>
  <c r="C584" i="9"/>
  <c r="C585" i="9"/>
  <c r="C586" i="9"/>
  <c r="C587" i="9"/>
  <c r="C588" i="9"/>
  <c r="C589" i="9"/>
  <c r="C590" i="9"/>
  <c r="C591" i="9"/>
  <c r="C592" i="9"/>
  <c r="C593" i="9"/>
  <c r="C594" i="9"/>
  <c r="C595" i="9"/>
  <c r="C596" i="9"/>
  <c r="C597" i="9"/>
  <c r="C598" i="9"/>
  <c r="C599" i="9"/>
  <c r="C600" i="9"/>
  <c r="C601" i="9"/>
  <c r="C602" i="9"/>
  <c r="C603" i="9"/>
  <c r="C604" i="9"/>
  <c r="C605" i="9"/>
  <c r="C606" i="9"/>
  <c r="C607" i="9"/>
  <c r="C608" i="9"/>
  <c r="C609" i="9"/>
  <c r="C610" i="9"/>
  <c r="C611" i="9"/>
  <c r="C612" i="9"/>
  <c r="C613" i="9"/>
  <c r="C614" i="9"/>
  <c r="C615" i="9"/>
  <c r="C616" i="9"/>
  <c r="C617" i="9"/>
  <c r="C618" i="9"/>
  <c r="C619" i="9"/>
  <c r="C620" i="9"/>
  <c r="C621" i="9"/>
  <c r="C622" i="9"/>
  <c r="C623" i="9"/>
  <c r="C624" i="9"/>
  <c r="C625" i="9"/>
  <c r="C626" i="9"/>
  <c r="C627" i="9"/>
  <c r="C628" i="9"/>
  <c r="C629" i="9"/>
  <c r="C630" i="9"/>
  <c r="C631" i="9"/>
  <c r="C632" i="9"/>
  <c r="C633" i="9"/>
  <c r="C634" i="9"/>
  <c r="C635" i="9"/>
  <c r="C636" i="9"/>
  <c r="C637" i="9"/>
  <c r="C638" i="9"/>
  <c r="C639" i="9"/>
  <c r="C640" i="9"/>
  <c r="C641" i="9"/>
  <c r="C642" i="9"/>
  <c r="C643" i="9"/>
  <c r="C644" i="9"/>
  <c r="C645" i="9"/>
  <c r="C646" i="9"/>
  <c r="C647" i="9"/>
  <c r="C648" i="9"/>
  <c r="C649" i="9"/>
  <c r="C650" i="9"/>
  <c r="C651" i="9"/>
  <c r="C652" i="9"/>
  <c r="C653" i="9"/>
  <c r="C654" i="9"/>
  <c r="C655" i="9"/>
  <c r="C656" i="9"/>
  <c r="C657" i="9"/>
  <c r="C658" i="9"/>
  <c r="C659" i="9"/>
  <c r="C660" i="9"/>
  <c r="C661" i="9"/>
  <c r="C662" i="9"/>
  <c r="C663" i="9"/>
  <c r="C664" i="9"/>
  <c r="C665" i="9"/>
  <c r="C666" i="9"/>
  <c r="C667" i="9"/>
  <c r="C668" i="9"/>
  <c r="C669" i="9"/>
  <c r="C670" i="9"/>
  <c r="C671" i="9"/>
  <c r="C672" i="9"/>
  <c r="C673" i="9"/>
  <c r="C674" i="9"/>
  <c r="C675" i="9"/>
  <c r="C676" i="9"/>
  <c r="C677" i="9"/>
  <c r="C678" i="9"/>
  <c r="C679" i="9"/>
  <c r="C680" i="9"/>
  <c r="C681" i="9"/>
  <c r="C682" i="9"/>
  <c r="C683" i="9"/>
  <c r="C684" i="9"/>
  <c r="C685" i="9"/>
  <c r="C686" i="9"/>
  <c r="C687" i="9"/>
  <c r="C688" i="9"/>
  <c r="C689" i="9"/>
  <c r="C690" i="9"/>
  <c r="C691" i="9"/>
  <c r="C692" i="9"/>
  <c r="C693" i="9"/>
  <c r="C694" i="9"/>
  <c r="C695" i="9"/>
  <c r="C696" i="9"/>
  <c r="C697" i="9"/>
  <c r="C698" i="9"/>
  <c r="C699" i="9"/>
  <c r="C700" i="9"/>
  <c r="C701" i="9"/>
  <c r="C702" i="9"/>
  <c r="C703" i="9"/>
  <c r="C704" i="9"/>
  <c r="C705" i="9"/>
  <c r="C706" i="9"/>
  <c r="C707" i="9"/>
  <c r="C708" i="9"/>
  <c r="C709" i="9"/>
  <c r="C710" i="9"/>
  <c r="C711" i="9"/>
  <c r="C712" i="9"/>
  <c r="C713" i="9"/>
  <c r="C714" i="9"/>
  <c r="C715" i="9"/>
  <c r="C716" i="9"/>
  <c r="C717" i="9"/>
  <c r="C718" i="9"/>
  <c r="C719" i="9"/>
  <c r="C720" i="9"/>
  <c r="C721" i="9"/>
  <c r="C722" i="9"/>
  <c r="C723" i="9"/>
  <c r="C724" i="9"/>
  <c r="C725" i="9"/>
  <c r="C726" i="9"/>
  <c r="C727" i="9"/>
  <c r="C728" i="9"/>
  <c r="C729" i="9"/>
  <c r="C730" i="9"/>
  <c r="C731" i="9"/>
  <c r="C732" i="9"/>
  <c r="C733" i="9"/>
  <c r="C734" i="9"/>
  <c r="C735" i="9"/>
  <c r="C736" i="9"/>
  <c r="C737" i="9"/>
  <c r="C738" i="9"/>
  <c r="C739" i="9"/>
  <c r="C740" i="9"/>
  <c r="C741" i="9"/>
  <c r="C742" i="9"/>
  <c r="C743" i="9"/>
  <c r="C744" i="9"/>
  <c r="C745" i="9"/>
  <c r="C746" i="9"/>
  <c r="C747" i="9"/>
  <c r="C748" i="9"/>
  <c r="C749" i="9"/>
  <c r="C750" i="9"/>
  <c r="C751" i="9"/>
  <c r="C752" i="9"/>
  <c r="C753" i="9"/>
  <c r="C754" i="9"/>
  <c r="C755" i="9"/>
  <c r="C756" i="9"/>
  <c r="C757" i="9"/>
  <c r="C758" i="9"/>
  <c r="C759" i="9"/>
  <c r="C760" i="9"/>
  <c r="C761" i="9"/>
  <c r="C762" i="9"/>
  <c r="C763" i="9"/>
  <c r="C764" i="9"/>
  <c r="C765" i="9"/>
  <c r="C766" i="9"/>
  <c r="C767" i="9"/>
  <c r="C768" i="9"/>
  <c r="C769" i="9"/>
  <c r="C770" i="9"/>
  <c r="C771" i="9"/>
  <c r="C772" i="9"/>
  <c r="C773" i="9"/>
  <c r="C774" i="9"/>
  <c r="C775" i="9"/>
  <c r="C776" i="9"/>
  <c r="C777" i="9"/>
  <c r="C778" i="9"/>
  <c r="C779" i="9"/>
  <c r="C780" i="9"/>
  <c r="C781" i="9"/>
  <c r="C782" i="9"/>
  <c r="C783" i="9"/>
  <c r="C784" i="9"/>
  <c r="C785" i="9"/>
  <c r="C786" i="9"/>
  <c r="C787" i="9"/>
  <c r="C788" i="9"/>
  <c r="C789" i="9"/>
  <c r="C790" i="9"/>
  <c r="C791" i="9"/>
  <c r="C792" i="9"/>
  <c r="C793" i="9"/>
  <c r="C794" i="9"/>
  <c r="C795" i="9"/>
  <c r="C796" i="9"/>
  <c r="C797" i="9"/>
  <c r="C798" i="9"/>
  <c r="C799" i="9"/>
  <c r="C800" i="9"/>
  <c r="C801" i="9"/>
  <c r="C802" i="9"/>
  <c r="C803" i="9"/>
  <c r="C804" i="9"/>
  <c r="C805" i="9"/>
  <c r="C806" i="9"/>
  <c r="C807" i="9"/>
  <c r="C808" i="9"/>
  <c r="C809" i="9"/>
  <c r="C810" i="9"/>
  <c r="C811" i="9"/>
  <c r="C812" i="9"/>
  <c r="C813" i="9"/>
  <c r="C814" i="9"/>
  <c r="C815" i="9"/>
  <c r="C816" i="9"/>
  <c r="C817" i="9"/>
  <c r="C818" i="9"/>
  <c r="C819" i="9"/>
  <c r="C820" i="9"/>
  <c r="C821" i="9"/>
  <c r="C822" i="9"/>
  <c r="C823" i="9"/>
  <c r="C824" i="9"/>
  <c r="C825" i="9"/>
  <c r="C826" i="9"/>
  <c r="C827" i="9"/>
  <c r="C828" i="9"/>
  <c r="C829" i="9"/>
  <c r="C830" i="9"/>
  <c r="C831" i="9"/>
  <c r="C832" i="9"/>
  <c r="C833" i="9"/>
  <c r="C834" i="9"/>
  <c r="C835" i="9"/>
  <c r="C836" i="9"/>
  <c r="C837" i="9"/>
  <c r="C838" i="9"/>
  <c r="C839" i="9"/>
  <c r="C840" i="9"/>
  <c r="C841" i="9"/>
  <c r="C842" i="9"/>
  <c r="C843" i="9"/>
  <c r="C844" i="9"/>
  <c r="C845" i="9"/>
  <c r="C846" i="9"/>
  <c r="C847" i="9"/>
  <c r="C848" i="9"/>
  <c r="C849" i="9"/>
  <c r="C850" i="9"/>
  <c r="C851" i="9"/>
  <c r="C852" i="9"/>
  <c r="C853" i="9"/>
  <c r="C854" i="9"/>
  <c r="C855" i="9"/>
  <c r="C856" i="9"/>
  <c r="C857" i="9"/>
  <c r="C858" i="9"/>
  <c r="C859" i="9"/>
  <c r="C860" i="9"/>
  <c r="C861" i="9"/>
  <c r="C862" i="9"/>
  <c r="C863" i="9"/>
  <c r="C864" i="9"/>
  <c r="C865" i="9"/>
  <c r="C866" i="9"/>
  <c r="C867" i="9"/>
  <c r="C868" i="9"/>
  <c r="C869" i="9"/>
  <c r="C870" i="9"/>
  <c r="C871" i="9"/>
  <c r="C872" i="9"/>
  <c r="C873" i="9"/>
  <c r="C874" i="9"/>
  <c r="C875" i="9"/>
  <c r="C876" i="9"/>
  <c r="C877" i="9"/>
  <c r="C878" i="9"/>
  <c r="C879" i="9"/>
  <c r="C880" i="9"/>
  <c r="C881" i="9"/>
  <c r="C882" i="9"/>
  <c r="C883" i="9"/>
  <c r="C884" i="9"/>
  <c r="C885" i="9"/>
  <c r="C886" i="9"/>
  <c r="C887" i="9"/>
  <c r="C6" i="9"/>
  <c r="C5" i="9"/>
  <c r="M2" i="5" l="1"/>
  <c r="G32" i="5" l="1"/>
  <c r="T5" i="5" l="1"/>
  <c r="F55" i="5"/>
  <c r="F54" i="5"/>
  <c r="C39" i="5" l="1"/>
  <c r="C38" i="5"/>
  <c r="C29" i="5"/>
  <c r="G67" i="5" l="1"/>
  <c r="G14" i="5"/>
  <c r="G15" i="5"/>
  <c r="G16" i="5"/>
  <c r="G17" i="5"/>
  <c r="G18" i="5"/>
  <c r="G19" i="5"/>
  <c r="G20" i="5"/>
  <c r="G21" i="5"/>
  <c r="G22" i="5"/>
  <c r="G23" i="5"/>
  <c r="G24" i="5"/>
  <c r="G25" i="5"/>
  <c r="G26" i="5"/>
  <c r="G27" i="5"/>
  <c r="G29" i="5"/>
  <c r="G30" i="5"/>
  <c r="G31" i="5"/>
  <c r="G33" i="5"/>
  <c r="G34" i="5"/>
  <c r="G35" i="5"/>
  <c r="G36" i="5"/>
  <c r="G37" i="5"/>
  <c r="G38" i="5"/>
  <c r="G39" i="5"/>
  <c r="G40" i="5"/>
  <c r="G41" i="5"/>
  <c r="G42" i="5"/>
  <c r="G43" i="5"/>
  <c r="G44" i="5"/>
  <c r="G45" i="5"/>
  <c r="G46" i="5"/>
  <c r="G47" i="5"/>
  <c r="G48" i="5"/>
  <c r="G49" i="5"/>
  <c r="G51" i="5"/>
  <c r="G52" i="5"/>
  <c r="G54" i="5"/>
  <c r="G55" i="5"/>
  <c r="G56" i="5"/>
  <c r="G57" i="5"/>
  <c r="G58" i="5"/>
  <c r="G60" i="5"/>
  <c r="G61" i="5"/>
  <c r="G63" i="5"/>
  <c r="G65" i="5"/>
  <c r="G66" i="5"/>
  <c r="G69" i="5"/>
  <c r="G70" i="5"/>
  <c r="G72" i="5"/>
  <c r="G73" i="5"/>
  <c r="G76" i="5"/>
  <c r="G77" i="5"/>
  <c r="G78" i="5"/>
  <c r="G79" i="5"/>
  <c r="G80" i="5"/>
  <c r="G81" i="5"/>
  <c r="G82" i="5"/>
  <c r="G83" i="5"/>
  <c r="G84" i="5"/>
  <c r="G85" i="5"/>
  <c r="G87" i="5"/>
  <c r="G88" i="5"/>
  <c r="G89" i="5"/>
  <c r="G90" i="5"/>
  <c r="G91" i="5"/>
  <c r="G92" i="5"/>
  <c r="G93" i="5"/>
  <c r="G95" i="5"/>
  <c r="G96" i="5"/>
  <c r="G97" i="5"/>
  <c r="G98"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62" i="5"/>
  <c r="G163" i="5"/>
  <c r="M4" i="5" l="1"/>
  <c r="F75" i="5"/>
  <c r="E75" i="5"/>
  <c r="D75" i="5"/>
  <c r="C75" i="5"/>
  <c r="C74" i="5"/>
  <c r="G75" i="5" l="1"/>
  <c r="E164" i="5"/>
  <c r="C172" i="5" l="1"/>
  <c r="R3" i="5"/>
  <c r="F28" i="5"/>
  <c r="F94" i="5" l="1"/>
  <c r="F99" i="5" l="1"/>
  <c r="F106" i="4" l="1"/>
  <c r="G106" i="4" s="1"/>
  <c r="J42" i="4"/>
  <c r="C28" i="5" l="1"/>
  <c r="G161" i="5"/>
  <c r="G160" i="5"/>
  <c r="G159" i="5"/>
  <c r="G158" i="5"/>
  <c r="G157" i="5"/>
  <c r="G156" i="5"/>
  <c r="G155" i="5"/>
  <c r="G154" i="5"/>
  <c r="G153" i="5"/>
  <c r="G152" i="5"/>
  <c r="G151" i="5"/>
  <c r="G150" i="5"/>
  <c r="G149" i="5"/>
  <c r="G148" i="5"/>
  <c r="G146" i="5"/>
  <c r="G145" i="5"/>
  <c r="G144" i="5"/>
  <c r="G143" i="5"/>
  <c r="G142" i="5"/>
  <c r="G141" i="5"/>
  <c r="G140" i="5"/>
  <c r="G139" i="5"/>
  <c r="G138" i="5"/>
  <c r="G137" i="5"/>
  <c r="G136" i="5"/>
  <c r="G135" i="5"/>
  <c r="G134" i="5"/>
  <c r="G133" i="5"/>
  <c r="G132" i="5"/>
  <c r="G131" i="5"/>
  <c r="C99" i="5"/>
  <c r="E99" i="5"/>
  <c r="D99" i="5"/>
  <c r="E94" i="5"/>
  <c r="D94" i="5"/>
  <c r="C94" i="5"/>
  <c r="C86" i="5"/>
  <c r="F86" i="5"/>
  <c r="E86" i="5"/>
  <c r="D86" i="5"/>
  <c r="F74" i="5"/>
  <c r="E74" i="5"/>
  <c r="D74" i="5"/>
  <c r="C71" i="5"/>
  <c r="F71" i="5"/>
  <c r="E71" i="5"/>
  <c r="D71" i="5"/>
  <c r="F68" i="5"/>
  <c r="E68" i="5"/>
  <c r="D68" i="5"/>
  <c r="C68" i="5"/>
  <c r="F64" i="5"/>
  <c r="E64" i="5"/>
  <c r="D64" i="5"/>
  <c r="C64" i="5"/>
  <c r="F62" i="5"/>
  <c r="E62" i="5"/>
  <c r="D62" i="5"/>
  <c r="C62" i="5"/>
  <c r="C59" i="5"/>
  <c r="F59" i="5"/>
  <c r="E59" i="5"/>
  <c r="D59" i="5"/>
  <c r="F53" i="5"/>
  <c r="E53" i="5"/>
  <c r="D53" i="5"/>
  <c r="C53" i="5"/>
  <c r="F50" i="5"/>
  <c r="E50" i="5"/>
  <c r="D50" i="5"/>
  <c r="M3" i="5"/>
  <c r="E28" i="5"/>
  <c r="D28" i="5"/>
  <c r="G13" i="5"/>
  <c r="G12" i="5"/>
  <c r="G11" i="5"/>
  <c r="G10" i="5"/>
  <c r="G9" i="5"/>
  <c r="G8" i="5"/>
  <c r="G7" i="5"/>
  <c r="G6" i="5"/>
  <c r="F5" i="5"/>
  <c r="E5" i="5"/>
  <c r="D5" i="5"/>
  <c r="C5" i="5"/>
  <c r="C164" i="5" l="1"/>
  <c r="G64" i="5"/>
  <c r="G99" i="5"/>
  <c r="G94" i="5"/>
  <c r="G71" i="5"/>
  <c r="G59" i="5"/>
  <c r="M7" i="5" s="1"/>
  <c r="G62" i="5"/>
  <c r="G68" i="5"/>
  <c r="G74" i="5"/>
  <c r="G86" i="5"/>
  <c r="G53" i="5"/>
  <c r="M6" i="5" s="1"/>
  <c r="G28" i="5"/>
  <c r="M5" i="5"/>
  <c r="D164" i="5"/>
  <c r="C171" i="5" s="1"/>
  <c r="F164" i="5"/>
  <c r="M9" i="5"/>
  <c r="C50" i="5"/>
  <c r="G50" i="5" s="1"/>
  <c r="G5" i="5"/>
  <c r="C164" i="4"/>
  <c r="E160" i="4"/>
  <c r="C167" i="4" s="1"/>
  <c r="G159" i="4"/>
  <c r="G158" i="4"/>
  <c r="G157" i="4"/>
  <c r="G156" i="4"/>
  <c r="G155" i="4"/>
  <c r="G154" i="4"/>
  <c r="G153" i="4"/>
  <c r="G152" i="4"/>
  <c r="G151" i="4"/>
  <c r="C151" i="4"/>
  <c r="C150" i="4"/>
  <c r="G150" i="4" s="1"/>
  <c r="G149" i="4"/>
  <c r="G148" i="4"/>
  <c r="G147" i="4"/>
  <c r="G146" i="4"/>
  <c r="G145" i="4"/>
  <c r="G144" i="4"/>
  <c r="G143" i="4"/>
  <c r="G142" i="4"/>
  <c r="G141" i="4"/>
  <c r="G140" i="4"/>
  <c r="G139" i="4"/>
  <c r="G138" i="4"/>
  <c r="G137" i="4"/>
  <c r="C136" i="4"/>
  <c r="G136" i="4" s="1"/>
  <c r="C135" i="4"/>
  <c r="G135" i="4" s="1"/>
  <c r="C134" i="4"/>
  <c r="G134" i="4" s="1"/>
  <c r="G133" i="4"/>
  <c r="G132" i="4"/>
  <c r="G131" i="4"/>
  <c r="G130" i="4"/>
  <c r="C129" i="4"/>
  <c r="G129" i="4" s="1"/>
  <c r="C128" i="4"/>
  <c r="G128" i="4" s="1"/>
  <c r="C127" i="4"/>
  <c r="G127" i="4" s="1"/>
  <c r="C126" i="4"/>
  <c r="G126" i="4" s="1"/>
  <c r="G125" i="4"/>
  <c r="G124" i="4"/>
  <c r="G123" i="4"/>
  <c r="G122" i="4"/>
  <c r="G121" i="4"/>
  <c r="G120" i="4"/>
  <c r="G119" i="4"/>
  <c r="C118" i="4"/>
  <c r="G118" i="4" s="1"/>
  <c r="G117" i="4"/>
  <c r="C117" i="4"/>
  <c r="G116" i="4"/>
  <c r="C115" i="4"/>
  <c r="G115" i="4" s="1"/>
  <c r="C114" i="4"/>
  <c r="G114" i="4" s="1"/>
  <c r="G113" i="4"/>
  <c r="G112" i="4"/>
  <c r="G111" i="4"/>
  <c r="G110" i="4"/>
  <c r="G109" i="4"/>
  <c r="G108" i="4"/>
  <c r="G107" i="4"/>
  <c r="E106" i="4"/>
  <c r="D106" i="4"/>
  <c r="C106" i="4"/>
  <c r="C104" i="4"/>
  <c r="G104" i="4" s="1"/>
  <c r="C103" i="4"/>
  <c r="G103" i="4" s="1"/>
  <c r="G102" i="4"/>
  <c r="F101" i="4"/>
  <c r="E101" i="4"/>
  <c r="G101" i="4" s="1"/>
  <c r="D101" i="4"/>
  <c r="C101" i="4"/>
  <c r="G100" i="4"/>
  <c r="C99" i="4"/>
  <c r="C93" i="4" s="1"/>
  <c r="G93" i="4" s="1"/>
  <c r="G98" i="4"/>
  <c r="G97" i="4"/>
  <c r="C97" i="4"/>
  <c r="G96" i="4"/>
  <c r="G95" i="4"/>
  <c r="C95" i="4"/>
  <c r="G94" i="4"/>
  <c r="F93" i="4"/>
  <c r="E93" i="4"/>
  <c r="D93" i="4"/>
  <c r="G92" i="4"/>
  <c r="G91" i="4"/>
  <c r="G90" i="4"/>
  <c r="G89" i="4"/>
  <c r="G88" i="4"/>
  <c r="G86" i="4"/>
  <c r="G85" i="4"/>
  <c r="G84" i="4"/>
  <c r="G83" i="4"/>
  <c r="C83" i="4"/>
  <c r="C82" i="4"/>
  <c r="C81" i="4" s="1"/>
  <c r="G81" i="4" s="1"/>
  <c r="F81" i="4"/>
  <c r="E81" i="4"/>
  <c r="D81" i="4"/>
  <c r="F80" i="4"/>
  <c r="E80" i="4"/>
  <c r="D80" i="4"/>
  <c r="C80" i="4"/>
  <c r="G80" i="4" s="1"/>
  <c r="C79" i="4"/>
  <c r="G79" i="4" s="1"/>
  <c r="G78" i="4"/>
  <c r="C78" i="4"/>
  <c r="F77" i="4"/>
  <c r="E77" i="4"/>
  <c r="D77" i="4"/>
  <c r="G75" i="4"/>
  <c r="G74" i="4"/>
  <c r="F73" i="4"/>
  <c r="E73" i="4"/>
  <c r="D73" i="4"/>
  <c r="C73" i="4"/>
  <c r="G73" i="4" s="1"/>
  <c r="G71" i="4"/>
  <c r="G70" i="4"/>
  <c r="F69" i="4"/>
  <c r="E69" i="4"/>
  <c r="D69" i="4"/>
  <c r="C69" i="4"/>
  <c r="G69" i="4" s="1"/>
  <c r="G67" i="4"/>
  <c r="F66" i="4"/>
  <c r="E66" i="4"/>
  <c r="D66" i="4"/>
  <c r="C66" i="4"/>
  <c r="G66" i="4" s="1"/>
  <c r="G64" i="4"/>
  <c r="C64" i="4"/>
  <c r="G63" i="4"/>
  <c r="F62" i="4"/>
  <c r="E62" i="4"/>
  <c r="D62" i="4"/>
  <c r="C62" i="4"/>
  <c r="G62" i="4" s="1"/>
  <c r="G60" i="4"/>
  <c r="G59" i="4"/>
  <c r="G58" i="4"/>
  <c r="G57" i="4"/>
  <c r="G56" i="4"/>
  <c r="F55" i="4"/>
  <c r="E55" i="4"/>
  <c r="D55" i="4"/>
  <c r="C55" i="4"/>
  <c r="G55" i="4" s="1"/>
  <c r="G53" i="4"/>
  <c r="C53" i="4"/>
  <c r="G52" i="4"/>
  <c r="C52" i="4"/>
  <c r="F51" i="4"/>
  <c r="E51" i="4"/>
  <c r="D51" i="4"/>
  <c r="C51" i="4"/>
  <c r="G51" i="4" s="1"/>
  <c r="G49" i="4"/>
  <c r="G48" i="4"/>
  <c r="G47" i="4"/>
  <c r="G46" i="4"/>
  <c r="G45" i="4"/>
  <c r="G44" i="4"/>
  <c r="G43" i="4"/>
  <c r="G42" i="4"/>
  <c r="G41" i="4"/>
  <c r="G40" i="4"/>
  <c r="G39" i="4"/>
  <c r="G38" i="4"/>
  <c r="G37" i="4"/>
  <c r="G36" i="4"/>
  <c r="G35" i="4"/>
  <c r="G34" i="4"/>
  <c r="G33" i="4"/>
  <c r="G32" i="4"/>
  <c r="G31" i="4"/>
  <c r="C30" i="4"/>
  <c r="C29" i="4" s="1"/>
  <c r="F29" i="4"/>
  <c r="E29" i="4"/>
  <c r="D29" i="4"/>
  <c r="G26" i="4"/>
  <c r="G25" i="4"/>
  <c r="G24" i="4"/>
  <c r="G23" i="4"/>
  <c r="G22" i="4"/>
  <c r="G21" i="4"/>
  <c r="G20" i="4"/>
  <c r="G19" i="4"/>
  <c r="G18" i="4"/>
  <c r="G17" i="4"/>
  <c r="G16" i="4"/>
  <c r="G15" i="4"/>
  <c r="G14" i="4"/>
  <c r="G13" i="4"/>
  <c r="G12" i="4"/>
  <c r="G11" i="4"/>
  <c r="G10" i="4"/>
  <c r="G9" i="4"/>
  <c r="G8" i="4"/>
  <c r="G7" i="4"/>
  <c r="G6" i="4"/>
  <c r="G5" i="4"/>
  <c r="F5" i="4"/>
  <c r="F160" i="4" s="1"/>
  <c r="C168" i="4" s="1"/>
  <c r="E5" i="4"/>
  <c r="D5" i="4"/>
  <c r="D160" i="4" s="1"/>
  <c r="C166" i="4" s="1"/>
  <c r="C5" i="4"/>
  <c r="N98" i="2"/>
  <c r="C175" i="2"/>
  <c r="C173" i="5" l="1"/>
  <c r="M8" i="5"/>
  <c r="M10" i="5" s="1"/>
  <c r="G29" i="4"/>
  <c r="C77" i="4"/>
  <c r="G77" i="4" s="1"/>
  <c r="G82" i="4"/>
  <c r="G30" i="4"/>
  <c r="G99" i="4"/>
  <c r="B29" i="3"/>
  <c r="B31" i="3" s="1"/>
  <c r="C28" i="3"/>
  <c r="E28" i="3" s="1"/>
  <c r="B27" i="3"/>
  <c r="C27" i="3" s="1"/>
  <c r="E27" i="3" s="1"/>
  <c r="C26" i="3"/>
  <c r="E26" i="3" s="1"/>
  <c r="C25" i="3"/>
  <c r="E25" i="3" s="1"/>
  <c r="E24" i="3"/>
  <c r="C24" i="3"/>
  <c r="E23" i="3"/>
  <c r="C23" i="3"/>
  <c r="C22" i="3"/>
  <c r="E22" i="3" s="1"/>
  <c r="C21" i="3"/>
  <c r="E21" i="3" s="1"/>
  <c r="E20" i="3"/>
  <c r="C20" i="3"/>
  <c r="E19" i="3"/>
  <c r="C19" i="3"/>
  <c r="C18" i="3"/>
  <c r="E18" i="3" s="1"/>
  <c r="C17" i="3"/>
  <c r="E17" i="3" s="1"/>
  <c r="E16" i="3"/>
  <c r="C16" i="3"/>
  <c r="E15" i="3"/>
  <c r="C15" i="3"/>
  <c r="C14" i="3"/>
  <c r="E14" i="3" s="1"/>
  <c r="C13" i="3"/>
  <c r="E13" i="3" s="1"/>
  <c r="E12" i="3"/>
  <c r="C12" i="3"/>
  <c r="E11" i="3"/>
  <c r="C11" i="3"/>
  <c r="C10" i="3"/>
  <c r="E10" i="3" s="1"/>
  <c r="C9" i="3"/>
  <c r="E9" i="3" s="1"/>
  <c r="E8" i="3"/>
  <c r="C8" i="3"/>
  <c r="E7" i="3"/>
  <c r="C7" i="3"/>
  <c r="C6" i="3"/>
  <c r="E6" i="3" s="1"/>
  <c r="C5" i="3"/>
  <c r="E5" i="3" s="1"/>
  <c r="E4" i="3"/>
  <c r="C4" i="3"/>
  <c r="D170" i="5" l="1"/>
  <c r="D173" i="5" s="1"/>
  <c r="R2" i="5"/>
  <c r="R5" i="5" s="1"/>
  <c r="S5" i="5" s="1"/>
  <c r="G164" i="5"/>
  <c r="C160" i="4"/>
  <c r="G160" i="2"/>
  <c r="G106" i="2"/>
  <c r="F106" i="2"/>
  <c r="C106" i="2"/>
  <c r="M159" i="2"/>
  <c r="G160" i="4" l="1"/>
  <c r="C165" i="4"/>
  <c r="E160" i="2"/>
  <c r="C167" i="2" s="1"/>
  <c r="G159" i="2"/>
  <c r="G158" i="2"/>
  <c r="G157" i="2"/>
  <c r="G156" i="2"/>
  <c r="G155" i="2"/>
  <c r="G154" i="2"/>
  <c r="G153" i="2"/>
  <c r="G152" i="2"/>
  <c r="C151" i="2"/>
  <c r="G151" i="2" s="1"/>
  <c r="C150" i="2"/>
  <c r="G150" i="2" s="1"/>
  <c r="G149" i="2"/>
  <c r="G148" i="2"/>
  <c r="G147" i="2"/>
  <c r="G146" i="2"/>
  <c r="G145" i="2"/>
  <c r="G144" i="2"/>
  <c r="G143" i="2"/>
  <c r="G142" i="2"/>
  <c r="G141" i="2"/>
  <c r="G140" i="2"/>
  <c r="G139" i="2"/>
  <c r="G138" i="2"/>
  <c r="G137" i="2"/>
  <c r="C136" i="2"/>
  <c r="G136" i="2" s="1"/>
  <c r="C135" i="2"/>
  <c r="G135" i="2" s="1"/>
  <c r="G134" i="2"/>
  <c r="C134" i="2"/>
  <c r="G133" i="2"/>
  <c r="G132" i="2"/>
  <c r="G131" i="2"/>
  <c r="G130" i="2"/>
  <c r="C129" i="2"/>
  <c r="G129" i="2" s="1"/>
  <c r="G128" i="2"/>
  <c r="C128" i="2"/>
  <c r="G127" i="2"/>
  <c r="C127" i="2"/>
  <c r="C126" i="2"/>
  <c r="G126" i="2" s="1"/>
  <c r="G125" i="2"/>
  <c r="G124" i="2"/>
  <c r="G123" i="2"/>
  <c r="G122" i="2"/>
  <c r="G121" i="2"/>
  <c r="G120" i="2"/>
  <c r="G119" i="2"/>
  <c r="C118" i="2"/>
  <c r="G118" i="2" s="1"/>
  <c r="C117" i="2"/>
  <c r="G116" i="2"/>
  <c r="G115" i="2"/>
  <c r="C115" i="2"/>
  <c r="C114" i="2"/>
  <c r="G114" i="2" s="1"/>
  <c r="G113" i="2"/>
  <c r="G112" i="2"/>
  <c r="G111" i="2"/>
  <c r="G110" i="2"/>
  <c r="G109" i="2"/>
  <c r="G108" i="2"/>
  <c r="G107" i="2"/>
  <c r="E106" i="2"/>
  <c r="D106" i="2"/>
  <c r="G104" i="2"/>
  <c r="C104" i="2"/>
  <c r="C103" i="2"/>
  <c r="C101" i="2" s="1"/>
  <c r="G101" i="2" s="1"/>
  <c r="G102" i="2"/>
  <c r="F101" i="2"/>
  <c r="E101" i="2"/>
  <c r="D101" i="2"/>
  <c r="G100" i="2"/>
  <c r="C99" i="2"/>
  <c r="G99" i="2" s="1"/>
  <c r="G98" i="2"/>
  <c r="G97" i="2"/>
  <c r="C97" i="2"/>
  <c r="C93" i="2" s="1"/>
  <c r="G93" i="2" s="1"/>
  <c r="G96" i="2"/>
  <c r="C95" i="2"/>
  <c r="G95" i="2" s="1"/>
  <c r="G94" i="2"/>
  <c r="F93" i="2"/>
  <c r="E93" i="2"/>
  <c r="D93" i="2"/>
  <c r="G92" i="2"/>
  <c r="G91" i="2"/>
  <c r="G90" i="2"/>
  <c r="G89" i="2"/>
  <c r="G88" i="2"/>
  <c r="G86" i="2"/>
  <c r="G85" i="2"/>
  <c r="G84" i="2"/>
  <c r="C83" i="2"/>
  <c r="G83" i="2" s="1"/>
  <c r="C82" i="2"/>
  <c r="C80" i="2" s="1"/>
  <c r="G80" i="2" s="1"/>
  <c r="F81" i="2"/>
  <c r="E81" i="2"/>
  <c r="D81" i="2"/>
  <c r="F80" i="2"/>
  <c r="E80" i="2"/>
  <c r="D80" i="2"/>
  <c r="G79" i="2"/>
  <c r="C79" i="2"/>
  <c r="C78" i="2"/>
  <c r="C77" i="2" s="1"/>
  <c r="G77" i="2" s="1"/>
  <c r="F77" i="2"/>
  <c r="E77" i="2"/>
  <c r="D77" i="2"/>
  <c r="G75" i="2"/>
  <c r="G74" i="2"/>
  <c r="F73" i="2"/>
  <c r="E73" i="2"/>
  <c r="D73" i="2"/>
  <c r="C73" i="2"/>
  <c r="G73" i="2" s="1"/>
  <c r="G71" i="2"/>
  <c r="G70" i="2"/>
  <c r="F69" i="2"/>
  <c r="E69" i="2"/>
  <c r="D69" i="2"/>
  <c r="C69" i="2"/>
  <c r="G69" i="2" s="1"/>
  <c r="G67" i="2"/>
  <c r="F66" i="2"/>
  <c r="E66" i="2"/>
  <c r="D66" i="2"/>
  <c r="C66" i="2"/>
  <c r="G66" i="2" s="1"/>
  <c r="C64" i="2"/>
  <c r="C62" i="2" s="1"/>
  <c r="G62" i="2" s="1"/>
  <c r="G63" i="2"/>
  <c r="F62" i="2"/>
  <c r="E62" i="2"/>
  <c r="D62" i="2"/>
  <c r="G60" i="2"/>
  <c r="G59" i="2"/>
  <c r="G58" i="2"/>
  <c r="G57" i="2"/>
  <c r="G56" i="2"/>
  <c r="F55" i="2"/>
  <c r="E55" i="2"/>
  <c r="D55" i="2"/>
  <c r="C55" i="2"/>
  <c r="G55" i="2" s="1"/>
  <c r="G53" i="2"/>
  <c r="C53" i="2"/>
  <c r="C52" i="2"/>
  <c r="C51" i="2" s="1"/>
  <c r="G51" i="2" s="1"/>
  <c r="F51" i="2"/>
  <c r="F160" i="2" s="1"/>
  <c r="C168" i="2" s="1"/>
  <c r="E51" i="2"/>
  <c r="D51" i="2"/>
  <c r="G49" i="2"/>
  <c r="G48" i="2"/>
  <c r="G47" i="2"/>
  <c r="G46" i="2"/>
  <c r="G45" i="2"/>
  <c r="G44" i="2"/>
  <c r="G43" i="2"/>
  <c r="G42" i="2"/>
  <c r="G41" i="2"/>
  <c r="G40" i="2"/>
  <c r="G39" i="2"/>
  <c r="G38" i="2"/>
  <c r="G37" i="2"/>
  <c r="G36" i="2"/>
  <c r="G35" i="2"/>
  <c r="G34" i="2"/>
  <c r="G33" i="2"/>
  <c r="G32" i="2"/>
  <c r="G31" i="2"/>
  <c r="C30" i="2"/>
  <c r="G30" i="2" s="1"/>
  <c r="F29" i="2"/>
  <c r="E29" i="2"/>
  <c r="D29" i="2"/>
  <c r="G26" i="2"/>
  <c r="G25" i="2"/>
  <c r="G24" i="2"/>
  <c r="G23" i="2"/>
  <c r="G22" i="2"/>
  <c r="G21" i="2"/>
  <c r="G20" i="2"/>
  <c r="G19" i="2"/>
  <c r="G18" i="2"/>
  <c r="G17" i="2"/>
  <c r="G16" i="2"/>
  <c r="G15" i="2"/>
  <c r="G14" i="2"/>
  <c r="G13" i="2"/>
  <c r="G12" i="2"/>
  <c r="G11" i="2"/>
  <c r="G10" i="2"/>
  <c r="G9" i="2"/>
  <c r="G8" i="2"/>
  <c r="G7" i="2"/>
  <c r="G6" i="2"/>
  <c r="F5" i="2"/>
  <c r="E5" i="2"/>
  <c r="D5" i="2"/>
  <c r="D160" i="2" s="1"/>
  <c r="C166" i="2" s="1"/>
  <c r="C5" i="2"/>
  <c r="C160" i="2" l="1"/>
  <c r="C29" i="2"/>
  <c r="G29" i="2" s="1"/>
  <c r="G52" i="2"/>
  <c r="G78" i="2"/>
  <c r="C81" i="2"/>
  <c r="G81" i="2" s="1"/>
  <c r="G103" i="2"/>
  <c r="G64" i="2"/>
  <c r="G82" i="2"/>
  <c r="G5" i="2"/>
  <c r="G117" i="2"/>
  <c r="E160" i="1"/>
  <c r="C167" i="1" s="1"/>
  <c r="G159" i="1"/>
  <c r="G158" i="1"/>
  <c r="G157" i="1"/>
  <c r="G156" i="1"/>
  <c r="G155" i="1"/>
  <c r="G154" i="1"/>
  <c r="G153" i="1"/>
  <c r="G152" i="1"/>
  <c r="G151" i="1"/>
  <c r="C151" i="1"/>
  <c r="C150" i="1"/>
  <c r="G150" i="1" s="1"/>
  <c r="G149" i="1"/>
  <c r="G148" i="1"/>
  <c r="G147" i="1"/>
  <c r="G146" i="1"/>
  <c r="G145" i="1"/>
  <c r="G144" i="1"/>
  <c r="G143" i="1"/>
  <c r="G142" i="1"/>
  <c r="G141" i="1"/>
  <c r="G140" i="1"/>
  <c r="G139" i="1"/>
  <c r="G138" i="1"/>
  <c r="G137" i="1"/>
  <c r="C136" i="1"/>
  <c r="G136" i="1" s="1"/>
  <c r="C135" i="1"/>
  <c r="G135" i="1" s="1"/>
  <c r="C134" i="1"/>
  <c r="G134" i="1" s="1"/>
  <c r="G133" i="1"/>
  <c r="G132" i="1"/>
  <c r="G131" i="1"/>
  <c r="G130" i="1"/>
  <c r="C129" i="1"/>
  <c r="G129" i="1" s="1"/>
  <c r="C128" i="1"/>
  <c r="G128" i="1" s="1"/>
  <c r="C127" i="1"/>
  <c r="G127" i="1" s="1"/>
  <c r="C126" i="1"/>
  <c r="G126" i="1" s="1"/>
  <c r="G125" i="1"/>
  <c r="G124" i="1"/>
  <c r="G123" i="1"/>
  <c r="G122" i="1"/>
  <c r="G121" i="1"/>
  <c r="G120" i="1"/>
  <c r="G119" i="1"/>
  <c r="G118" i="1"/>
  <c r="C118" i="1"/>
  <c r="C117" i="1"/>
  <c r="G117" i="1" s="1"/>
  <c r="G116" i="1"/>
  <c r="C115" i="1"/>
  <c r="G115" i="1" s="1"/>
  <c r="C114" i="1"/>
  <c r="G114" i="1" s="1"/>
  <c r="G113" i="1"/>
  <c r="G112" i="1"/>
  <c r="G111" i="1"/>
  <c r="G110" i="1"/>
  <c r="G109" i="1"/>
  <c r="G108" i="1"/>
  <c r="G107" i="1"/>
  <c r="F106" i="1"/>
  <c r="E106" i="1"/>
  <c r="D106" i="1"/>
  <c r="G104" i="1"/>
  <c r="C104" i="1"/>
  <c r="C103" i="1"/>
  <c r="C101" i="1" s="1"/>
  <c r="G102" i="1"/>
  <c r="F101" i="1"/>
  <c r="E101" i="1"/>
  <c r="D101" i="1"/>
  <c r="G100" i="1"/>
  <c r="C99" i="1"/>
  <c r="G99" i="1" s="1"/>
  <c r="G98" i="1"/>
  <c r="G97" i="1"/>
  <c r="C97" i="1"/>
  <c r="G96" i="1"/>
  <c r="G95" i="1"/>
  <c r="C95" i="1"/>
  <c r="G94" i="1"/>
  <c r="F93" i="1"/>
  <c r="E93" i="1"/>
  <c r="D93" i="1"/>
  <c r="G92" i="1"/>
  <c r="C91" i="1"/>
  <c r="G91" i="1" s="1"/>
  <c r="G90" i="1"/>
  <c r="G89" i="1"/>
  <c r="G88" i="1"/>
  <c r="G86" i="1"/>
  <c r="G85" i="1"/>
  <c r="G84" i="1"/>
  <c r="C83" i="1"/>
  <c r="G83" i="1" s="1"/>
  <c r="C82" i="1"/>
  <c r="C80" i="1" s="1"/>
  <c r="F81" i="1"/>
  <c r="E81" i="1"/>
  <c r="D81" i="1"/>
  <c r="F80" i="1"/>
  <c r="E80" i="1"/>
  <c r="D80" i="1"/>
  <c r="C79" i="1"/>
  <c r="G79" i="1" s="1"/>
  <c r="C78" i="1"/>
  <c r="G78" i="1" s="1"/>
  <c r="F77" i="1"/>
  <c r="E77" i="1"/>
  <c r="D77" i="1"/>
  <c r="G75" i="1"/>
  <c r="G74" i="1"/>
  <c r="F73" i="1"/>
  <c r="E73" i="1"/>
  <c r="D73" i="1"/>
  <c r="G73" i="1" s="1"/>
  <c r="C73" i="1"/>
  <c r="G71" i="1"/>
  <c r="G70" i="1"/>
  <c r="F69" i="1"/>
  <c r="E69" i="1"/>
  <c r="D69" i="1"/>
  <c r="C69" i="1"/>
  <c r="G69" i="1" s="1"/>
  <c r="G67" i="1"/>
  <c r="F66" i="1"/>
  <c r="E66" i="1"/>
  <c r="D66" i="1"/>
  <c r="C66" i="1"/>
  <c r="G66" i="1" s="1"/>
  <c r="C64" i="1"/>
  <c r="C62" i="1" s="1"/>
  <c r="G62" i="1" s="1"/>
  <c r="G63" i="1"/>
  <c r="F62" i="1"/>
  <c r="E62" i="1"/>
  <c r="D62" i="1"/>
  <c r="G60" i="1"/>
  <c r="G59" i="1"/>
  <c r="G58" i="1"/>
  <c r="G57" i="1"/>
  <c r="G56" i="1"/>
  <c r="C56" i="1"/>
  <c r="C55" i="1" s="1"/>
  <c r="F55" i="1"/>
  <c r="E55" i="1"/>
  <c r="D55" i="1"/>
  <c r="G53" i="1"/>
  <c r="C53" i="1"/>
  <c r="C52" i="1"/>
  <c r="C51" i="1" s="1"/>
  <c r="F51" i="1"/>
  <c r="E51" i="1"/>
  <c r="D51" i="1"/>
  <c r="G49" i="1"/>
  <c r="G48" i="1"/>
  <c r="G47" i="1"/>
  <c r="G46" i="1"/>
  <c r="G45" i="1"/>
  <c r="G44" i="1"/>
  <c r="G43" i="1"/>
  <c r="G42" i="1"/>
  <c r="G41" i="1"/>
  <c r="G40" i="1"/>
  <c r="G39" i="1"/>
  <c r="G38" i="1"/>
  <c r="G37" i="1"/>
  <c r="G36" i="1"/>
  <c r="G35" i="1"/>
  <c r="G34" i="1"/>
  <c r="G33" i="1"/>
  <c r="G32" i="1"/>
  <c r="G31" i="1"/>
  <c r="C30" i="1"/>
  <c r="C29" i="1" s="1"/>
  <c r="F29" i="1"/>
  <c r="E29" i="1"/>
  <c r="D29" i="1"/>
  <c r="G26" i="1"/>
  <c r="G25" i="1"/>
  <c r="G24" i="1"/>
  <c r="G23" i="1"/>
  <c r="G22" i="1"/>
  <c r="G21" i="1"/>
  <c r="G20" i="1"/>
  <c r="G19" i="1"/>
  <c r="G18" i="1"/>
  <c r="G17" i="1"/>
  <c r="G16" i="1"/>
  <c r="G15" i="1"/>
  <c r="G14" i="1"/>
  <c r="G13" i="1"/>
  <c r="G12" i="1"/>
  <c r="G11" i="1"/>
  <c r="G10" i="1"/>
  <c r="G9" i="1"/>
  <c r="G8" i="1"/>
  <c r="G7" i="1"/>
  <c r="G6" i="1"/>
  <c r="F5" i="1"/>
  <c r="E5" i="1"/>
  <c r="D5" i="1"/>
  <c r="C5" i="1"/>
  <c r="F160" i="1" l="1"/>
  <c r="C168" i="1" s="1"/>
  <c r="G80" i="1"/>
  <c r="G30" i="1"/>
  <c r="C93" i="1"/>
  <c r="G93" i="1" s="1"/>
  <c r="G101" i="1"/>
  <c r="G103" i="1"/>
  <c r="D160" i="1"/>
  <c r="C166" i="1" s="1"/>
  <c r="G29" i="1"/>
  <c r="G5" i="1"/>
  <c r="G55" i="1"/>
  <c r="C106" i="1"/>
  <c r="G106" i="1" s="1"/>
  <c r="G51" i="1"/>
  <c r="C77" i="1"/>
  <c r="G77" i="1" s="1"/>
  <c r="G82" i="1"/>
  <c r="C81" i="1"/>
  <c r="G81" i="1" s="1"/>
  <c r="G64" i="1"/>
  <c r="G52" i="1"/>
  <c r="C165" i="2" l="1"/>
  <c r="K178" i="2" s="1"/>
  <c r="K180" i="2" s="1"/>
  <c r="C164" i="2"/>
  <c r="C161" i="2"/>
  <c r="C162" i="2"/>
  <c r="C160" i="1"/>
  <c r="C165" i="1" l="1"/>
  <c r="K178" i="1" s="1"/>
  <c r="K180" i="1" s="1"/>
  <c r="C164" i="1"/>
  <c r="C161" i="1"/>
  <c r="G160" i="1"/>
  <c r="C1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KAMIEL</author>
  </authors>
  <commentList>
    <comment ref="C30" authorId="0" shapeId="0" xr:uid="{20C88C2E-7571-42A5-8BAA-0058EF71CD48}">
      <text>
        <r>
          <rPr>
            <b/>
            <sz val="9"/>
            <color indexed="81"/>
            <rFont val="Tahoma"/>
            <family val="2"/>
          </rPr>
          <t>KAMIEL:</t>
        </r>
        <r>
          <rPr>
            <sz val="9"/>
            <color indexed="81"/>
            <rFont val="Tahoma"/>
            <family val="2"/>
          </rPr>
          <t xml:space="preserve">
DENGAN dr FAHLIAN
</t>
        </r>
      </text>
    </comment>
    <comment ref="D43" authorId="0" shapeId="0" xr:uid="{8BDBC178-A865-4819-9238-15AE7E1A8A62}">
      <text>
        <r>
          <rPr>
            <b/>
            <sz val="9"/>
            <color indexed="81"/>
            <rFont val="Tahoma"/>
            <family val="2"/>
          </rPr>
          <t>KAMIEL:</t>
        </r>
        <r>
          <rPr>
            <sz val="9"/>
            <color indexed="81"/>
            <rFont val="Tahoma"/>
            <family val="2"/>
          </rPr>
          <t xml:space="preserve">
- dr. Diana Anggraini,Sp.An</t>
        </r>
      </text>
    </comment>
    <comment ref="B111" authorId="0" shapeId="0" xr:uid="{06A9868B-E8F4-4568-BAA4-A971FB2FAD59}">
      <text>
        <r>
          <rPr>
            <b/>
            <sz val="9"/>
            <color indexed="81"/>
            <rFont val="Tahoma"/>
            <family val="2"/>
          </rPr>
          <t>KAMIEL:</t>
        </r>
        <r>
          <rPr>
            <sz val="9"/>
            <color indexed="81"/>
            <rFont val="Tahoma"/>
            <family val="2"/>
          </rPr>
          <t xml:space="preserve">
ANALIS LAPORAN KEUANGAN</t>
        </r>
      </text>
    </comment>
    <comment ref="B120" authorId="0" shapeId="0" xr:uid="{45433ADB-84F4-4795-8806-074455810276}">
      <text>
        <r>
          <rPr>
            <b/>
            <sz val="9"/>
            <color indexed="81"/>
            <rFont val="Tahoma"/>
            <family val="2"/>
          </rPr>
          <t>KAMIEL:</t>
        </r>
        <r>
          <rPr>
            <sz val="9"/>
            <color indexed="81"/>
            <rFont val="Tahoma"/>
            <family val="2"/>
          </rPr>
          <t xml:space="preserve">
ANALIS SUMBER DAYA APARATUR</t>
        </r>
      </text>
    </comment>
    <comment ref="F123" authorId="0" shapeId="0" xr:uid="{DB3E79F3-B8C6-49AF-850D-0ED4B1374188}">
      <text>
        <r>
          <rPr>
            <b/>
            <sz val="9"/>
            <color indexed="81"/>
            <rFont val="Tahoma"/>
            <family val="2"/>
          </rPr>
          <t>KAMIEL:</t>
        </r>
        <r>
          <rPr>
            <sz val="9"/>
            <color indexed="81"/>
            <rFont val="Tahoma"/>
            <family val="2"/>
          </rPr>
          <t xml:space="preserve">
penata lap keuangan</t>
        </r>
      </text>
    </comment>
    <comment ref="B133" authorId="0" shapeId="0" xr:uid="{EE02DF1A-229D-4046-8475-0A1E46CF93C9}">
      <text>
        <r>
          <rPr>
            <b/>
            <sz val="9"/>
            <color indexed="81"/>
            <rFont val="Tahoma"/>
            <family val="2"/>
          </rPr>
          <t>KAMIEL:</t>
        </r>
        <r>
          <rPr>
            <sz val="9"/>
            <color indexed="81"/>
            <rFont val="Tahoma"/>
            <family val="2"/>
          </rPr>
          <t xml:space="preserve">
PENGELOLA DATA PERENCANAAN PENGANGGARAN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KAMIEL</author>
  </authors>
  <commentList>
    <comment ref="C30" authorId="0" shapeId="0" xr:uid="{07743C2E-A180-4501-8CCF-6CF7A9C99542}">
      <text>
        <r>
          <rPr>
            <b/>
            <sz val="9"/>
            <color indexed="81"/>
            <rFont val="Tahoma"/>
            <family val="2"/>
          </rPr>
          <t>KAMIEL:</t>
        </r>
        <r>
          <rPr>
            <sz val="9"/>
            <color indexed="81"/>
            <rFont val="Tahoma"/>
            <family val="2"/>
          </rPr>
          <t xml:space="preserve">
DENGAN dr FAHLIAN
</t>
        </r>
      </text>
    </comment>
    <comment ref="D43" authorId="0" shapeId="0" xr:uid="{AD120681-08DE-4982-96CC-EBCD88E33DC9}">
      <text>
        <r>
          <rPr>
            <b/>
            <sz val="9"/>
            <color indexed="81"/>
            <rFont val="Tahoma"/>
            <family val="2"/>
          </rPr>
          <t>KAMIEL:</t>
        </r>
        <r>
          <rPr>
            <sz val="9"/>
            <color indexed="81"/>
            <rFont val="Tahoma"/>
            <family val="2"/>
          </rPr>
          <t xml:space="preserve">
- dr. Diana Anggraini,Sp.An</t>
        </r>
      </text>
    </comment>
    <comment ref="B111" authorId="0" shapeId="0" xr:uid="{FC5016A8-1133-4826-ACC8-1D0719871680}">
      <text>
        <r>
          <rPr>
            <b/>
            <sz val="9"/>
            <color indexed="81"/>
            <rFont val="Tahoma"/>
            <family val="2"/>
          </rPr>
          <t>KAMIEL:</t>
        </r>
        <r>
          <rPr>
            <sz val="9"/>
            <color indexed="81"/>
            <rFont val="Tahoma"/>
            <family val="2"/>
          </rPr>
          <t xml:space="preserve">
ANALIS LAPORAN KEUANGAN</t>
        </r>
      </text>
    </comment>
    <comment ref="B120" authorId="0" shapeId="0" xr:uid="{2EDD4E2B-89A5-4F13-B62B-FEA4D31CE63C}">
      <text>
        <r>
          <rPr>
            <b/>
            <sz val="9"/>
            <color indexed="81"/>
            <rFont val="Tahoma"/>
            <family val="2"/>
          </rPr>
          <t>KAMIEL:</t>
        </r>
        <r>
          <rPr>
            <sz val="9"/>
            <color indexed="81"/>
            <rFont val="Tahoma"/>
            <family val="2"/>
          </rPr>
          <t xml:space="preserve">
ANALIS SUMBER DAYA APARATUR</t>
        </r>
      </text>
    </comment>
    <comment ref="F123" authorId="0" shapeId="0" xr:uid="{CDC9D36E-6D0E-4379-9100-22C9737FAEF9}">
      <text>
        <r>
          <rPr>
            <b/>
            <sz val="9"/>
            <color indexed="81"/>
            <rFont val="Tahoma"/>
            <family val="2"/>
          </rPr>
          <t>KAMIEL:</t>
        </r>
        <r>
          <rPr>
            <sz val="9"/>
            <color indexed="81"/>
            <rFont val="Tahoma"/>
            <family val="2"/>
          </rPr>
          <t xml:space="preserve">
penata lap keuangan</t>
        </r>
      </text>
    </comment>
    <comment ref="B133" authorId="0" shapeId="0" xr:uid="{77EA3351-C7A3-4FAF-A57C-906E301DE5B3}">
      <text>
        <r>
          <rPr>
            <b/>
            <sz val="9"/>
            <color indexed="81"/>
            <rFont val="Tahoma"/>
            <family val="2"/>
          </rPr>
          <t>KAMIEL:</t>
        </r>
        <r>
          <rPr>
            <sz val="9"/>
            <color indexed="81"/>
            <rFont val="Tahoma"/>
            <family val="2"/>
          </rPr>
          <t xml:space="preserve">
PENGELOLA DATA PERENCANAAN PENGANGGARAN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KAMIEL</author>
  </authors>
  <commentList>
    <comment ref="C30" authorId="0" shapeId="0" xr:uid="{BD63A076-BB1F-4E67-A9CF-01764AC76313}">
      <text>
        <r>
          <rPr>
            <b/>
            <sz val="9"/>
            <color indexed="81"/>
            <rFont val="Tahoma"/>
            <family val="2"/>
          </rPr>
          <t>KAMIEL:</t>
        </r>
        <r>
          <rPr>
            <sz val="9"/>
            <color indexed="81"/>
            <rFont val="Tahoma"/>
            <family val="2"/>
          </rPr>
          <t xml:space="preserve">
DENGAN dr FAHLIAN
</t>
        </r>
      </text>
    </comment>
    <comment ref="D43" authorId="0" shapeId="0" xr:uid="{BFFC93CF-6AD1-4B84-8245-FFE5868DDFDC}">
      <text>
        <r>
          <rPr>
            <b/>
            <sz val="9"/>
            <color indexed="81"/>
            <rFont val="Tahoma"/>
            <family val="2"/>
          </rPr>
          <t>KAMIEL:</t>
        </r>
        <r>
          <rPr>
            <sz val="9"/>
            <color indexed="81"/>
            <rFont val="Tahoma"/>
            <family val="2"/>
          </rPr>
          <t xml:space="preserve">
- dr. Diana Anggraini,Sp.An</t>
        </r>
      </text>
    </comment>
    <comment ref="B111" authorId="0" shapeId="0" xr:uid="{E745E0E1-5798-4A6F-BE41-265604B95FA9}">
      <text>
        <r>
          <rPr>
            <b/>
            <sz val="9"/>
            <color indexed="81"/>
            <rFont val="Tahoma"/>
            <family val="2"/>
          </rPr>
          <t>KAMIEL:</t>
        </r>
        <r>
          <rPr>
            <sz val="9"/>
            <color indexed="81"/>
            <rFont val="Tahoma"/>
            <family val="2"/>
          </rPr>
          <t xml:space="preserve">
ANALIS LAPORAN KEUANGAN</t>
        </r>
      </text>
    </comment>
    <comment ref="B120" authorId="0" shapeId="0" xr:uid="{071D23B2-B82E-45C1-A8F5-E72D32A015F6}">
      <text>
        <r>
          <rPr>
            <b/>
            <sz val="9"/>
            <color indexed="81"/>
            <rFont val="Tahoma"/>
            <family val="2"/>
          </rPr>
          <t>KAMIEL:</t>
        </r>
        <r>
          <rPr>
            <sz val="9"/>
            <color indexed="81"/>
            <rFont val="Tahoma"/>
            <family val="2"/>
          </rPr>
          <t xml:space="preserve">
ANALIS SUMBER DAYA APARATUR</t>
        </r>
      </text>
    </comment>
    <comment ref="F123" authorId="0" shapeId="0" xr:uid="{7011631E-30A4-4C42-A5EC-A86FCEC5C63A}">
      <text>
        <r>
          <rPr>
            <b/>
            <sz val="9"/>
            <color indexed="81"/>
            <rFont val="Tahoma"/>
            <family val="2"/>
          </rPr>
          <t>KAMIEL:</t>
        </r>
        <r>
          <rPr>
            <sz val="9"/>
            <color indexed="81"/>
            <rFont val="Tahoma"/>
            <family val="2"/>
          </rPr>
          <t xml:space="preserve">
penata lap keuangan</t>
        </r>
      </text>
    </comment>
    <comment ref="B133" authorId="0" shapeId="0" xr:uid="{E9912C19-C8D0-403E-AFEB-096A5F15CF00}">
      <text>
        <r>
          <rPr>
            <b/>
            <sz val="9"/>
            <color indexed="81"/>
            <rFont val="Tahoma"/>
            <family val="2"/>
          </rPr>
          <t>KAMIEL:</t>
        </r>
        <r>
          <rPr>
            <sz val="9"/>
            <color indexed="81"/>
            <rFont val="Tahoma"/>
            <family val="2"/>
          </rPr>
          <t xml:space="preserve">
PENGELOLA DATA PERENCANAAN PENGANGGARAN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Q1" authorId="0" shapeId="0" xr:uid="{DB4D8A39-4486-4ECD-9444-9E64CD0FF415}">
      <text>
        <r>
          <rPr>
            <b/>
            <sz val="9"/>
            <color indexed="81"/>
            <rFont val="Tahoma"/>
            <family val="2"/>
          </rPr>
          <t>Hp:</t>
        </r>
        <r>
          <rPr>
            <sz val="9"/>
            <color indexed="81"/>
            <rFont val="Tahoma"/>
            <family val="2"/>
          </rPr>
          <t xml:space="preserve">
</t>
        </r>
        <r>
          <rPr>
            <sz val="14"/>
            <color indexed="81"/>
            <rFont val="Tahoma"/>
            <family val="2"/>
          </rPr>
          <t>PNS + dr FAHLIAN
CPNS - dr DIANA,Sp.An</t>
        </r>
      </text>
    </comment>
    <comment ref="T2" authorId="0" shapeId="0" xr:uid="{AEBE3F16-D064-4CDD-9FEF-5BD9DC2641C0}">
      <text>
        <r>
          <rPr>
            <b/>
            <sz val="9"/>
            <color indexed="81"/>
            <rFont val="Tahoma"/>
            <family val="2"/>
          </rPr>
          <t>Hp:</t>
        </r>
        <r>
          <rPr>
            <sz val="9"/>
            <color indexed="81"/>
            <rFont val="Tahoma"/>
            <family val="2"/>
          </rPr>
          <t xml:space="preserve">
</t>
        </r>
        <r>
          <rPr>
            <sz val="12"/>
            <color indexed="81"/>
            <rFont val="Tahoma"/>
            <family val="2"/>
          </rPr>
          <t>dokter gatot masi ada disimpeg</t>
        </r>
      </text>
    </comment>
    <comment ref="C29" authorId="0" shapeId="0" xr:uid="{07C40F99-423A-4118-962B-9BE9F8E393A5}">
      <text>
        <r>
          <rPr>
            <b/>
            <sz val="9"/>
            <color indexed="81"/>
            <rFont val="Tahoma"/>
            <family val="2"/>
          </rPr>
          <t>Hp:</t>
        </r>
        <r>
          <rPr>
            <sz val="18"/>
            <color indexed="81"/>
            <rFont val="Tahoma"/>
            <family val="2"/>
          </rPr>
          <t xml:space="preserve">
dr. AGUNG WIBOWO
dr. AULIYA NISA
dr. DOMINIKUS YUDHA ASTROTTAMA
dr. DWI ASIH WIDIYANTI
dr. FAHLIAN WISNU AL MA'ARIF
dr. FINDI KASIA WARDANI
dr. GALAN SEPDIAR PRAJAKOMARA
dr. HASTO SUPROBO
dr. HUSNUL KHOTIMAH
dr. PUTRI HAYUNINGTYAS
dr. RETNO PAMUNGKAS SARI
dr. VIVIN FEBRIANI
dr. YULIANA DWI JAYANTI PUSPITASARI,  </t>
        </r>
      </text>
    </comment>
    <comment ref="D29" authorId="0" shapeId="0" xr:uid="{5CBECE34-71BC-4368-89CA-6F4189DF87AA}">
      <text>
        <r>
          <rPr>
            <b/>
            <sz val="9"/>
            <color indexed="81"/>
            <rFont val="Tahoma"/>
            <family val="2"/>
          </rPr>
          <t>Hp:</t>
        </r>
        <r>
          <rPr>
            <sz val="9"/>
            <color indexed="81"/>
            <rFont val="Tahoma"/>
            <family val="2"/>
          </rPr>
          <t xml:space="preserve">
</t>
        </r>
        <r>
          <rPr>
            <sz val="10"/>
            <color indexed="81"/>
            <rFont val="Tahoma"/>
            <family val="2"/>
          </rPr>
          <t>dr. GILANG YUKA SEPTIAWAN
dr. MARIETA PUSPA REGINA
dr. RIZKY YUANA FARADHILA</t>
        </r>
      </text>
    </comment>
    <comment ref="E29" authorId="0" shapeId="0" xr:uid="{6B9C7937-6DBB-4FEB-BC55-39AF88ACBC97}">
      <text>
        <r>
          <rPr>
            <b/>
            <sz val="9"/>
            <color indexed="81"/>
            <rFont val="Tahoma"/>
            <family val="2"/>
          </rPr>
          <t>Hp:</t>
        </r>
        <r>
          <rPr>
            <sz val="9"/>
            <color indexed="81"/>
            <rFont val="Tahoma"/>
            <family val="2"/>
          </rPr>
          <t xml:space="preserve">
</t>
        </r>
        <r>
          <rPr>
            <sz val="10"/>
            <color indexed="81"/>
            <rFont val="Tahoma"/>
            <family val="2"/>
          </rPr>
          <t>dr. EFI ERNI ASIH
dr. RETRI DAMAIN TYAH SARI</t>
        </r>
      </text>
    </comment>
    <comment ref="F29" authorId="0" shapeId="0" xr:uid="{397FD31D-ED81-4B65-9D8F-3B49D91337DB}">
      <text>
        <r>
          <rPr>
            <b/>
            <sz val="9"/>
            <color indexed="81"/>
            <rFont val="Tahoma"/>
            <family val="2"/>
          </rPr>
          <t>Hp:</t>
        </r>
        <r>
          <rPr>
            <sz val="9"/>
            <color indexed="81"/>
            <rFont val="Tahoma"/>
            <family val="2"/>
          </rPr>
          <t xml:space="preserve">
</t>
        </r>
        <r>
          <rPr>
            <sz val="12"/>
            <color indexed="81"/>
            <rFont val="Tahoma"/>
            <family val="2"/>
          </rPr>
          <t>dr. AISYAH MUSA KHUMAIROH
dr. BRENDA GERALDIN SARAGI
dr. KARINA ISTI DAMAYANTI
dr. MELISA EFENDY</t>
        </r>
        <r>
          <rPr>
            <sz val="9"/>
            <color indexed="81"/>
            <rFont val="Tahoma"/>
            <family val="2"/>
          </rPr>
          <t xml:space="preserve">
</t>
        </r>
      </text>
    </comment>
    <comment ref="C30" authorId="0" shapeId="0" xr:uid="{8E827654-2697-4732-BB6C-BBF7A710A270}">
      <text>
        <r>
          <rPr>
            <b/>
            <sz val="9"/>
            <color indexed="81"/>
            <rFont val="Tahoma"/>
            <family val="2"/>
          </rPr>
          <t>Hp:</t>
        </r>
        <r>
          <rPr>
            <sz val="9"/>
            <color indexed="81"/>
            <rFont val="Tahoma"/>
            <family val="2"/>
          </rPr>
          <t xml:space="preserve">
</t>
        </r>
        <r>
          <rPr>
            <sz val="11"/>
            <color indexed="81"/>
            <rFont val="Tahoma"/>
            <family val="2"/>
          </rPr>
          <t>dr. RAMA ALGI OCTAVIANTO, Sp.PD
dr. RUMI SEKARSATI, Sp.PD</t>
        </r>
      </text>
    </comment>
    <comment ref="E30" authorId="0" shapeId="0" xr:uid="{65B2D8E3-A911-4752-AC29-1C67C93BF56D}">
      <text>
        <r>
          <rPr>
            <b/>
            <sz val="9"/>
            <color indexed="81"/>
            <rFont val="Tahoma"/>
            <family val="2"/>
          </rPr>
          <t>Hp:</t>
        </r>
        <r>
          <rPr>
            <sz val="9"/>
            <color indexed="81"/>
            <rFont val="Tahoma"/>
            <family val="2"/>
          </rPr>
          <t xml:space="preserve">
</t>
        </r>
        <r>
          <rPr>
            <sz val="10"/>
            <color indexed="81"/>
            <rFont val="Tahoma"/>
            <family val="2"/>
          </rPr>
          <t>dr. ENDANG SRI UNTARI, Sp.PD</t>
        </r>
      </text>
    </comment>
    <comment ref="F30" authorId="0" shapeId="0" xr:uid="{745848B3-96B5-425D-8FB0-9473A95543D4}">
      <text>
        <r>
          <rPr>
            <b/>
            <sz val="9"/>
            <color indexed="81"/>
            <rFont val="Tahoma"/>
            <family val="2"/>
          </rPr>
          <t>Hp:</t>
        </r>
        <r>
          <rPr>
            <sz val="9"/>
            <color indexed="81"/>
            <rFont val="Tahoma"/>
            <family val="2"/>
          </rPr>
          <t xml:space="preserve">
DR ABRAHAM GUNTUR, Sp.PD</t>
        </r>
      </text>
    </comment>
    <comment ref="C31" authorId="0" shapeId="0" xr:uid="{6788C656-4137-422B-B44F-523C829CE151}">
      <text>
        <r>
          <rPr>
            <b/>
            <sz val="9"/>
            <color indexed="81"/>
            <rFont val="Tahoma"/>
            <family val="2"/>
          </rPr>
          <t>Hp:</t>
        </r>
        <r>
          <rPr>
            <sz val="11"/>
            <color indexed="81"/>
            <rFont val="Tahoma"/>
            <family val="2"/>
          </rPr>
          <t xml:space="preserve">
dr. WARJIANTO,Sp.B
dr. Riski Wibowo, Sp. B</t>
        </r>
      </text>
    </comment>
    <comment ref="D31" authorId="0" shapeId="0" xr:uid="{8F705069-825C-4CBC-838F-3EF2444D4BD4}">
      <text>
        <r>
          <rPr>
            <b/>
            <sz val="9"/>
            <color indexed="81"/>
            <rFont val="Tahoma"/>
            <family val="2"/>
          </rPr>
          <t>Hp:</t>
        </r>
        <r>
          <rPr>
            <sz val="9"/>
            <color indexed="81"/>
            <rFont val="Tahoma"/>
            <family val="2"/>
          </rPr>
          <t xml:space="preserve">
</t>
        </r>
        <r>
          <rPr>
            <sz val="11"/>
            <color indexed="81"/>
            <rFont val="Tahoma"/>
            <family val="2"/>
          </rPr>
          <t>dr. RISKI WIBOWO, Sp.B</t>
        </r>
      </text>
    </comment>
    <comment ref="C32" authorId="0" shapeId="0" xr:uid="{9B6CA8DB-4AA7-4C2D-AA02-EA27804FB09B}">
      <text>
        <r>
          <rPr>
            <b/>
            <sz val="9"/>
            <color indexed="81"/>
            <rFont val="Tahoma"/>
            <family val="2"/>
          </rPr>
          <t>Hp:</t>
        </r>
        <r>
          <rPr>
            <sz val="9"/>
            <color indexed="81"/>
            <rFont val="Tahoma"/>
            <family val="2"/>
          </rPr>
          <t xml:space="preserve">
dr HUSNUL AUTHOR, Sp.B. ONK</t>
        </r>
      </text>
    </comment>
    <comment ref="C33" authorId="0" shapeId="0" xr:uid="{6B95EFCC-13F5-465C-B119-5DB6111CD1DE}">
      <text>
        <r>
          <rPr>
            <b/>
            <sz val="9"/>
            <color indexed="81"/>
            <rFont val="Tahoma"/>
            <family val="2"/>
          </rPr>
          <t>Hp:</t>
        </r>
        <r>
          <rPr>
            <sz val="9"/>
            <color indexed="81"/>
            <rFont val="Tahoma"/>
            <family val="2"/>
          </rPr>
          <t xml:space="preserve">
dr. DEVI YUSTINA, Sp.A</t>
        </r>
      </text>
    </comment>
    <comment ref="F33" authorId="0" shapeId="0" xr:uid="{5232AE11-DFEC-49DC-800F-DB9C8DB99C6A}">
      <text>
        <r>
          <rPr>
            <b/>
            <sz val="9"/>
            <color indexed="81"/>
            <rFont val="Tahoma"/>
            <family val="2"/>
          </rPr>
          <t>Hp:</t>
        </r>
        <r>
          <rPr>
            <sz val="9"/>
            <color indexed="81"/>
            <rFont val="Tahoma"/>
            <family val="2"/>
          </rPr>
          <t xml:space="preserve">
</t>
        </r>
        <r>
          <rPr>
            <sz val="11"/>
            <color indexed="81"/>
            <rFont val="Tahoma"/>
            <family val="2"/>
          </rPr>
          <t>dr. GALIH AKBAR PINANDHITO, Sp.A</t>
        </r>
      </text>
    </comment>
    <comment ref="C34" authorId="0" shapeId="0" xr:uid="{72028FF7-AD67-4E48-8BFE-3B7FBE195DDF}">
      <text>
        <r>
          <rPr>
            <b/>
            <sz val="9"/>
            <color indexed="81"/>
            <rFont val="Tahoma"/>
            <family val="2"/>
          </rPr>
          <t>Hp:</t>
        </r>
        <r>
          <rPr>
            <sz val="9"/>
            <color indexed="81"/>
            <rFont val="Tahoma"/>
            <family val="2"/>
          </rPr>
          <t xml:space="preserve">
dr. FRIANTON TUA SARAGI, Sp.OG(K)
dr. SUPATMI, Sp.OG.M.Kes</t>
        </r>
      </text>
    </comment>
    <comment ref="C35" authorId="0" shapeId="0" xr:uid="{82A00E2F-C02C-42B6-A0CC-6EF7686DCD84}">
      <text>
        <r>
          <rPr>
            <b/>
            <sz val="9"/>
            <color indexed="81"/>
            <rFont val="Tahoma"/>
            <family val="2"/>
          </rPr>
          <t>Hp:</t>
        </r>
        <r>
          <rPr>
            <sz val="9"/>
            <color indexed="81"/>
            <rFont val="Tahoma"/>
            <family val="2"/>
          </rPr>
          <t xml:space="preserve">
dr. AHMAD LUTFI, Sp.M
dr. SUTAMA BASUKI, Sp.M</t>
        </r>
      </text>
    </comment>
    <comment ref="C36" authorId="0" shapeId="0" xr:uid="{05CFA906-8CAF-4FD6-879A-4650AA6F1BD7}">
      <text>
        <r>
          <rPr>
            <b/>
            <sz val="9"/>
            <color indexed="81"/>
            <rFont val="Tahoma"/>
            <family val="2"/>
          </rPr>
          <t>Hp:</t>
        </r>
        <r>
          <rPr>
            <sz val="9"/>
            <color indexed="81"/>
            <rFont val="Tahoma"/>
            <family val="2"/>
          </rPr>
          <t xml:space="preserve">
</t>
        </r>
        <r>
          <rPr>
            <sz val="11"/>
            <color indexed="81"/>
            <rFont val="Tahoma"/>
            <family val="2"/>
          </rPr>
          <t>dr. HANANDYASTO ANGGANINDYA PRATAMA, Sp.N
dr. LIA AMALIA, Sp.N
dr. PRAMUJIANTA, Sp.S</t>
        </r>
      </text>
    </comment>
    <comment ref="C37" authorId="0" shapeId="0" xr:uid="{1B6106A5-54DF-4499-B61A-26B3C8463B48}">
      <text>
        <r>
          <rPr>
            <b/>
            <sz val="9"/>
            <color indexed="81"/>
            <rFont val="Tahoma"/>
            <family val="2"/>
          </rPr>
          <t>Hp:</t>
        </r>
        <r>
          <rPr>
            <sz val="9"/>
            <color indexed="81"/>
            <rFont val="Tahoma"/>
            <family val="2"/>
          </rPr>
          <t xml:space="preserve">
dr. ANDY ARDIANSYAH
dr. JODHY MAYANGKORO MARJIANTO</t>
        </r>
      </text>
    </comment>
    <comment ref="F37" authorId="0" shapeId="0" xr:uid="{3C2A7688-64C5-4F76-B174-DA852F66D78B}">
      <text>
        <r>
          <rPr>
            <b/>
            <sz val="9"/>
            <color indexed="81"/>
            <rFont val="Tahoma"/>
            <family val="2"/>
          </rPr>
          <t>Hp:</t>
        </r>
        <r>
          <rPr>
            <sz val="9"/>
            <color indexed="81"/>
            <rFont val="Tahoma"/>
            <family val="2"/>
          </rPr>
          <t xml:space="preserve">
dr. ROSYAD NUR KHADAFI, Sp.OT</t>
        </r>
      </text>
    </comment>
    <comment ref="C38" authorId="0" shapeId="0" xr:uid="{40C047B8-2802-4B0C-982F-004F90634680}">
      <text>
        <r>
          <rPr>
            <b/>
            <sz val="9"/>
            <color indexed="81"/>
            <rFont val="Tahoma"/>
            <family val="2"/>
          </rPr>
          <t>Hp:</t>
        </r>
        <r>
          <rPr>
            <sz val="9"/>
            <color indexed="81"/>
            <rFont val="Tahoma"/>
            <family val="2"/>
          </rPr>
          <t xml:space="preserve">
dr. MAHASTINI, Sp.THT-KL
dr sugeng S</t>
        </r>
      </text>
    </comment>
    <comment ref="D38" authorId="0" shapeId="0" xr:uid="{6913A89A-A3F1-438D-A9B8-E5328BEF4F8B}">
      <text>
        <r>
          <rPr>
            <b/>
            <sz val="9"/>
            <color indexed="81"/>
            <rFont val="Tahoma"/>
            <family val="2"/>
          </rPr>
          <t>Hp:</t>
        </r>
        <r>
          <rPr>
            <sz val="9"/>
            <color indexed="81"/>
            <rFont val="Tahoma"/>
            <family val="2"/>
          </rPr>
          <t xml:space="preserve">
</t>
        </r>
        <r>
          <rPr>
            <sz val="10"/>
            <color indexed="81"/>
            <rFont val="Tahoma"/>
            <family val="2"/>
          </rPr>
          <t>dr. SUGENG SANTOSO, Sp.THT-KL</t>
        </r>
      </text>
    </comment>
    <comment ref="C39" authorId="0" shapeId="0" xr:uid="{65E282AA-C402-45F9-A4FA-AFDCC533971B}">
      <text>
        <r>
          <rPr>
            <b/>
            <sz val="9"/>
            <color indexed="81"/>
            <rFont val="Tahoma"/>
            <family val="2"/>
          </rPr>
          <t>Hp:</t>
        </r>
        <r>
          <rPr>
            <sz val="9"/>
            <color indexed="81"/>
            <rFont val="Tahoma"/>
            <family val="2"/>
          </rPr>
          <t xml:space="preserve">
dr. KELLY KUSWIDI YANTO, Sp.JP</t>
        </r>
      </text>
    </comment>
    <comment ref="D39" authorId="0" shapeId="0" xr:uid="{29DA9906-DF0B-4BEF-A8A4-3E42E0207599}">
      <text>
        <r>
          <rPr>
            <b/>
            <sz val="9"/>
            <color indexed="81"/>
            <rFont val="Tahoma"/>
            <family val="2"/>
          </rPr>
          <t>Hp:</t>
        </r>
        <r>
          <rPr>
            <sz val="9"/>
            <color indexed="81"/>
            <rFont val="Tahoma"/>
            <family val="2"/>
          </rPr>
          <t xml:space="preserve">
</t>
        </r>
        <r>
          <rPr>
            <sz val="10"/>
            <color indexed="81"/>
            <rFont val="Tahoma"/>
            <family val="2"/>
          </rPr>
          <t>dr. INDRA WIDYA NUGRAHA, Sp.JP</t>
        </r>
      </text>
    </comment>
    <comment ref="F39" authorId="0" shapeId="0" xr:uid="{951A1164-120D-439F-979F-5F13926AA5A3}">
      <text>
        <r>
          <rPr>
            <b/>
            <sz val="9"/>
            <color indexed="81"/>
            <rFont val="Tahoma"/>
            <family val="2"/>
          </rPr>
          <t>Hp:</t>
        </r>
        <r>
          <rPr>
            <sz val="9"/>
            <color indexed="81"/>
            <rFont val="Tahoma"/>
            <family val="2"/>
          </rPr>
          <t xml:space="preserve">
dr. GARNISWARA SWANDITA, SpJP</t>
        </r>
      </text>
    </comment>
    <comment ref="F40" authorId="0" shapeId="0" xr:uid="{1FDE4802-7422-44BE-ADD1-DCEE9F455473}">
      <text>
        <r>
          <rPr>
            <b/>
            <sz val="9"/>
            <color indexed="81"/>
            <rFont val="Tahoma"/>
            <family val="2"/>
          </rPr>
          <t>Hp:</t>
        </r>
        <r>
          <rPr>
            <sz val="9"/>
            <color indexed="81"/>
            <rFont val="Tahoma"/>
            <family val="2"/>
          </rPr>
          <t xml:space="preserve">
</t>
        </r>
        <r>
          <rPr>
            <sz val="10"/>
            <color indexed="81"/>
            <rFont val="Tahoma"/>
            <family val="2"/>
          </rPr>
          <t>dr. SRI MURNIATI, Sp. KK</t>
        </r>
      </text>
    </comment>
    <comment ref="C41" authorId="0" shapeId="0" xr:uid="{AAFCEF5E-1BA6-4487-AF78-0F573F2A1F0D}">
      <text>
        <r>
          <rPr>
            <b/>
            <sz val="9"/>
            <color indexed="81"/>
            <rFont val="Tahoma"/>
            <family val="2"/>
          </rPr>
          <t>Hp:</t>
        </r>
        <r>
          <rPr>
            <sz val="9"/>
            <color indexed="81"/>
            <rFont val="Tahoma"/>
            <family val="2"/>
          </rPr>
          <t xml:space="preserve">
dr. EKA PRASETYA, Sp.RAD
dr. IGNATIUS MIKAEL REZA</t>
        </r>
      </text>
    </comment>
    <comment ref="C42" authorId="0" shapeId="0" xr:uid="{651FBB47-CB06-4525-A93F-D43D91A6B386}">
      <text>
        <r>
          <rPr>
            <b/>
            <sz val="9"/>
            <color indexed="81"/>
            <rFont val="Tahoma"/>
            <family val="2"/>
          </rPr>
          <t>Hp:</t>
        </r>
        <r>
          <rPr>
            <sz val="9"/>
            <color indexed="81"/>
            <rFont val="Tahoma"/>
            <family val="2"/>
          </rPr>
          <t xml:space="preserve">
</t>
        </r>
        <r>
          <rPr>
            <sz val="11"/>
            <color indexed="81"/>
            <rFont val="Tahoma"/>
            <family val="2"/>
          </rPr>
          <t>dr. INDARTO SULISTIJONO, Sp.PK</t>
        </r>
      </text>
    </comment>
    <comment ref="C43" authorId="0" shapeId="0" xr:uid="{65FC5B45-DFAE-45BB-A11A-0C636438C668}">
      <text>
        <r>
          <rPr>
            <b/>
            <sz val="9"/>
            <color indexed="81"/>
            <rFont val="Tahoma"/>
            <family val="2"/>
          </rPr>
          <t>Hp:</t>
        </r>
        <r>
          <rPr>
            <sz val="9"/>
            <color indexed="81"/>
            <rFont val="Tahoma"/>
            <family val="2"/>
          </rPr>
          <t xml:space="preserve">
dr. NUGROHO WICAKSONO, Sp.An.M.Kes</t>
        </r>
      </text>
    </comment>
    <comment ref="D43" authorId="0" shapeId="0" xr:uid="{EA67EF28-23CA-4A83-8603-F3150250A64D}">
      <text>
        <r>
          <rPr>
            <b/>
            <sz val="9"/>
            <color indexed="81"/>
            <rFont val="Tahoma"/>
            <family val="2"/>
          </rPr>
          <t>Hp:</t>
        </r>
        <r>
          <rPr>
            <sz val="9"/>
            <color indexed="81"/>
            <rFont val="Tahoma"/>
            <family val="2"/>
          </rPr>
          <t xml:space="preserve">
</t>
        </r>
        <r>
          <rPr>
            <sz val="10"/>
            <color indexed="81"/>
            <rFont val="Tahoma"/>
            <family val="2"/>
          </rPr>
          <t>dr. DIANA ANGGRAINI, Sp.An</t>
        </r>
      </text>
    </comment>
    <comment ref="E43" authorId="0" shapeId="0" xr:uid="{5B878EA3-B574-48D9-BA13-D6BC885F32B6}">
      <text>
        <r>
          <rPr>
            <b/>
            <sz val="9"/>
            <color indexed="81"/>
            <rFont val="Tahoma"/>
            <family val="2"/>
          </rPr>
          <t>Hp:</t>
        </r>
        <r>
          <rPr>
            <sz val="9"/>
            <color indexed="81"/>
            <rFont val="Tahoma"/>
            <family val="2"/>
          </rPr>
          <t xml:space="preserve">
</t>
        </r>
        <r>
          <rPr>
            <sz val="10"/>
            <color indexed="81"/>
            <rFont val="Tahoma"/>
            <family val="2"/>
          </rPr>
          <t>dr. JONY SANTOSO, Sp.An.M.Kes</t>
        </r>
      </text>
    </comment>
    <comment ref="C44" authorId="0" shapeId="0" xr:uid="{62B223DB-0D42-4ED0-A3B4-06C5F5282E01}">
      <text>
        <r>
          <rPr>
            <b/>
            <sz val="9"/>
            <color indexed="81"/>
            <rFont val="Tahoma"/>
            <family val="2"/>
          </rPr>
          <t>Hp:</t>
        </r>
        <r>
          <rPr>
            <sz val="9"/>
            <color indexed="81"/>
            <rFont val="Tahoma"/>
            <family val="2"/>
          </rPr>
          <t xml:space="preserve">
dr. FATEH JAMAL NAHDI, Sp.U</t>
        </r>
      </text>
    </comment>
    <comment ref="C45" authorId="0" shapeId="0" xr:uid="{D3CD0EB1-F0EA-44A8-AEEF-F00990F97D5A}">
      <text>
        <r>
          <rPr>
            <b/>
            <sz val="9"/>
            <color indexed="81"/>
            <rFont val="Tahoma"/>
            <family val="2"/>
          </rPr>
          <t>Hp:</t>
        </r>
        <r>
          <rPr>
            <sz val="9"/>
            <color indexed="81"/>
            <rFont val="Tahoma"/>
            <family val="2"/>
          </rPr>
          <t xml:space="preserve">
dr. YANNY OCTAVIA SALLY RIDE, Sp.P</t>
        </r>
      </text>
    </comment>
    <comment ref="E45" authorId="0" shapeId="0" xr:uid="{ECD73BE2-6EAE-4445-850C-9B2FD39D2BC0}">
      <text>
        <r>
          <rPr>
            <b/>
            <sz val="9"/>
            <color indexed="81"/>
            <rFont val="Tahoma"/>
            <family val="2"/>
          </rPr>
          <t>Hp:</t>
        </r>
        <r>
          <rPr>
            <sz val="9"/>
            <color indexed="81"/>
            <rFont val="Tahoma"/>
            <family val="2"/>
          </rPr>
          <t xml:space="preserve">
</t>
        </r>
        <r>
          <rPr>
            <sz val="10"/>
            <color indexed="81"/>
            <rFont val="Tahoma"/>
            <family val="2"/>
          </rPr>
          <t>dr. DWI INDRAYATI, Sp.P</t>
        </r>
      </text>
    </comment>
    <comment ref="C46" authorId="0" shapeId="0" xr:uid="{23C70B66-0FF6-4C73-8D32-EC5833E831D7}">
      <text>
        <r>
          <rPr>
            <b/>
            <sz val="9"/>
            <color indexed="81"/>
            <rFont val="Tahoma"/>
            <family val="2"/>
          </rPr>
          <t>Hp:</t>
        </r>
        <r>
          <rPr>
            <sz val="9"/>
            <color indexed="81"/>
            <rFont val="Tahoma"/>
            <family val="2"/>
          </rPr>
          <t xml:space="preserve">
dr. AGUNG SETIAWAN, Sp. K.F.R</t>
        </r>
      </text>
    </comment>
    <comment ref="C47" authorId="0" shapeId="0" xr:uid="{05556AC0-001C-443B-923B-ABD1696201F3}">
      <text>
        <r>
          <rPr>
            <b/>
            <sz val="9"/>
            <color indexed="81"/>
            <rFont val="Tahoma"/>
            <family val="2"/>
          </rPr>
          <t>Hp:</t>
        </r>
        <r>
          <rPr>
            <sz val="9"/>
            <color indexed="81"/>
            <rFont val="Tahoma"/>
            <family val="2"/>
          </rPr>
          <t xml:space="preserve">
dr. SRI RAHAYU HARTINI, M. Sc. Sp. KJ</t>
        </r>
      </text>
    </comment>
    <comment ref="C48" authorId="0" shapeId="0" xr:uid="{08B25693-BEBC-4EFF-BCAF-6684CD17BB37}">
      <text>
        <r>
          <rPr>
            <b/>
            <sz val="9"/>
            <color indexed="81"/>
            <rFont val="Tahoma"/>
            <family val="2"/>
          </rPr>
          <t>Hp:</t>
        </r>
        <r>
          <rPr>
            <sz val="9"/>
            <color indexed="81"/>
            <rFont val="Tahoma"/>
            <family val="2"/>
          </rPr>
          <t xml:space="preserve">
</t>
        </r>
        <r>
          <rPr>
            <sz val="10"/>
            <color indexed="81"/>
            <rFont val="Tahoma"/>
            <family val="2"/>
          </rPr>
          <t>drg. CINTYA RAKHMA DUHITA
drg. YAN SANTOS KARRISHA</t>
        </r>
      </text>
    </comment>
    <comment ref="C49" authorId="0" shapeId="0" xr:uid="{4FEDE23E-802E-453A-A343-2967C31A2A4E}">
      <text>
        <r>
          <rPr>
            <b/>
            <sz val="9"/>
            <color indexed="81"/>
            <rFont val="Tahoma"/>
            <family val="2"/>
          </rPr>
          <t>Hp:</t>
        </r>
        <r>
          <rPr>
            <sz val="9"/>
            <color indexed="81"/>
            <rFont val="Tahoma"/>
            <family val="2"/>
          </rPr>
          <t xml:space="preserve">
drg. YUYUS MOHAMAD ILYAS DJUNAEDY</t>
        </r>
      </text>
    </comment>
    <comment ref="E51" authorId="0" shapeId="0" xr:uid="{22BEF3F3-D1A9-47BA-9F51-9B0A6CDCE5C9}">
      <text>
        <r>
          <rPr>
            <b/>
            <sz val="9"/>
            <color indexed="81"/>
            <rFont val="Tahoma"/>
            <family val="2"/>
          </rPr>
          <t>Hp:</t>
        </r>
        <r>
          <rPr>
            <sz val="9"/>
            <color indexed="81"/>
            <rFont val="Tahoma"/>
            <family val="2"/>
          </rPr>
          <t xml:space="preserve">
</t>
        </r>
        <r>
          <rPr>
            <sz val="12"/>
            <color indexed="81"/>
            <rFont val="Tahoma"/>
            <family val="2"/>
          </rPr>
          <t>ASTITI MASLIKHAHSAFA'ATI, S.Farm., Apt.
FIQIH NURKHOLIS, S.Farm., Apt.
RESITA PRANITASARI, S.Farm., Apt.
SRI AFRIANI MARDIYANITAWATI, S.Farm., Apt.
YUNI ASIH RUSTANTI, S.Farm., Apt.</t>
        </r>
      </text>
    </comment>
    <comment ref="F51" authorId="0" shapeId="0" xr:uid="{805207BF-2C38-4FBC-B13B-A016FFEDA7D1}">
      <text>
        <r>
          <rPr>
            <b/>
            <sz val="9"/>
            <color indexed="81"/>
            <rFont val="Tahoma"/>
            <family val="2"/>
          </rPr>
          <t>Hp:</t>
        </r>
        <r>
          <rPr>
            <sz val="11"/>
            <color indexed="81"/>
            <rFont val="Tahoma"/>
            <family val="2"/>
          </rPr>
          <t xml:space="preserve">
ANIQO ZULFA, S.Farm., Apt.
FATKHUROHMAH, S.Farm., Apt.
HASNA USWATUN NISA, S.Farm., Apt
MAR'ATUN WAHIDAH YUBNI AQIDATUL ISLAM, S.Farm,. Apt
TINTIN SITI KHOLISOH, S.Farm., Apt</t>
        </r>
      </text>
    </comment>
    <comment ref="E52" authorId="0" shapeId="0" xr:uid="{B951F5AC-777A-4B29-942C-9A6C035A99A1}">
      <text>
        <r>
          <rPr>
            <b/>
            <sz val="9"/>
            <color indexed="81"/>
            <rFont val="Tahoma"/>
            <family val="2"/>
          </rPr>
          <t>Hp:</t>
        </r>
        <r>
          <rPr>
            <sz val="9"/>
            <color indexed="81"/>
            <rFont val="Tahoma"/>
            <family val="2"/>
          </rPr>
          <t xml:space="preserve">
</t>
        </r>
        <r>
          <rPr>
            <sz val="16"/>
            <color indexed="81"/>
            <rFont val="Tahoma"/>
            <family val="2"/>
          </rPr>
          <t>ALGI ARIZAL, A.Md.Farm.
ANI PURWANTI, A.Md.
DANU BUDI SETYAWAN, A.Md.Farm.
DEVI ARIVIANTI, A.Md.
EFRIE TIA MARDIANA, A.Md.Farm.
OKI INDRAYANTI, A.Md.Far.
RIZAL HABIB LATIF, A.Md.Farm.
SELFIA DWI PUTRI NUGRAHANI,A.Md.Farm.
VIA INDRIYATI KUSNADI, A.Md.Farm.</t>
        </r>
      </text>
    </comment>
    <comment ref="C55" authorId="0" shapeId="0" xr:uid="{AAF847C3-875B-4327-A799-9A632252104A}">
      <text>
        <r>
          <rPr>
            <b/>
            <sz val="9"/>
            <color indexed="81"/>
            <rFont val="Tahoma"/>
            <family val="2"/>
          </rPr>
          <t>Hp:</t>
        </r>
        <r>
          <rPr>
            <sz val="9"/>
            <color indexed="81"/>
            <rFont val="Tahoma"/>
            <family val="2"/>
          </rPr>
          <t xml:space="preserve">
</t>
        </r>
        <r>
          <rPr>
            <sz val="14"/>
            <color indexed="81"/>
            <rFont val="Tahoma"/>
            <family val="2"/>
          </rPr>
          <t>dwi yuniarsih pensiun
+ DWI ASIH ATUN (dari Majenang)</t>
        </r>
      </text>
    </comment>
    <comment ref="C60" authorId="0" shapeId="0" xr:uid="{841BCC37-424F-4A03-8C5E-7A4743C6CA56}">
      <text>
        <r>
          <rPr>
            <b/>
            <sz val="9"/>
            <color indexed="81"/>
            <rFont val="Tahoma"/>
            <family val="2"/>
          </rPr>
          <t>Hp:</t>
        </r>
        <r>
          <rPr>
            <sz val="9"/>
            <color indexed="81"/>
            <rFont val="Tahoma"/>
            <family val="2"/>
          </rPr>
          <t xml:space="preserve">
</t>
        </r>
        <r>
          <rPr>
            <sz val="11"/>
            <color indexed="81"/>
            <rFont val="Tahoma"/>
            <family val="2"/>
          </rPr>
          <t>EVA DIAN
SAIKEM
UMI MUSLIHAH
YUNI RIANTI</t>
        </r>
      </text>
    </comment>
    <comment ref="E66" authorId="0" shapeId="0" xr:uid="{83DB9C62-448E-46E6-829B-4B07C81B3CB7}">
      <text>
        <r>
          <rPr>
            <b/>
            <sz val="9"/>
            <color indexed="81"/>
            <rFont val="Tahoma"/>
            <family val="2"/>
          </rPr>
          <t>Hp:</t>
        </r>
        <r>
          <rPr>
            <sz val="9"/>
            <color indexed="81"/>
            <rFont val="Tahoma"/>
            <family val="2"/>
          </rPr>
          <t xml:space="preserve">
</t>
        </r>
        <r>
          <rPr>
            <sz val="11"/>
            <color indexed="81"/>
            <rFont val="Tahoma"/>
            <family val="2"/>
          </rPr>
          <t>KUROTUN AINI, S.KM</t>
        </r>
      </text>
    </comment>
    <comment ref="C70" authorId="0" shapeId="0" xr:uid="{3C55BC31-7082-4434-AC82-BAE97A035507}">
      <text>
        <r>
          <rPr>
            <b/>
            <sz val="9"/>
            <color indexed="81"/>
            <rFont val="Tahoma"/>
            <family val="2"/>
          </rPr>
          <t>Hp:</t>
        </r>
        <r>
          <rPr>
            <sz val="9"/>
            <color indexed="81"/>
            <rFont val="Tahoma"/>
            <family val="2"/>
          </rPr>
          <t xml:space="preserve">
</t>
        </r>
        <r>
          <rPr>
            <sz val="11"/>
            <color indexed="81"/>
            <rFont val="Tahoma"/>
            <family val="2"/>
          </rPr>
          <t>ARUM YULIANTI, A.Md.KL
MASRUR PUJI PANGESTU, A.Md.KL
PIPIT IRIANTI, A.Md.KL</t>
        </r>
        <r>
          <rPr>
            <sz val="9"/>
            <color indexed="81"/>
            <rFont val="Tahoma"/>
            <family val="2"/>
          </rPr>
          <t xml:space="preserve">
</t>
        </r>
        <r>
          <rPr>
            <sz val="10"/>
            <color indexed="81"/>
            <rFont val="Tahoma"/>
            <family val="2"/>
          </rPr>
          <t>SITI HASANAH, A.Md.KL</t>
        </r>
      </text>
    </comment>
    <comment ref="E70" authorId="0" shapeId="0" xr:uid="{0E0728B8-183B-4183-8235-5F69C69D9B5C}">
      <text>
        <r>
          <rPr>
            <b/>
            <sz val="9"/>
            <color indexed="81"/>
            <rFont val="Tahoma"/>
            <family val="2"/>
          </rPr>
          <t>Hp:</t>
        </r>
        <r>
          <rPr>
            <sz val="9"/>
            <color indexed="81"/>
            <rFont val="Tahoma"/>
            <family val="2"/>
          </rPr>
          <t xml:space="preserve">
</t>
        </r>
        <r>
          <rPr>
            <sz val="14"/>
            <color indexed="81"/>
            <rFont val="Tahoma"/>
            <family val="2"/>
          </rPr>
          <t>ANDARININGTIAS, A.Md
APRY SARASWATY, A.Md.KL</t>
        </r>
      </text>
    </comment>
    <comment ref="E72" authorId="0" shapeId="0" xr:uid="{6BA96C8B-00B7-4889-971D-310535F626FD}">
      <text>
        <r>
          <rPr>
            <b/>
            <sz val="9"/>
            <color indexed="81"/>
            <rFont val="Tahoma"/>
            <family val="2"/>
          </rPr>
          <t>Hp:</t>
        </r>
        <r>
          <rPr>
            <sz val="9"/>
            <color indexed="81"/>
            <rFont val="Tahoma"/>
            <family val="2"/>
          </rPr>
          <t xml:space="preserve">
</t>
        </r>
        <r>
          <rPr>
            <sz val="11"/>
            <color indexed="81"/>
            <rFont val="Tahoma"/>
            <family val="2"/>
          </rPr>
          <t>LINA DWI SETYARINI, S.Tr.Gz
ABDUL AZIZ, S.Gz</t>
        </r>
      </text>
    </comment>
    <comment ref="F73" authorId="0" shapeId="0" xr:uid="{CB46F62A-A162-4D1C-B780-7E7867257582}">
      <text>
        <r>
          <rPr>
            <b/>
            <sz val="9"/>
            <color indexed="81"/>
            <rFont val="Tahoma"/>
            <family val="2"/>
          </rPr>
          <t>Hp:</t>
        </r>
        <r>
          <rPr>
            <sz val="9"/>
            <color indexed="81"/>
            <rFont val="Tahoma"/>
            <family val="2"/>
          </rPr>
          <t xml:space="preserve">
</t>
        </r>
        <r>
          <rPr>
            <sz val="10"/>
            <color indexed="81"/>
            <rFont val="Tahoma"/>
            <family val="2"/>
          </rPr>
          <t>MELY INDRIYANI, A.Md.Gz</t>
        </r>
      </text>
    </comment>
    <comment ref="E77" authorId="0" shapeId="0" xr:uid="{9DA3B23E-3FE5-435D-93F6-938E9A1D8613}">
      <text>
        <r>
          <rPr>
            <b/>
            <sz val="9"/>
            <color indexed="81"/>
            <rFont val="Tahoma"/>
            <family val="2"/>
          </rPr>
          <t>Hp:</t>
        </r>
        <r>
          <rPr>
            <sz val="9"/>
            <color indexed="81"/>
            <rFont val="Tahoma"/>
            <family val="2"/>
          </rPr>
          <t xml:space="preserve">
</t>
        </r>
        <r>
          <rPr>
            <sz val="12"/>
            <color indexed="81"/>
            <rFont val="Tahoma"/>
            <family val="2"/>
          </rPr>
          <t>ANNISA RIZKI NOVITADEWI, A.Md.RMIK.
ENDAH SEPTI ARINI, A.Md.RMIK
HEPHI RACHMAWATI, A.Md.
KEN NORMA INZANY, A.Md.
LIA ANGGRAENI LOBO, A.MD
RAMA ANJAR WIDIA ISWARA, A.Md.RMIK.</t>
        </r>
      </text>
    </comment>
    <comment ref="C80" authorId="0" shapeId="0" xr:uid="{5C3BD779-31E4-461B-9BE3-0921EF9C95BF}">
      <text>
        <r>
          <rPr>
            <b/>
            <sz val="9"/>
            <color indexed="81"/>
            <rFont val="Tahoma"/>
            <family val="2"/>
          </rPr>
          <t>Hp:</t>
        </r>
        <r>
          <rPr>
            <sz val="9"/>
            <color indexed="81"/>
            <rFont val="Tahoma"/>
            <family val="2"/>
          </rPr>
          <t xml:space="preserve">
</t>
        </r>
        <r>
          <rPr>
            <sz val="12"/>
            <color indexed="81"/>
            <rFont val="Tahoma"/>
            <family val="2"/>
          </rPr>
          <t>RETNO SAFITRI</t>
        </r>
      </text>
    </comment>
    <comment ref="E81" authorId="0" shapeId="0" xr:uid="{C9DAAF90-C547-4D0B-86C1-01BA751251BE}">
      <text>
        <r>
          <rPr>
            <b/>
            <sz val="9"/>
            <color indexed="81"/>
            <rFont val="Tahoma"/>
            <family val="2"/>
          </rPr>
          <t>Hp:</t>
        </r>
        <r>
          <rPr>
            <sz val="9"/>
            <color indexed="81"/>
            <rFont val="Tahoma"/>
            <family val="2"/>
          </rPr>
          <t xml:space="preserve">
</t>
        </r>
        <r>
          <rPr>
            <sz val="11"/>
            <color indexed="81"/>
            <rFont val="Tahoma"/>
            <family val="2"/>
          </rPr>
          <t>IRWAN HERMANSYAH, A.Md.K.G</t>
        </r>
      </text>
    </comment>
    <comment ref="C82" authorId="0" shapeId="0" xr:uid="{CBAE1D5D-33F8-458E-86F2-72E77D2CD48B}">
      <text>
        <r>
          <rPr>
            <b/>
            <sz val="9"/>
            <color indexed="81"/>
            <rFont val="Tahoma"/>
            <family val="2"/>
          </rPr>
          <t>Hp:</t>
        </r>
        <r>
          <rPr>
            <sz val="9"/>
            <color indexed="81"/>
            <rFont val="Tahoma"/>
            <family val="2"/>
          </rPr>
          <t xml:space="preserve">
RIFIANTI</t>
        </r>
      </text>
    </comment>
    <comment ref="E83" authorId="0" shapeId="0" xr:uid="{10C377BE-4469-40D6-BB66-5A86123B115F}">
      <text>
        <r>
          <rPr>
            <b/>
            <sz val="9"/>
            <color indexed="81"/>
            <rFont val="Tahoma"/>
            <family val="2"/>
          </rPr>
          <t>Hp:</t>
        </r>
        <r>
          <rPr>
            <sz val="9"/>
            <color indexed="81"/>
            <rFont val="Tahoma"/>
            <family val="2"/>
          </rPr>
          <t xml:space="preserve">
</t>
        </r>
        <r>
          <rPr>
            <sz val="10"/>
            <color indexed="81"/>
            <rFont val="Tahoma"/>
            <family val="2"/>
          </rPr>
          <t>SEPTIAN NURHIDAYAH, A.Md.Kes</t>
        </r>
      </text>
    </comment>
    <comment ref="C84" authorId="0" shapeId="0" xr:uid="{10E54B8C-DA79-4F60-9A73-07DFB9513746}">
      <text>
        <r>
          <rPr>
            <b/>
            <sz val="9"/>
            <color indexed="81"/>
            <rFont val="Tahoma"/>
            <family val="2"/>
          </rPr>
          <t>Hp:</t>
        </r>
        <r>
          <rPr>
            <sz val="9"/>
            <color indexed="81"/>
            <rFont val="Tahoma"/>
            <family val="2"/>
          </rPr>
          <t xml:space="preserve">
BUDI JOKO SANTOSO
JAROT SUHONO
SYARIF FATKHU ROKHMAN</t>
        </r>
      </text>
    </comment>
    <comment ref="C85" authorId="0" shapeId="0" xr:uid="{ABB585A0-2B32-4F5E-9893-57C8AB820946}">
      <text>
        <r>
          <rPr>
            <b/>
            <sz val="9"/>
            <color indexed="81"/>
            <rFont val="Tahoma"/>
            <family val="2"/>
          </rPr>
          <t>Hp:</t>
        </r>
        <r>
          <rPr>
            <sz val="9"/>
            <color indexed="81"/>
            <rFont val="Tahoma"/>
            <family val="2"/>
          </rPr>
          <t xml:space="preserve">
SOEH PURWANTO</t>
        </r>
      </text>
    </comment>
    <comment ref="C91" authorId="0" shapeId="0" xr:uid="{BC8BFBFF-3F7B-48BE-9F81-3FDB27FE93FF}">
      <text>
        <r>
          <rPr>
            <b/>
            <sz val="9"/>
            <color indexed="81"/>
            <rFont val="Tahoma"/>
            <family val="2"/>
          </rPr>
          <t>Hp:</t>
        </r>
        <r>
          <rPr>
            <sz val="9"/>
            <color indexed="81"/>
            <rFont val="Tahoma"/>
            <family val="2"/>
          </rPr>
          <t xml:space="preserve">
</t>
        </r>
        <r>
          <rPr>
            <sz val="14"/>
            <color indexed="81"/>
            <rFont val="Tahoma"/>
            <family val="2"/>
          </rPr>
          <t>DWI SULISTYOWATI, S.Tr.Kes
FERY NUGROHO, S.Tr.Kes
HENDRO SUWANTO, S.Si.T</t>
        </r>
      </text>
    </comment>
    <comment ref="F91" authorId="0" shapeId="0" xr:uid="{3C8660B1-EE50-4094-846D-CD969B192A7D}">
      <text>
        <r>
          <rPr>
            <b/>
            <sz val="9"/>
            <color indexed="81"/>
            <rFont val="Tahoma"/>
            <family val="2"/>
          </rPr>
          <t>Hp:</t>
        </r>
        <r>
          <rPr>
            <sz val="9"/>
            <color indexed="81"/>
            <rFont val="Tahoma"/>
            <family val="2"/>
          </rPr>
          <t xml:space="preserve">
</t>
        </r>
        <r>
          <rPr>
            <sz val="10"/>
            <color indexed="81"/>
            <rFont val="Tahoma"/>
            <family val="2"/>
          </rPr>
          <t>AYU NOER LALILI JAQIYAH, S.Tr.Kes
RIZKI NURJANAH, S.Tr.Kes</t>
        </r>
      </text>
    </comment>
    <comment ref="E92" authorId="0" shapeId="0" xr:uid="{4621343D-4062-4029-912D-99007C90A33D}">
      <text>
        <r>
          <rPr>
            <b/>
            <sz val="9"/>
            <color indexed="81"/>
            <rFont val="Tahoma"/>
            <family val="2"/>
          </rPr>
          <t>Hp:</t>
        </r>
        <r>
          <rPr>
            <sz val="9"/>
            <color indexed="81"/>
            <rFont val="Tahoma"/>
            <family val="2"/>
          </rPr>
          <t xml:space="preserve">
</t>
        </r>
        <r>
          <rPr>
            <sz val="14"/>
            <color indexed="81"/>
            <rFont val="Tahoma"/>
            <family val="2"/>
          </rPr>
          <t>ENI ROHMAWATI, A.Md.A.K.
ENY WIJAYANTI, A.Md.A.K.</t>
        </r>
      </text>
    </comment>
    <comment ref="F92" authorId="0" shapeId="0" xr:uid="{B33F6FD2-8C96-4414-9998-F726D3FFF479}">
      <text>
        <r>
          <rPr>
            <b/>
            <sz val="9"/>
            <color indexed="81"/>
            <rFont val="Tahoma"/>
            <family val="2"/>
          </rPr>
          <t>Hp:</t>
        </r>
        <r>
          <rPr>
            <sz val="9"/>
            <color indexed="81"/>
            <rFont val="Tahoma"/>
            <family val="2"/>
          </rPr>
          <t xml:space="preserve">
</t>
        </r>
        <r>
          <rPr>
            <sz val="10"/>
            <color indexed="81"/>
            <rFont val="Tahoma"/>
            <family val="2"/>
          </rPr>
          <t>DWI ANNA ANGGIT SARI, A.Md.Kes.
LUTFIATUL HASANAH, A.Md
PUTRA PRATAMA PRASNADISTYA, A.Md.Kes
RESTUNING TYAS, A.Md
YOMANSYAH KARTIKA PERTIWI, A.Md.Kes</t>
        </r>
      </text>
    </comment>
    <comment ref="C95" authorId="0" shapeId="0" xr:uid="{E94D015F-32A6-4043-AAC8-1FA33B145211}">
      <text>
        <r>
          <rPr>
            <b/>
            <sz val="9"/>
            <color indexed="81"/>
            <rFont val="Tahoma"/>
            <family val="2"/>
          </rPr>
          <t>Hp:</t>
        </r>
        <r>
          <rPr>
            <sz val="9"/>
            <color indexed="81"/>
            <rFont val="Tahoma"/>
            <family val="2"/>
          </rPr>
          <t xml:space="preserve">
</t>
        </r>
        <r>
          <rPr>
            <sz val="14"/>
            <color indexed="81"/>
            <rFont val="Tahoma"/>
            <family val="2"/>
          </rPr>
          <t>EDI SUSILO</t>
        </r>
      </text>
    </comment>
    <comment ref="C96" authorId="0" shapeId="0" xr:uid="{89770BC5-3781-4289-9103-D0689DD3EB4D}">
      <text>
        <r>
          <rPr>
            <b/>
            <sz val="9"/>
            <color indexed="81"/>
            <rFont val="Tahoma"/>
            <family val="2"/>
          </rPr>
          <t>Hp:</t>
        </r>
        <r>
          <rPr>
            <sz val="9"/>
            <color indexed="81"/>
            <rFont val="Tahoma"/>
            <family val="2"/>
          </rPr>
          <t xml:space="preserve">
</t>
        </r>
        <r>
          <rPr>
            <sz val="12"/>
            <color indexed="81"/>
            <rFont val="Tahoma"/>
            <family val="2"/>
          </rPr>
          <t>ADIT 
ANNA MAHANING
NAFILAH</t>
        </r>
      </text>
    </comment>
    <comment ref="F97" authorId="0" shapeId="0" xr:uid="{7D21B787-C4FF-409A-9A73-1946AC9795C8}">
      <text>
        <r>
          <rPr>
            <b/>
            <sz val="9"/>
            <color indexed="81"/>
            <rFont val="Tahoma"/>
            <family val="2"/>
          </rPr>
          <t>Hp:</t>
        </r>
        <r>
          <rPr>
            <sz val="9"/>
            <color indexed="81"/>
            <rFont val="Tahoma"/>
            <family val="2"/>
          </rPr>
          <t xml:space="preserve">
ABDUL WAKHID NUGROHO, A.Md.Kes</t>
        </r>
      </text>
    </comment>
    <comment ref="C101" authorId="0" shapeId="0" xr:uid="{A02A73C5-7A11-46DE-A926-39B5060780D7}">
      <text>
        <r>
          <rPr>
            <b/>
            <sz val="9"/>
            <color indexed="81"/>
            <rFont val="Tahoma"/>
            <family val="2"/>
          </rPr>
          <t>Hp:</t>
        </r>
        <r>
          <rPr>
            <sz val="9"/>
            <color indexed="81"/>
            <rFont val="Tahoma"/>
            <family val="2"/>
          </rPr>
          <t xml:space="preserve">
</t>
        </r>
        <r>
          <rPr>
            <sz val="14"/>
            <color indexed="81"/>
            <rFont val="Tahoma"/>
            <family val="2"/>
          </rPr>
          <t>Kustanto Nugroho</t>
        </r>
      </text>
    </comment>
    <comment ref="C102" authorId="0" shapeId="0" xr:uid="{80C53291-CA70-422F-99CA-9F19F75F0307}">
      <text>
        <r>
          <rPr>
            <b/>
            <sz val="9"/>
            <color indexed="81"/>
            <rFont val="Tahoma"/>
            <family val="2"/>
          </rPr>
          <t>Hp:</t>
        </r>
        <r>
          <rPr>
            <sz val="9"/>
            <color indexed="81"/>
            <rFont val="Tahoma"/>
            <family val="2"/>
          </rPr>
          <t xml:space="preserve">
</t>
        </r>
        <r>
          <rPr>
            <sz val="11"/>
            <color indexed="81"/>
            <rFont val="Tahoma"/>
            <family val="2"/>
          </rPr>
          <t>MINTARSIH</t>
        </r>
      </text>
    </comment>
    <comment ref="F103" authorId="0" shapeId="0" xr:uid="{70C95E48-D4D3-4B32-BD2A-6466D4CD2192}">
      <text>
        <r>
          <rPr>
            <b/>
            <sz val="9"/>
            <color indexed="81"/>
            <rFont val="Tahoma"/>
            <family val="2"/>
          </rPr>
          <t>Hp:</t>
        </r>
        <r>
          <rPr>
            <sz val="9"/>
            <color indexed="81"/>
            <rFont val="Tahoma"/>
            <family val="2"/>
          </rPr>
          <t xml:space="preserve">
</t>
        </r>
        <r>
          <rPr>
            <sz val="10"/>
            <color indexed="81"/>
            <rFont val="Tahoma"/>
            <family val="2"/>
          </rPr>
          <t>REGINA RAHMA UTAMI, S.H</t>
        </r>
      </text>
    </comment>
    <comment ref="F104" authorId="0" shapeId="0" xr:uid="{B3E36B8D-3C75-4711-81D0-4EF4DEACCEE5}">
      <text>
        <r>
          <rPr>
            <b/>
            <sz val="9"/>
            <color indexed="81"/>
            <rFont val="Tahoma"/>
            <family val="2"/>
          </rPr>
          <t>Hp:</t>
        </r>
        <r>
          <rPr>
            <sz val="9"/>
            <color indexed="81"/>
            <rFont val="Tahoma"/>
            <family val="2"/>
          </rPr>
          <t xml:space="preserve">
</t>
        </r>
        <r>
          <rPr>
            <sz val="10"/>
            <color indexed="81"/>
            <rFont val="Tahoma"/>
            <family val="2"/>
          </rPr>
          <t>BANJAR PAMUNGKAS WIDYATMOKO</t>
        </r>
      </text>
    </comment>
    <comment ref="C106" authorId="0" shapeId="0" xr:uid="{4C473F0D-7E57-401C-9A63-658E72AE3D37}">
      <text>
        <r>
          <rPr>
            <b/>
            <sz val="9"/>
            <color indexed="81"/>
            <rFont val="Tahoma"/>
            <family val="2"/>
          </rPr>
          <t>Hp:</t>
        </r>
        <r>
          <rPr>
            <sz val="9"/>
            <color indexed="81"/>
            <rFont val="Tahoma"/>
            <family val="2"/>
          </rPr>
          <t xml:space="preserve">
</t>
        </r>
        <r>
          <rPr>
            <sz val="12"/>
            <color indexed="81"/>
            <rFont val="Tahoma"/>
            <family val="2"/>
          </rPr>
          <t>FAHMI ALFARUQ
RANY FASLAH</t>
        </r>
      </text>
    </comment>
    <comment ref="F107" authorId="0" shapeId="0" xr:uid="{9723385B-C7B2-43D8-83C4-51E699778441}">
      <text>
        <r>
          <rPr>
            <b/>
            <sz val="9"/>
            <color indexed="81"/>
            <rFont val="Tahoma"/>
            <family val="2"/>
          </rPr>
          <t>Hp:
GIAT GUNANDAR, SM
YUDI AGUS SETIAWAN, S.S.MM</t>
        </r>
      </text>
    </comment>
    <comment ref="C108" authorId="0" shapeId="0" xr:uid="{B24B91EC-ED5C-45A7-9081-827C0582FBC6}">
      <text>
        <r>
          <rPr>
            <b/>
            <sz val="9"/>
            <color indexed="81"/>
            <rFont val="Tahoma"/>
            <family val="2"/>
          </rPr>
          <t>Hp:</t>
        </r>
        <r>
          <rPr>
            <sz val="9"/>
            <color indexed="81"/>
            <rFont val="Tahoma"/>
            <family val="2"/>
          </rPr>
          <t xml:space="preserve">
</t>
        </r>
        <r>
          <rPr>
            <sz val="11"/>
            <color indexed="81"/>
            <rFont val="Tahoma"/>
            <family val="2"/>
          </rPr>
          <t>ANDARDIAN</t>
        </r>
      </text>
    </comment>
    <comment ref="C109" authorId="0" shapeId="0" xr:uid="{315DA1B6-ED60-43FF-9DFA-6FCAB7581A64}">
      <text>
        <r>
          <rPr>
            <b/>
            <sz val="9"/>
            <color indexed="81"/>
            <rFont val="Tahoma"/>
            <family val="2"/>
          </rPr>
          <t>Hp:</t>
        </r>
        <r>
          <rPr>
            <sz val="9"/>
            <color indexed="81"/>
            <rFont val="Tahoma"/>
            <family val="2"/>
          </rPr>
          <t xml:space="preserve">
PUTRI UTAMI</t>
        </r>
      </text>
    </comment>
    <comment ref="C110" authorId="0" shapeId="0" xr:uid="{AB298BFD-E932-44DC-A292-31781353EE30}">
      <text>
        <r>
          <rPr>
            <b/>
            <sz val="9"/>
            <color indexed="81"/>
            <rFont val="Tahoma"/>
            <family val="2"/>
          </rPr>
          <t>Hp:</t>
        </r>
        <r>
          <rPr>
            <sz val="9"/>
            <color indexed="81"/>
            <rFont val="Tahoma"/>
            <family val="2"/>
          </rPr>
          <t xml:space="preserve">
</t>
        </r>
        <r>
          <rPr>
            <sz val="11"/>
            <color indexed="81"/>
            <rFont val="Tahoma"/>
            <family val="2"/>
          </rPr>
          <t>MANUNGKI FITA PRASTARINA</t>
        </r>
      </text>
    </comment>
    <comment ref="F110" authorId="0" shapeId="0" xr:uid="{D5068EBC-881C-45CE-BB91-CBF42315DFCB}">
      <text>
        <r>
          <rPr>
            <b/>
            <sz val="9"/>
            <color indexed="81"/>
            <rFont val="Tahoma"/>
            <family val="2"/>
          </rPr>
          <t>Hp:</t>
        </r>
        <r>
          <rPr>
            <sz val="9"/>
            <color indexed="81"/>
            <rFont val="Tahoma"/>
            <family val="2"/>
          </rPr>
          <t xml:space="preserve">
</t>
        </r>
        <r>
          <rPr>
            <sz val="12"/>
            <color indexed="81"/>
            <rFont val="Tahoma"/>
            <family val="2"/>
          </rPr>
          <t>musti irnawati</t>
        </r>
      </text>
    </comment>
    <comment ref="C111" authorId="0" shapeId="0" xr:uid="{30F10300-ED5D-4037-A5B9-27E9B662361D}">
      <text>
        <r>
          <rPr>
            <b/>
            <sz val="9"/>
            <color indexed="81"/>
            <rFont val="Tahoma"/>
            <family val="2"/>
          </rPr>
          <t>Hp:</t>
        </r>
        <r>
          <rPr>
            <sz val="9"/>
            <color indexed="81"/>
            <rFont val="Tahoma"/>
            <family val="2"/>
          </rPr>
          <t xml:space="preserve">
</t>
        </r>
        <r>
          <rPr>
            <sz val="11"/>
            <color indexed="81"/>
            <rFont val="Tahoma"/>
            <family val="2"/>
          </rPr>
          <t>SUNIATI, S.Sos
SUSI NURYATI, S.Sos</t>
        </r>
      </text>
    </comment>
    <comment ref="C112" authorId="0" shapeId="0" xr:uid="{A8453EF7-65A4-4072-8540-2335E3B3D3E7}">
      <text>
        <r>
          <rPr>
            <b/>
            <sz val="9"/>
            <color indexed="81"/>
            <rFont val="Tahoma"/>
            <family val="2"/>
          </rPr>
          <t>Hp:</t>
        </r>
        <r>
          <rPr>
            <sz val="9"/>
            <color indexed="81"/>
            <rFont val="Tahoma"/>
            <family val="2"/>
          </rPr>
          <t xml:space="preserve">
</t>
        </r>
        <r>
          <rPr>
            <sz val="12"/>
            <color indexed="81"/>
            <rFont val="Tahoma"/>
            <family val="2"/>
          </rPr>
          <t>DEVITA DYAH LESTARI</t>
        </r>
      </text>
    </comment>
    <comment ref="C113" authorId="0" shapeId="0" xr:uid="{5715C3E9-8EDE-4D84-BE4A-FFFF336DC7F9}">
      <text>
        <r>
          <rPr>
            <b/>
            <sz val="9"/>
            <color indexed="81"/>
            <rFont val="Tahoma"/>
            <family val="2"/>
          </rPr>
          <t>Hp:</t>
        </r>
        <r>
          <rPr>
            <sz val="9"/>
            <color indexed="81"/>
            <rFont val="Tahoma"/>
            <family val="2"/>
          </rPr>
          <t xml:space="preserve">
</t>
        </r>
        <r>
          <rPr>
            <sz val="12"/>
            <color indexed="81"/>
            <rFont val="Tahoma"/>
            <family val="2"/>
          </rPr>
          <t>PANDIT WISNU SAPUTRA</t>
        </r>
      </text>
    </comment>
    <comment ref="F113" authorId="0" shapeId="0" xr:uid="{D63E44E2-1633-4128-84C1-144A10646503}">
      <text>
        <r>
          <rPr>
            <b/>
            <sz val="9"/>
            <color indexed="81"/>
            <rFont val="Tahoma"/>
            <family val="2"/>
          </rPr>
          <t>Hp:</t>
        </r>
        <r>
          <rPr>
            <sz val="9"/>
            <color indexed="81"/>
            <rFont val="Tahoma"/>
            <family val="2"/>
          </rPr>
          <t xml:space="preserve">
</t>
        </r>
        <r>
          <rPr>
            <sz val="11"/>
            <color indexed="81"/>
            <rFont val="Tahoma"/>
            <family val="2"/>
          </rPr>
          <t>BAYU PRASETYO UTOMO, S.T</t>
        </r>
      </text>
    </comment>
    <comment ref="C116" authorId="0" shapeId="0" xr:uid="{6D85DDD3-B0B9-4257-B052-8E52C3C8CA3E}">
      <text>
        <r>
          <rPr>
            <b/>
            <sz val="9"/>
            <color indexed="81"/>
            <rFont val="Tahoma"/>
            <family val="2"/>
          </rPr>
          <t>Hp:</t>
        </r>
        <r>
          <rPr>
            <sz val="9"/>
            <color indexed="81"/>
            <rFont val="Tahoma"/>
            <family val="2"/>
          </rPr>
          <t xml:space="preserve">
</t>
        </r>
        <r>
          <rPr>
            <sz val="11"/>
            <color indexed="81"/>
            <rFont val="Tahoma"/>
            <family val="2"/>
          </rPr>
          <t>ELI KUSWARI
SUGIARTO</t>
        </r>
      </text>
    </comment>
    <comment ref="C118" authorId="0" shapeId="0" xr:uid="{167BAAAC-B568-43B1-A829-31676F0B0D7A}">
      <text>
        <r>
          <rPr>
            <b/>
            <sz val="9"/>
            <color indexed="81"/>
            <rFont val="Tahoma"/>
            <family val="2"/>
          </rPr>
          <t>Hp:</t>
        </r>
        <r>
          <rPr>
            <sz val="9"/>
            <color indexed="81"/>
            <rFont val="Tahoma"/>
            <family val="2"/>
          </rPr>
          <t xml:space="preserve">
</t>
        </r>
        <r>
          <rPr>
            <sz val="11"/>
            <color indexed="81"/>
            <rFont val="Tahoma"/>
            <family val="2"/>
          </rPr>
          <t>TRIO NURBANI, S.sos</t>
        </r>
      </text>
    </comment>
    <comment ref="C120" authorId="0" shapeId="0" xr:uid="{EDBFA37F-DC5A-4279-B48F-02CC066AF67F}">
      <text>
        <r>
          <rPr>
            <b/>
            <sz val="9"/>
            <color indexed="81"/>
            <rFont val="Tahoma"/>
            <family val="2"/>
          </rPr>
          <t>Hp:</t>
        </r>
        <r>
          <rPr>
            <sz val="9"/>
            <color indexed="81"/>
            <rFont val="Tahoma"/>
            <family val="2"/>
          </rPr>
          <t xml:space="preserve">
</t>
        </r>
        <r>
          <rPr>
            <sz val="11"/>
            <color indexed="81"/>
            <rFont val="Tahoma"/>
            <family val="2"/>
          </rPr>
          <t>CHUSNUL HIDAYATI
PUJIYATI</t>
        </r>
      </text>
    </comment>
    <comment ref="C121" authorId="0" shapeId="0" xr:uid="{874887A1-A257-44F0-8124-E2207FC56CEF}">
      <text>
        <r>
          <rPr>
            <b/>
            <sz val="9"/>
            <color indexed="81"/>
            <rFont val="Tahoma"/>
            <family val="2"/>
          </rPr>
          <t>Hp:</t>
        </r>
        <r>
          <rPr>
            <sz val="9"/>
            <color indexed="81"/>
            <rFont val="Tahoma"/>
            <family val="2"/>
          </rPr>
          <t xml:space="preserve">
</t>
        </r>
        <r>
          <rPr>
            <sz val="12"/>
            <color indexed="81"/>
            <rFont val="Tahoma"/>
            <family val="2"/>
          </rPr>
          <t>HASDIYANTO
LILI AMALIA LUTFI
SUWARTO</t>
        </r>
      </text>
    </comment>
    <comment ref="C122" authorId="0" shapeId="0" xr:uid="{F7E4DA5E-5CE6-4CFF-9996-81226C0F2CFD}">
      <text>
        <r>
          <rPr>
            <b/>
            <sz val="9"/>
            <color indexed="81"/>
            <rFont val="Tahoma"/>
            <family val="2"/>
          </rPr>
          <t>Hp:</t>
        </r>
        <r>
          <rPr>
            <sz val="9"/>
            <color indexed="81"/>
            <rFont val="Tahoma"/>
            <family val="2"/>
          </rPr>
          <t xml:space="preserve">
GURUH TRI ATMAJA
WEMPI LISTIANTI</t>
        </r>
      </text>
    </comment>
    <comment ref="C124" authorId="0" shapeId="0" xr:uid="{3221394F-DFEA-48EA-924E-E37A50DCF1F0}">
      <text>
        <r>
          <rPr>
            <b/>
            <sz val="9"/>
            <color indexed="81"/>
            <rFont val="Tahoma"/>
            <family val="2"/>
          </rPr>
          <t>Hp:</t>
        </r>
        <r>
          <rPr>
            <sz val="9"/>
            <color indexed="81"/>
            <rFont val="Tahoma"/>
            <family val="2"/>
          </rPr>
          <t xml:space="preserve">
</t>
        </r>
        <r>
          <rPr>
            <sz val="12"/>
            <color indexed="81"/>
            <rFont val="Tahoma"/>
            <family val="2"/>
          </rPr>
          <t>AJI TOYIBUL CHASANI</t>
        </r>
      </text>
    </comment>
    <comment ref="F127" authorId="0" shapeId="0" xr:uid="{A9E7CA31-08F8-4B8C-8847-5C159AECE6F1}">
      <text>
        <r>
          <rPr>
            <b/>
            <sz val="9"/>
            <color indexed="81"/>
            <rFont val="Tahoma"/>
            <family val="2"/>
          </rPr>
          <t>Hp:</t>
        </r>
        <r>
          <rPr>
            <sz val="9"/>
            <color indexed="81"/>
            <rFont val="Tahoma"/>
            <family val="2"/>
          </rPr>
          <t xml:space="preserve">
ADITYA PUTRA PRATAMA
</t>
        </r>
      </text>
    </comment>
    <comment ref="C128" authorId="0" shapeId="0" xr:uid="{E9C06593-8D75-4445-B14B-6C84E01763E8}">
      <text>
        <r>
          <rPr>
            <b/>
            <sz val="9"/>
            <color indexed="81"/>
            <rFont val="Tahoma"/>
            <family val="2"/>
          </rPr>
          <t>Hp:</t>
        </r>
        <r>
          <rPr>
            <sz val="9"/>
            <color indexed="81"/>
            <rFont val="Tahoma"/>
            <family val="2"/>
          </rPr>
          <t xml:space="preserve">
</t>
        </r>
        <r>
          <rPr>
            <sz val="14"/>
            <color indexed="81"/>
            <rFont val="Tahoma"/>
            <family val="2"/>
          </rPr>
          <t>AYU KAMILLAH</t>
        </r>
      </text>
    </comment>
    <comment ref="E128" authorId="0" shapeId="0" xr:uid="{82AA7DFB-9352-4558-9EF9-63B8267190A7}">
      <text>
        <r>
          <rPr>
            <b/>
            <sz val="9"/>
            <color indexed="81"/>
            <rFont val="Tahoma"/>
            <family val="2"/>
          </rPr>
          <t>Hp:</t>
        </r>
        <r>
          <rPr>
            <sz val="9"/>
            <color indexed="81"/>
            <rFont val="Tahoma"/>
            <family val="2"/>
          </rPr>
          <t xml:space="preserve">
</t>
        </r>
        <r>
          <rPr>
            <sz val="11"/>
            <color indexed="81"/>
            <rFont val="Tahoma"/>
            <family val="2"/>
          </rPr>
          <t>BAYU AGIL PRIYATNO, A.Md</t>
        </r>
      </text>
    </comment>
    <comment ref="F128" authorId="0" shapeId="0" xr:uid="{CD513782-2EF8-4BAD-A154-D639D8779800}">
      <text>
        <r>
          <rPr>
            <b/>
            <sz val="9"/>
            <color indexed="81"/>
            <rFont val="Tahoma"/>
            <family val="2"/>
          </rPr>
          <t>Hp:</t>
        </r>
        <r>
          <rPr>
            <sz val="9"/>
            <color indexed="81"/>
            <rFont val="Tahoma"/>
            <family val="2"/>
          </rPr>
          <t xml:space="preserve">
</t>
        </r>
        <r>
          <rPr>
            <sz val="14"/>
            <color indexed="81"/>
            <rFont val="Tahoma"/>
            <family val="2"/>
          </rPr>
          <t>ISMAIL SIDQI
SONY SETIYAWAN
FADHLIELAH LATIEF</t>
        </r>
      </text>
    </comment>
    <comment ref="F129" authorId="0" shapeId="0" xr:uid="{21FDAF81-D3F7-4B80-8F03-10031377203A}">
      <text>
        <r>
          <rPr>
            <b/>
            <sz val="9"/>
            <color indexed="81"/>
            <rFont val="Tahoma"/>
            <family val="2"/>
          </rPr>
          <t>Hp:</t>
        </r>
        <r>
          <rPr>
            <sz val="9"/>
            <color indexed="81"/>
            <rFont val="Tahoma"/>
            <family val="2"/>
          </rPr>
          <t xml:space="preserve">
</t>
        </r>
        <r>
          <rPr>
            <sz val="11"/>
            <color indexed="81"/>
            <rFont val="Tahoma"/>
            <family val="2"/>
          </rPr>
          <t>AMALINDA SEKAR KINASIH
ILHAM ADITYA PANGESTU
ISNAENI DHIYA (RESIGN)</t>
        </r>
      </text>
    </comment>
    <comment ref="F130" authorId="0" shapeId="0" xr:uid="{4FC9E177-DC4D-4B1B-B159-213C490A36C8}">
      <text>
        <r>
          <rPr>
            <b/>
            <sz val="9"/>
            <color indexed="81"/>
            <rFont val="Tahoma"/>
            <family val="2"/>
          </rPr>
          <t xml:space="preserve">Hp:
</t>
        </r>
        <r>
          <rPr>
            <b/>
            <sz val="12"/>
            <color indexed="81"/>
            <rFont val="Tahoma"/>
            <family val="2"/>
          </rPr>
          <t>OKTA VERINA</t>
        </r>
      </text>
    </comment>
    <comment ref="F132" authorId="0" shapeId="0" xr:uid="{B8DC4803-B13A-4A5B-AB74-E095091F5BD8}">
      <text>
        <r>
          <rPr>
            <b/>
            <sz val="9"/>
            <color indexed="81"/>
            <rFont val="Tahoma"/>
            <family val="2"/>
          </rPr>
          <t>Hp:</t>
        </r>
        <r>
          <rPr>
            <sz val="9"/>
            <color indexed="81"/>
            <rFont val="Tahoma"/>
            <family val="2"/>
          </rPr>
          <t xml:space="preserve">
</t>
        </r>
        <r>
          <rPr>
            <sz val="10"/>
            <color indexed="81"/>
            <rFont val="Tahoma"/>
            <family val="2"/>
          </rPr>
          <t>DIANA KUSUMA DEWI, SE.,AK
JANITA PRATIKA SARI, S.M</t>
        </r>
      </text>
    </comment>
    <comment ref="C133" authorId="0" shapeId="0" xr:uid="{FEEF5D1D-9865-4513-96CB-43769F0D0644}">
      <text>
        <r>
          <rPr>
            <b/>
            <sz val="9"/>
            <color indexed="81"/>
            <rFont val="Tahoma"/>
            <family val="2"/>
          </rPr>
          <t>Hp:</t>
        </r>
        <r>
          <rPr>
            <sz val="9"/>
            <color indexed="81"/>
            <rFont val="Tahoma"/>
            <family val="2"/>
          </rPr>
          <t xml:space="preserve">
</t>
        </r>
        <r>
          <rPr>
            <sz val="14"/>
            <color indexed="81"/>
            <rFont val="Tahoma"/>
            <family val="2"/>
          </rPr>
          <t>ROSIDAH</t>
        </r>
      </text>
    </comment>
    <comment ref="C135" authorId="0" shapeId="0" xr:uid="{9E1F3D5C-D498-4A29-AD05-3AE2688CC97C}">
      <text>
        <r>
          <rPr>
            <b/>
            <sz val="9"/>
            <color indexed="81"/>
            <rFont val="Tahoma"/>
            <family val="2"/>
          </rPr>
          <t>Hp:</t>
        </r>
        <r>
          <rPr>
            <sz val="9"/>
            <color indexed="81"/>
            <rFont val="Tahoma"/>
            <family val="2"/>
          </rPr>
          <t xml:space="preserve">
</t>
        </r>
        <r>
          <rPr>
            <sz val="12"/>
            <color indexed="81"/>
            <rFont val="Tahoma"/>
            <family val="2"/>
          </rPr>
          <t>EVI NURMIATI
KARTIKA RINI</t>
        </r>
      </text>
    </comment>
    <comment ref="C136" authorId="0" shapeId="0" xr:uid="{375EFE63-2730-467F-83BF-2154E950100F}">
      <text>
        <r>
          <rPr>
            <b/>
            <sz val="9"/>
            <color indexed="81"/>
            <rFont val="Tahoma"/>
            <family val="2"/>
          </rPr>
          <t>Hp:</t>
        </r>
        <r>
          <rPr>
            <sz val="9"/>
            <color indexed="81"/>
            <rFont val="Tahoma"/>
            <family val="2"/>
          </rPr>
          <t xml:space="preserve">
</t>
        </r>
        <r>
          <rPr>
            <sz val="14"/>
            <color indexed="81"/>
            <rFont val="Tahoma"/>
            <family val="2"/>
          </rPr>
          <t>WIWIT HAMDANI</t>
        </r>
      </text>
    </comment>
    <comment ref="F136" authorId="0" shapeId="0" xr:uid="{8E5EF5AB-884B-4FF2-8475-DAF6DB8FC36D}">
      <text>
        <r>
          <rPr>
            <b/>
            <sz val="9"/>
            <color indexed="81"/>
            <rFont val="Tahoma"/>
            <family val="2"/>
          </rPr>
          <t>Hp:</t>
        </r>
        <r>
          <rPr>
            <sz val="9"/>
            <color indexed="81"/>
            <rFont val="Tahoma"/>
            <family val="2"/>
          </rPr>
          <t xml:space="preserve">
</t>
        </r>
        <r>
          <rPr>
            <sz val="11"/>
            <color indexed="81"/>
            <rFont val="Tahoma"/>
            <family val="2"/>
          </rPr>
          <t>OKTA ANUGRAH HIDAYAT</t>
        </r>
      </text>
    </comment>
    <comment ref="C137" authorId="0" shapeId="0" xr:uid="{41A667D8-2258-456B-80CE-34C9E0C6472F}">
      <text>
        <r>
          <rPr>
            <b/>
            <sz val="9"/>
            <color indexed="81"/>
            <rFont val="Tahoma"/>
            <family val="2"/>
          </rPr>
          <t>Hp:</t>
        </r>
        <r>
          <rPr>
            <sz val="9"/>
            <color indexed="81"/>
            <rFont val="Tahoma"/>
            <family val="2"/>
          </rPr>
          <t xml:space="preserve">
</t>
        </r>
        <r>
          <rPr>
            <sz val="12"/>
            <color indexed="81"/>
            <rFont val="Tahoma"/>
            <family val="2"/>
          </rPr>
          <t>ELIS NURKHOLIFAH
FADHEL ONA NUGRAHA
MUHAMMAD HAQQI</t>
        </r>
      </text>
    </comment>
    <comment ref="C139" authorId="0" shapeId="0" xr:uid="{3698357A-6AB4-4A14-B2F6-36E186FC66E0}">
      <text>
        <r>
          <rPr>
            <b/>
            <sz val="9"/>
            <color indexed="81"/>
            <rFont val="Tahoma"/>
            <family val="2"/>
          </rPr>
          <t>Hp:</t>
        </r>
        <r>
          <rPr>
            <sz val="9"/>
            <color indexed="81"/>
            <rFont val="Tahoma"/>
            <family val="2"/>
          </rPr>
          <t xml:space="preserve">
</t>
        </r>
        <r>
          <rPr>
            <sz val="12"/>
            <color indexed="81"/>
            <rFont val="Tahoma"/>
            <family val="2"/>
          </rPr>
          <t>SUKINAH</t>
        </r>
      </text>
    </comment>
    <comment ref="F139" authorId="0" shapeId="0" xr:uid="{E9DD1875-EF67-44A1-A5E3-C480FC9DB222}">
      <text>
        <r>
          <rPr>
            <b/>
            <sz val="9"/>
            <color indexed="81"/>
            <rFont val="Tahoma"/>
            <family val="2"/>
          </rPr>
          <t>Hp:</t>
        </r>
        <r>
          <rPr>
            <sz val="9"/>
            <color indexed="81"/>
            <rFont val="Tahoma"/>
            <family val="2"/>
          </rPr>
          <t xml:space="preserve">
</t>
        </r>
        <r>
          <rPr>
            <sz val="11"/>
            <color indexed="81"/>
            <rFont val="Tahoma"/>
            <family val="2"/>
          </rPr>
          <t>BAYU SUGI MULYONO
TEDDY YUDHO NUGROHO</t>
        </r>
      </text>
    </comment>
    <comment ref="C140" authorId="0" shapeId="0" xr:uid="{449A7E63-B986-427D-85FA-A0C665147D1B}">
      <text>
        <r>
          <rPr>
            <b/>
            <sz val="9"/>
            <color indexed="81"/>
            <rFont val="Tahoma"/>
            <family val="2"/>
          </rPr>
          <t>Hp:</t>
        </r>
        <r>
          <rPr>
            <sz val="9"/>
            <color indexed="81"/>
            <rFont val="Tahoma"/>
            <family val="2"/>
          </rPr>
          <t xml:space="preserve">
</t>
        </r>
        <r>
          <rPr>
            <sz val="12"/>
            <color indexed="81"/>
            <rFont val="Tahoma"/>
            <family val="2"/>
          </rPr>
          <t>DIDIK SULISTIO
LUGIYEM
MUJIATI
SUNARYATI
TRI LUHMIYATI
TRI YUNARSIH</t>
        </r>
      </text>
    </comment>
    <comment ref="F140" authorId="0" shapeId="0" xr:uid="{A045A1E1-8F0A-40CE-8D93-37A4AA4A8E02}">
      <text>
        <r>
          <rPr>
            <b/>
            <sz val="9"/>
            <color indexed="81"/>
            <rFont val="Tahoma"/>
            <family val="2"/>
          </rPr>
          <t>Hp:</t>
        </r>
        <r>
          <rPr>
            <sz val="9"/>
            <color indexed="81"/>
            <rFont val="Tahoma"/>
            <family val="2"/>
          </rPr>
          <t xml:space="preserve">
</t>
        </r>
        <r>
          <rPr>
            <sz val="11"/>
            <color indexed="81"/>
            <rFont val="Tahoma"/>
            <family val="2"/>
          </rPr>
          <t>SRI RAHAYU NINGSIH
SUPRIYATNO</t>
        </r>
      </text>
    </comment>
    <comment ref="F141" authorId="0" shapeId="0" xr:uid="{23B857B4-7CFF-4539-8CA2-9FF59A974C51}">
      <text>
        <r>
          <rPr>
            <b/>
            <sz val="9"/>
            <color indexed="81"/>
            <rFont val="Tahoma"/>
            <family val="2"/>
          </rPr>
          <t>Hp:</t>
        </r>
        <r>
          <rPr>
            <sz val="9"/>
            <color indexed="81"/>
            <rFont val="Tahoma"/>
            <family val="2"/>
          </rPr>
          <t xml:space="preserve">
</t>
        </r>
        <r>
          <rPr>
            <sz val="10"/>
            <color indexed="81"/>
            <rFont val="Tahoma"/>
            <family val="2"/>
          </rPr>
          <t>HERMAWAN DWI PRAKOSO</t>
        </r>
      </text>
    </comment>
    <comment ref="F143" authorId="0" shapeId="0" xr:uid="{9FADAD88-F8A7-48F8-B35B-45DC2EAF8BEC}">
      <text>
        <r>
          <rPr>
            <b/>
            <sz val="9"/>
            <color indexed="81"/>
            <rFont val="Tahoma"/>
            <family val="2"/>
          </rPr>
          <t>Hp:</t>
        </r>
        <r>
          <rPr>
            <sz val="9"/>
            <color indexed="81"/>
            <rFont val="Tahoma"/>
            <family val="2"/>
          </rPr>
          <t xml:space="preserve">
1 JUNIOR DWI CAHYO ADM LABKES</t>
        </r>
      </text>
    </comment>
    <comment ref="F144" authorId="0" shapeId="0" xr:uid="{217517C9-8A94-40E2-8768-4BC35CBF0CD5}">
      <text>
        <r>
          <rPr>
            <b/>
            <sz val="9"/>
            <color indexed="81"/>
            <rFont val="Tahoma"/>
            <family val="2"/>
          </rPr>
          <t>Hp:</t>
        </r>
        <r>
          <rPr>
            <sz val="9"/>
            <color indexed="81"/>
            <rFont val="Tahoma"/>
            <family val="2"/>
          </rPr>
          <t xml:space="preserve">
</t>
        </r>
        <r>
          <rPr>
            <sz val="11"/>
            <color indexed="81"/>
            <rFont val="Tahoma"/>
            <family val="2"/>
          </rPr>
          <t>HARTIM
MARYANTO</t>
        </r>
      </text>
    </comment>
    <comment ref="E146" authorId="0" shapeId="0" xr:uid="{D19CB753-F38A-47C0-9D65-BD79CEFD39CC}">
      <text>
        <r>
          <rPr>
            <b/>
            <sz val="9"/>
            <color indexed="81"/>
            <rFont val="Tahoma"/>
            <family val="2"/>
          </rPr>
          <t>Hp:</t>
        </r>
        <r>
          <rPr>
            <sz val="9"/>
            <color indexed="81"/>
            <rFont val="Tahoma"/>
            <family val="2"/>
          </rPr>
          <t xml:space="preserve">
</t>
        </r>
        <r>
          <rPr>
            <sz val="11"/>
            <color indexed="81"/>
            <rFont val="Tahoma"/>
            <family val="2"/>
          </rPr>
          <t>MUHAMMAD NAILUR ROBICH, S.Tr.Anim</t>
        </r>
      </text>
    </comment>
    <comment ref="F146" authorId="0" shapeId="0" xr:uid="{2D5A6503-2D44-46CD-9541-A0D260F4B2D7}">
      <text>
        <r>
          <rPr>
            <b/>
            <sz val="9"/>
            <color indexed="81"/>
            <rFont val="Tahoma"/>
            <family val="2"/>
          </rPr>
          <t>Hp:</t>
        </r>
        <r>
          <rPr>
            <sz val="9"/>
            <color indexed="81"/>
            <rFont val="Tahoma"/>
            <family val="2"/>
          </rPr>
          <t xml:space="preserve">
</t>
        </r>
        <r>
          <rPr>
            <sz val="11"/>
            <color indexed="81"/>
            <rFont val="Tahoma"/>
            <family val="2"/>
          </rPr>
          <t>RIESKY KRISTHAMANDA PUTRI UBWARIN, S.I.Kom
RACHMATIA NUR INDAH, S.ST</t>
        </r>
      </text>
    </comment>
    <comment ref="F147" authorId="0" shapeId="0" xr:uid="{F8265D4D-DF4F-4086-9014-27B6B187C0DB}">
      <text>
        <r>
          <rPr>
            <b/>
            <sz val="9"/>
            <color indexed="81"/>
            <rFont val="Tahoma"/>
            <family val="2"/>
          </rPr>
          <t>Hp:</t>
        </r>
        <r>
          <rPr>
            <sz val="9"/>
            <color indexed="81"/>
            <rFont val="Tahoma"/>
            <family val="2"/>
          </rPr>
          <t xml:space="preserve">
ISTIQOMATURROFIAH, S.K.M</t>
        </r>
      </text>
    </comment>
    <comment ref="C153" authorId="0" shapeId="0" xr:uid="{C99EAD21-A1BB-4EFA-A35F-E204DE04C030}">
      <text>
        <r>
          <rPr>
            <b/>
            <sz val="9"/>
            <color indexed="81"/>
            <rFont val="Tahoma"/>
            <family val="2"/>
          </rPr>
          <t>Hp:</t>
        </r>
        <r>
          <rPr>
            <sz val="9"/>
            <color indexed="81"/>
            <rFont val="Tahoma"/>
            <family val="2"/>
          </rPr>
          <t xml:space="preserve">
</t>
        </r>
        <r>
          <rPr>
            <sz val="11"/>
            <color indexed="81"/>
            <rFont val="Tahoma"/>
            <family val="2"/>
          </rPr>
          <t>ERI SUPRIYADI
TEGUH WINARNO
SUDARTO</t>
        </r>
      </text>
    </comment>
    <comment ref="F153" authorId="0" shapeId="0" xr:uid="{E1026E06-83E4-4CCB-BDAA-4EBC96B19C34}">
      <text>
        <r>
          <rPr>
            <b/>
            <sz val="9"/>
            <color indexed="81"/>
            <rFont val="Tahoma"/>
            <family val="2"/>
          </rPr>
          <t>Hp:</t>
        </r>
        <r>
          <rPr>
            <sz val="9"/>
            <color indexed="81"/>
            <rFont val="Tahoma"/>
            <family val="2"/>
          </rPr>
          <t xml:space="preserve">
</t>
        </r>
        <r>
          <rPr>
            <sz val="14"/>
            <color indexed="81"/>
            <rFont val="Tahoma"/>
            <family val="2"/>
          </rPr>
          <t>huda pratama</t>
        </r>
      </text>
    </comment>
    <comment ref="F154" authorId="0" shapeId="0" xr:uid="{741E4B2E-8D0A-445B-ACC7-5CCBE8A4FBC5}">
      <text>
        <r>
          <rPr>
            <b/>
            <sz val="9"/>
            <color indexed="81"/>
            <rFont val="Tahoma"/>
            <family val="2"/>
          </rPr>
          <t>Hp:</t>
        </r>
        <r>
          <rPr>
            <sz val="9"/>
            <color indexed="81"/>
            <rFont val="Tahoma"/>
            <family val="2"/>
          </rPr>
          <t xml:space="preserve">
</t>
        </r>
        <r>
          <rPr>
            <sz val="14"/>
            <color indexed="81"/>
            <rFont val="Tahoma"/>
            <family val="2"/>
          </rPr>
          <t>ALIF ANJAR WAHYUDI
CATUR WAHYUDI
FANDI KURNIA ISTANTO
IWANG SUNTOSO
MEI SETIAWAN
SETIYO PRAMONO
SUWANDONO</t>
        </r>
        <r>
          <rPr>
            <sz val="9"/>
            <color indexed="81"/>
            <rFont val="Tahoma"/>
            <family val="2"/>
          </rPr>
          <t xml:space="preserve">
</t>
        </r>
      </text>
    </comment>
    <comment ref="F155" authorId="0" shapeId="0" xr:uid="{162214A3-FF82-4E12-9476-D1EBF63CEC1F}">
      <text>
        <r>
          <rPr>
            <b/>
            <sz val="9"/>
            <color indexed="81"/>
            <rFont val="Tahoma"/>
            <family val="2"/>
          </rPr>
          <t>Hp:</t>
        </r>
        <r>
          <rPr>
            <sz val="9"/>
            <color indexed="81"/>
            <rFont val="Tahoma"/>
            <family val="2"/>
          </rPr>
          <t xml:space="preserve">
</t>
        </r>
        <r>
          <rPr>
            <sz val="11"/>
            <color indexed="81"/>
            <rFont val="Tahoma"/>
            <family val="2"/>
          </rPr>
          <t>MUCHAMMAD ANDRI ROMADHON</t>
        </r>
      </text>
    </comment>
    <comment ref="C156" authorId="0" shapeId="0" xr:uid="{20F260A3-0942-4544-8544-8850599A576C}">
      <text>
        <r>
          <rPr>
            <b/>
            <sz val="9"/>
            <color indexed="81"/>
            <rFont val="Tahoma"/>
            <family val="2"/>
          </rPr>
          <t>Hp:</t>
        </r>
        <r>
          <rPr>
            <sz val="9"/>
            <color indexed="81"/>
            <rFont val="Tahoma"/>
            <family val="2"/>
          </rPr>
          <t xml:space="preserve">
</t>
        </r>
        <r>
          <rPr>
            <sz val="14"/>
            <color indexed="81"/>
            <rFont val="Tahoma"/>
            <family val="2"/>
          </rPr>
          <t>PRIMAWAN FITRIANTO
SALIYAN</t>
        </r>
      </text>
    </comment>
    <comment ref="C157" authorId="0" shapeId="0" xr:uid="{C822549D-C37D-4704-B09D-30D95EA435ED}">
      <text>
        <r>
          <rPr>
            <b/>
            <sz val="9"/>
            <color indexed="81"/>
            <rFont val="Tahoma"/>
            <family val="2"/>
          </rPr>
          <t>Hp:</t>
        </r>
        <r>
          <rPr>
            <sz val="9"/>
            <color indexed="81"/>
            <rFont val="Tahoma"/>
            <family val="2"/>
          </rPr>
          <t xml:space="preserve">
</t>
        </r>
        <r>
          <rPr>
            <sz val="14"/>
            <color indexed="81"/>
            <rFont val="Tahoma"/>
            <family val="2"/>
          </rPr>
          <t>TUMINGAN</t>
        </r>
      </text>
    </comment>
    <comment ref="F159" authorId="0" shapeId="0" xr:uid="{DC345584-C9DD-4A14-B473-8154A362F23E}">
      <text>
        <r>
          <rPr>
            <b/>
            <sz val="9"/>
            <color indexed="81"/>
            <rFont val="Tahoma"/>
            <family val="2"/>
          </rPr>
          <t>Hp:</t>
        </r>
        <r>
          <rPr>
            <sz val="9"/>
            <color indexed="81"/>
            <rFont val="Tahoma"/>
            <family val="2"/>
          </rPr>
          <t xml:space="preserve">
</t>
        </r>
        <r>
          <rPr>
            <sz val="12"/>
            <color indexed="81"/>
            <rFont val="Tahoma"/>
            <family val="2"/>
          </rPr>
          <t>MARYO</t>
        </r>
      </text>
    </comment>
    <comment ref="C160" authorId="0" shapeId="0" xr:uid="{CCA6E334-7A04-4442-A9D7-BA756561DD35}">
      <text>
        <r>
          <rPr>
            <b/>
            <sz val="9"/>
            <color indexed="81"/>
            <rFont val="Tahoma"/>
            <family val="2"/>
          </rPr>
          <t>Hp:</t>
        </r>
        <r>
          <rPr>
            <sz val="9"/>
            <color indexed="81"/>
            <rFont val="Tahoma"/>
            <family val="2"/>
          </rPr>
          <t xml:space="preserve">
</t>
        </r>
        <r>
          <rPr>
            <sz val="12"/>
            <color indexed="81"/>
            <rFont val="Tahoma"/>
            <family val="2"/>
          </rPr>
          <t>KASIWAN</t>
        </r>
      </text>
    </comment>
    <comment ref="F160" authorId="0" shapeId="0" xr:uid="{74854F33-E2C8-4C5F-A43A-97A229B40703}">
      <text>
        <r>
          <rPr>
            <b/>
            <sz val="9"/>
            <color indexed="81"/>
            <rFont val="Tahoma"/>
            <family val="2"/>
          </rPr>
          <t>Hp:</t>
        </r>
        <r>
          <rPr>
            <sz val="9"/>
            <color indexed="81"/>
            <rFont val="Tahoma"/>
            <family val="2"/>
          </rPr>
          <t xml:space="preserve">
</t>
        </r>
        <r>
          <rPr>
            <sz val="11"/>
            <color indexed="81"/>
            <rFont val="Tahoma"/>
            <family val="2"/>
          </rPr>
          <t>AGUS RIYANTO
CATUR PRABOWO YUDO
DARWAN
DJARI
RIDWAN
SUPRIYANTO
WISIT WIDIANTO
YERI HASTONO
YOSI TAUFAN
YUGO WAHYU TRIAWAN</t>
        </r>
      </text>
    </comment>
    <comment ref="F163" authorId="0" shapeId="0" xr:uid="{40975E95-933B-4BA1-80BD-87E9384AAD76}">
      <text>
        <r>
          <rPr>
            <b/>
            <sz val="9"/>
            <color indexed="81"/>
            <rFont val="Tahoma"/>
            <family val="2"/>
          </rPr>
          <t>Hp:</t>
        </r>
        <r>
          <rPr>
            <sz val="9"/>
            <color indexed="81"/>
            <rFont val="Tahoma"/>
            <family val="2"/>
          </rPr>
          <t xml:space="preserve">
</t>
        </r>
        <r>
          <rPr>
            <sz val="12"/>
            <color indexed="81"/>
            <rFont val="Tahoma"/>
            <family val="2"/>
          </rPr>
          <t>ALI SISWANTO
DIRSAM
ENDANG SUSILOWATI
SOBARI
TRISNO YUWONO
YANUAR ABIDIN</t>
        </r>
      </text>
    </comment>
    <comment ref="C164" authorId="0" shapeId="0" xr:uid="{FFF757A0-4849-4156-A3F3-DDF7ABF6688B}">
      <text>
        <r>
          <rPr>
            <b/>
            <sz val="9"/>
            <color indexed="81"/>
            <rFont val="Tahoma"/>
            <family val="2"/>
          </rPr>
          <t>Hp:</t>
        </r>
        <r>
          <rPr>
            <sz val="9"/>
            <color indexed="81"/>
            <rFont val="Tahoma"/>
            <family val="2"/>
          </rPr>
          <t xml:space="preserve">
</t>
        </r>
        <r>
          <rPr>
            <sz val="12"/>
            <color indexed="81"/>
            <rFont val="Tahoma"/>
            <family val="2"/>
          </rPr>
          <t>DENGAN DOKTER FAHLIAN</t>
        </r>
      </text>
    </comment>
    <comment ref="D164" authorId="0" shapeId="0" xr:uid="{B75C9898-E535-41BE-B9DD-656AB9A291D1}">
      <text>
        <r>
          <rPr>
            <b/>
            <sz val="9"/>
            <color indexed="81"/>
            <rFont val="Tahoma"/>
            <family val="2"/>
          </rPr>
          <t>Hp:</t>
        </r>
        <r>
          <rPr>
            <sz val="9"/>
            <color indexed="81"/>
            <rFont val="Tahoma"/>
            <family val="2"/>
          </rPr>
          <t xml:space="preserve">
</t>
        </r>
        <r>
          <rPr>
            <sz val="10"/>
            <color indexed="81"/>
            <rFont val="Tahoma"/>
            <family val="2"/>
          </rPr>
          <t>DENGAN DOKTER DIANA</t>
        </r>
      </text>
    </comment>
    <comment ref="C170" authorId="0" shapeId="0" xr:uid="{50292CF3-15D8-419C-B3A6-0CB6BE534B8D}">
      <text>
        <r>
          <rPr>
            <b/>
            <sz val="9"/>
            <color indexed="81"/>
            <rFont val="Tahoma"/>
            <family val="2"/>
          </rPr>
          <t>Hp:</t>
        </r>
        <r>
          <rPr>
            <sz val="9"/>
            <color indexed="81"/>
            <rFont val="Tahoma"/>
            <family val="2"/>
          </rPr>
          <t xml:space="preserve">
</t>
        </r>
        <r>
          <rPr>
            <sz val="14"/>
            <color indexed="81"/>
            <rFont val="Tahoma"/>
            <family val="2"/>
          </rPr>
          <t>tidak dengan dr fahlian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AKREDITASI04</author>
    <author>Hp</author>
  </authors>
  <commentList>
    <comment ref="J407" authorId="0" shapeId="0" xr:uid="{E0D798FF-3323-4DF2-B14F-AA89E5A264FA}">
      <text>
        <r>
          <rPr>
            <b/>
            <sz val="9"/>
            <color indexed="81"/>
            <rFont val="Tahoma"/>
            <family val="2"/>
          </rPr>
          <t>AKREDITASI04:UOPD</t>
        </r>
        <r>
          <rPr>
            <sz val="9"/>
            <color indexed="81"/>
            <rFont val="Tahoma"/>
            <family val="2"/>
          </rPr>
          <t>UPDATE IJAZAH</t>
        </r>
        <r>
          <rPr>
            <b/>
            <sz val="9"/>
            <color indexed="81"/>
            <rFont val="Tahoma"/>
            <family val="2"/>
          </rPr>
          <t xml:space="preserve">
</t>
        </r>
      </text>
    </comment>
    <comment ref="J408" authorId="0" shapeId="0" xr:uid="{7C30B5D0-4EC0-439E-8176-0935F2B61EB0}">
      <text>
        <r>
          <rPr>
            <b/>
            <sz val="9"/>
            <color indexed="81"/>
            <rFont val="Tahoma"/>
            <family val="2"/>
          </rPr>
          <t>AKREDITASI04:</t>
        </r>
        <r>
          <rPr>
            <sz val="9"/>
            <color indexed="81"/>
            <rFont val="Tahoma"/>
            <family val="2"/>
          </rPr>
          <t xml:space="preserve">
UPDATE IJAZAH
</t>
        </r>
      </text>
    </comment>
    <comment ref="J409" authorId="0" shapeId="0" xr:uid="{38AD8812-20EF-41C8-91A2-3BEF2F34285B}">
      <text>
        <r>
          <rPr>
            <b/>
            <sz val="9"/>
            <color indexed="81"/>
            <rFont val="Tahoma"/>
            <family val="2"/>
          </rPr>
          <t>AKREDITASI04:</t>
        </r>
        <r>
          <rPr>
            <sz val="9"/>
            <color indexed="81"/>
            <rFont val="Tahoma"/>
            <family val="2"/>
          </rPr>
          <t xml:space="preserve">
UPDATE IJAZAH</t>
        </r>
      </text>
    </comment>
    <comment ref="J410" authorId="0" shapeId="0" xr:uid="{5643D9BC-C745-4882-8E3C-DCBAECFBFA4F}">
      <text>
        <r>
          <rPr>
            <b/>
            <sz val="9"/>
            <color indexed="81"/>
            <rFont val="Tahoma"/>
            <family val="2"/>
          </rPr>
          <t>AKREDITASI04:</t>
        </r>
        <r>
          <rPr>
            <sz val="9"/>
            <color indexed="81"/>
            <rFont val="Tahoma"/>
            <family val="2"/>
          </rPr>
          <t xml:space="preserve">
UPDATE IJAZAH</t>
        </r>
      </text>
    </comment>
    <comment ref="J412" authorId="0" shapeId="0" xr:uid="{E38CB3E2-9F08-4AB4-A58F-51CCF7ED5472}">
      <text>
        <r>
          <rPr>
            <b/>
            <sz val="9"/>
            <color indexed="81"/>
            <rFont val="Tahoma"/>
            <family val="2"/>
          </rPr>
          <t>AKREDITASI04:</t>
        </r>
        <r>
          <rPr>
            <sz val="9"/>
            <color indexed="81"/>
            <rFont val="Tahoma"/>
            <family val="2"/>
          </rPr>
          <t xml:space="preserve">
UPDATE IJAZAH</t>
        </r>
      </text>
    </comment>
    <comment ref="J413" authorId="0" shapeId="0" xr:uid="{808E8AA9-C1E2-4C08-B08D-60EC0E9D2ADA}">
      <text>
        <r>
          <rPr>
            <b/>
            <sz val="9"/>
            <color indexed="81"/>
            <rFont val="Tahoma"/>
            <family val="2"/>
          </rPr>
          <t>AKREDITASI04:</t>
        </r>
        <r>
          <rPr>
            <sz val="9"/>
            <color indexed="81"/>
            <rFont val="Tahoma"/>
            <family val="2"/>
          </rPr>
          <t xml:space="preserve">
UPDATE IJAZAH</t>
        </r>
      </text>
    </comment>
    <comment ref="J414" authorId="0" shapeId="0" xr:uid="{9013989A-DEF9-45B6-AF01-2A023219F1BA}">
      <text>
        <r>
          <rPr>
            <b/>
            <sz val="9"/>
            <color indexed="81"/>
            <rFont val="Tahoma"/>
            <family val="2"/>
          </rPr>
          <t>AKREDITASI04:</t>
        </r>
        <r>
          <rPr>
            <sz val="9"/>
            <color indexed="81"/>
            <rFont val="Tahoma"/>
            <family val="2"/>
          </rPr>
          <t xml:space="preserve">
UPDATE IJAZAH</t>
        </r>
      </text>
    </comment>
    <comment ref="J415" authorId="0" shapeId="0" xr:uid="{17963F67-DE51-47DB-AED3-7D134FDEA981}">
      <text>
        <r>
          <rPr>
            <b/>
            <sz val="9"/>
            <color indexed="81"/>
            <rFont val="Tahoma"/>
            <family val="2"/>
          </rPr>
          <t>AKREDITASI04:</t>
        </r>
        <r>
          <rPr>
            <sz val="9"/>
            <color indexed="81"/>
            <rFont val="Tahoma"/>
            <family val="2"/>
          </rPr>
          <t xml:space="preserve">
UPDATE IJAZAH</t>
        </r>
      </text>
    </comment>
    <comment ref="K416" authorId="0" shapeId="0" xr:uid="{3C239CD3-726E-4866-82A7-A48E54B6151E}">
      <text>
        <r>
          <rPr>
            <b/>
            <sz val="9"/>
            <color indexed="81"/>
            <rFont val="Tahoma"/>
            <family val="2"/>
          </rPr>
          <t>AKREDITASI04:</t>
        </r>
        <r>
          <rPr>
            <sz val="9"/>
            <color indexed="81"/>
            <rFont val="Tahoma"/>
            <family val="2"/>
          </rPr>
          <t xml:space="preserve">
kurang STR n SIP
</t>
        </r>
      </text>
    </comment>
    <comment ref="J417" authorId="0" shapeId="0" xr:uid="{5CD24870-02E9-4A7A-B74D-8CA23ECE7FCD}">
      <text>
        <r>
          <rPr>
            <b/>
            <sz val="9"/>
            <color indexed="81"/>
            <rFont val="Tahoma"/>
            <family val="2"/>
          </rPr>
          <t>AKREDITASI04:</t>
        </r>
        <r>
          <rPr>
            <sz val="9"/>
            <color indexed="81"/>
            <rFont val="Tahoma"/>
            <family val="2"/>
          </rPr>
          <t xml:space="preserve">
UPDATE IJAZAH</t>
        </r>
      </text>
    </comment>
    <comment ref="J418" authorId="0" shapeId="0" xr:uid="{ECEC5A30-5A70-4861-B43B-57799C5825E8}">
      <text>
        <r>
          <rPr>
            <b/>
            <sz val="9"/>
            <color indexed="81"/>
            <rFont val="Tahoma"/>
            <family val="2"/>
          </rPr>
          <t>AKREDITASI04:</t>
        </r>
        <r>
          <rPr>
            <sz val="9"/>
            <color indexed="81"/>
            <rFont val="Tahoma"/>
            <family val="2"/>
          </rPr>
          <t xml:space="preserve">
UPDATE IJAZAH</t>
        </r>
      </text>
    </comment>
    <comment ref="J419" authorId="0" shapeId="0" xr:uid="{375B4D7E-5759-4467-A0AA-4F155369BD07}">
      <text>
        <r>
          <rPr>
            <b/>
            <sz val="9"/>
            <color indexed="81"/>
            <rFont val="Tahoma"/>
            <family val="2"/>
          </rPr>
          <t>AKREDITASI04:</t>
        </r>
        <r>
          <rPr>
            <sz val="9"/>
            <color indexed="81"/>
            <rFont val="Tahoma"/>
            <family val="2"/>
          </rPr>
          <t xml:space="preserve">
UPDATE IJAZAH</t>
        </r>
      </text>
    </comment>
    <comment ref="J420" authorId="0" shapeId="0" xr:uid="{5651C0D5-FAB4-41F9-A90B-C7F77DB5C4FC}">
      <text>
        <r>
          <rPr>
            <b/>
            <sz val="9"/>
            <color indexed="81"/>
            <rFont val="Tahoma"/>
            <family val="2"/>
          </rPr>
          <t>AKREDITASI04:</t>
        </r>
        <r>
          <rPr>
            <sz val="9"/>
            <color indexed="81"/>
            <rFont val="Tahoma"/>
            <family val="2"/>
          </rPr>
          <t xml:space="preserve">
UPDATE IJAZAH</t>
        </r>
      </text>
    </comment>
    <comment ref="J421" authorId="0" shapeId="0" xr:uid="{90F21BCD-18B0-4E32-A2F5-17E34CB2E5AF}">
      <text>
        <r>
          <rPr>
            <b/>
            <sz val="9"/>
            <color indexed="81"/>
            <rFont val="Tahoma"/>
            <family val="2"/>
          </rPr>
          <t>AKREDITASI04:</t>
        </r>
        <r>
          <rPr>
            <sz val="9"/>
            <color indexed="81"/>
            <rFont val="Tahoma"/>
            <family val="2"/>
          </rPr>
          <t xml:space="preserve">
UPDATE IJAZAH</t>
        </r>
      </text>
    </comment>
    <comment ref="J423" authorId="0" shapeId="0" xr:uid="{C9FB959D-3DAB-4CEE-84A6-73ED3BBD448D}">
      <text>
        <r>
          <rPr>
            <b/>
            <sz val="9"/>
            <color indexed="81"/>
            <rFont val="Tahoma"/>
            <family val="2"/>
          </rPr>
          <t>AKREDITASI04:</t>
        </r>
        <r>
          <rPr>
            <sz val="9"/>
            <color indexed="81"/>
            <rFont val="Tahoma"/>
            <family val="2"/>
          </rPr>
          <t xml:space="preserve">
UPDATE IJAZAH</t>
        </r>
      </text>
    </comment>
    <comment ref="J424" authorId="0" shapeId="0" xr:uid="{41E9643F-8677-4F80-8FFD-857A2A06088C}">
      <text>
        <r>
          <rPr>
            <b/>
            <sz val="9"/>
            <color indexed="81"/>
            <rFont val="Tahoma"/>
            <family val="2"/>
          </rPr>
          <t>AKREDITASI04:</t>
        </r>
        <r>
          <rPr>
            <sz val="9"/>
            <color indexed="81"/>
            <rFont val="Tahoma"/>
            <family val="2"/>
          </rPr>
          <t xml:space="preserve">
UPDATE IJAZAH</t>
        </r>
      </text>
    </comment>
    <comment ref="J425" authorId="0" shapeId="0" xr:uid="{E868BD0F-380B-4199-AFF4-A8BD6FFF7E2F}">
      <text>
        <r>
          <rPr>
            <b/>
            <sz val="9"/>
            <color indexed="81"/>
            <rFont val="Tahoma"/>
            <family val="2"/>
          </rPr>
          <t>AKREDITASI04:</t>
        </r>
        <r>
          <rPr>
            <sz val="9"/>
            <color indexed="81"/>
            <rFont val="Tahoma"/>
            <family val="2"/>
          </rPr>
          <t xml:space="preserve">
UPDATE IJAZAH</t>
        </r>
      </text>
    </comment>
    <comment ref="J426" authorId="0" shapeId="0" xr:uid="{0289462D-70D7-46AB-B4C0-0A95FD66BECF}">
      <text>
        <r>
          <rPr>
            <b/>
            <sz val="9"/>
            <color indexed="81"/>
            <rFont val="Tahoma"/>
            <family val="2"/>
          </rPr>
          <t>AKREDITASI04:</t>
        </r>
        <r>
          <rPr>
            <sz val="9"/>
            <color indexed="81"/>
            <rFont val="Tahoma"/>
            <family val="2"/>
          </rPr>
          <t xml:space="preserve">
IJAZAH KEDOKTERAN BELUM</t>
        </r>
      </text>
    </comment>
    <comment ref="J427" authorId="0" shapeId="0" xr:uid="{2E33C5B1-00F8-4FDA-9F08-7B666824D878}">
      <text>
        <r>
          <rPr>
            <b/>
            <sz val="9"/>
            <color indexed="81"/>
            <rFont val="Tahoma"/>
            <family val="2"/>
          </rPr>
          <t>AKREDITASI04:</t>
        </r>
        <r>
          <rPr>
            <sz val="9"/>
            <color indexed="81"/>
            <rFont val="Tahoma"/>
            <family val="2"/>
          </rPr>
          <t xml:space="preserve">
UPDATE IJAZAH</t>
        </r>
      </text>
    </comment>
    <comment ref="J428" authorId="0" shapeId="0" xr:uid="{D4935D28-2BE9-48B5-9BDB-86D467CB2BAF}">
      <text>
        <r>
          <rPr>
            <b/>
            <sz val="9"/>
            <color indexed="81"/>
            <rFont val="Tahoma"/>
            <family val="2"/>
          </rPr>
          <t>AKREDITASI04:</t>
        </r>
        <r>
          <rPr>
            <sz val="9"/>
            <color indexed="81"/>
            <rFont val="Tahoma"/>
            <family val="2"/>
          </rPr>
          <t xml:space="preserve">
UPDATE IJAZAH</t>
        </r>
      </text>
    </comment>
    <comment ref="J429" authorId="0" shapeId="0" xr:uid="{4F2C4C3E-ABC6-4A45-9245-6D11170FDFBA}">
      <text>
        <r>
          <rPr>
            <b/>
            <sz val="9"/>
            <color indexed="81"/>
            <rFont val="Tahoma"/>
            <family val="2"/>
          </rPr>
          <t>AKREDITASI04:</t>
        </r>
        <r>
          <rPr>
            <sz val="9"/>
            <color indexed="81"/>
            <rFont val="Tahoma"/>
            <family val="2"/>
          </rPr>
          <t xml:space="preserve">
UPDATE IJAZAH</t>
        </r>
      </text>
    </comment>
    <comment ref="K429" authorId="0" shapeId="0" xr:uid="{D2F78A50-3C3F-4BD4-BAE6-9928D1983786}">
      <text>
        <r>
          <rPr>
            <b/>
            <sz val="9"/>
            <color indexed="81"/>
            <rFont val="Tahoma"/>
            <family val="2"/>
          </rPr>
          <t>AKREDITASI04:</t>
        </r>
        <r>
          <rPr>
            <sz val="9"/>
            <color indexed="81"/>
            <rFont val="Tahoma"/>
            <family val="2"/>
          </rPr>
          <t xml:space="preserve">
KURANG SIP</t>
        </r>
      </text>
    </comment>
    <comment ref="J430" authorId="0" shapeId="0" xr:uid="{1F7A0837-2528-43E5-9C15-DEDD42AAFEE9}">
      <text>
        <r>
          <rPr>
            <b/>
            <sz val="9"/>
            <color indexed="81"/>
            <rFont val="Tahoma"/>
            <family val="2"/>
          </rPr>
          <t>AKREDITASI04:</t>
        </r>
        <r>
          <rPr>
            <sz val="9"/>
            <color indexed="81"/>
            <rFont val="Tahoma"/>
            <family val="2"/>
          </rPr>
          <t xml:space="preserve">
UPDATE IJAZAH</t>
        </r>
      </text>
    </comment>
    <comment ref="J431" authorId="0" shapeId="0" xr:uid="{92717D05-0120-4BD9-9BEA-0B564A5F2F46}">
      <text>
        <r>
          <rPr>
            <b/>
            <sz val="9"/>
            <color indexed="81"/>
            <rFont val="Tahoma"/>
            <family val="2"/>
          </rPr>
          <t>AKREDITASI04:</t>
        </r>
        <r>
          <rPr>
            <sz val="9"/>
            <color indexed="81"/>
            <rFont val="Tahoma"/>
            <family val="2"/>
          </rPr>
          <t xml:space="preserve">
UPDATE IJAZAH</t>
        </r>
      </text>
    </comment>
    <comment ref="J432" authorId="0" shapeId="0" xr:uid="{0835959F-6856-416A-8636-3A048F616745}">
      <text>
        <r>
          <rPr>
            <b/>
            <sz val="9"/>
            <color indexed="81"/>
            <rFont val="Tahoma"/>
            <family val="2"/>
          </rPr>
          <t>AKREDITASI04:</t>
        </r>
        <r>
          <rPr>
            <sz val="9"/>
            <color indexed="81"/>
            <rFont val="Tahoma"/>
            <family val="2"/>
          </rPr>
          <t xml:space="preserve">
UPDATE IJAZAH</t>
        </r>
      </text>
    </comment>
    <comment ref="J434" authorId="0" shapeId="0" xr:uid="{4553814E-93C1-4769-BA07-F053B7E40C09}">
      <text>
        <r>
          <rPr>
            <b/>
            <sz val="9"/>
            <color indexed="81"/>
            <rFont val="Tahoma"/>
            <family val="2"/>
          </rPr>
          <t>AKREDITASI04:</t>
        </r>
        <r>
          <rPr>
            <sz val="9"/>
            <color indexed="81"/>
            <rFont val="Tahoma"/>
            <family val="2"/>
          </rPr>
          <t xml:space="preserve">
UPDATE IJAZAH</t>
        </r>
      </text>
    </comment>
    <comment ref="J435" authorId="0" shapeId="0" xr:uid="{6D456F63-5A1E-47D6-84BC-2F6D2C35E3DC}">
      <text>
        <r>
          <rPr>
            <b/>
            <sz val="9"/>
            <color indexed="81"/>
            <rFont val="Tahoma"/>
            <family val="2"/>
          </rPr>
          <t>AKREDITASI04:</t>
        </r>
        <r>
          <rPr>
            <sz val="9"/>
            <color indexed="81"/>
            <rFont val="Tahoma"/>
            <family val="2"/>
          </rPr>
          <t xml:space="preserve">
UPDATE IJAZAH</t>
        </r>
      </text>
    </comment>
    <comment ref="B536" authorId="0" shapeId="0" xr:uid="{32B130FF-F5CF-40F8-831D-F1F635A2B0BD}">
      <text>
        <r>
          <rPr>
            <b/>
            <sz val="9"/>
            <color indexed="81"/>
            <rFont val="Tahoma"/>
            <family val="2"/>
          </rPr>
          <t>AKREDITASI04:</t>
        </r>
        <r>
          <rPr>
            <sz val="9"/>
            <color indexed="81"/>
            <rFont val="Tahoma"/>
            <family val="2"/>
          </rPr>
          <t xml:space="preserve">
EDIT MASA KERJA SDMK
</t>
        </r>
      </text>
    </comment>
    <comment ref="K563" authorId="1" shapeId="0" xr:uid="{802C3F5D-FCA5-4BF6-849E-F630983A898F}">
      <text>
        <r>
          <rPr>
            <b/>
            <sz val="9"/>
            <color indexed="81"/>
            <rFont val="Tahoma"/>
            <family val="2"/>
          </rPr>
          <t>Hp:</t>
        </r>
        <r>
          <rPr>
            <sz val="9"/>
            <color indexed="81"/>
            <rFont val="Tahoma"/>
            <family val="2"/>
          </rPr>
          <t xml:space="preserve">
Pengelola Perencanaan Teknis Tata Bangunan</t>
        </r>
      </text>
    </comment>
    <comment ref="B695" authorId="0" shapeId="0" xr:uid="{CE05DBE9-FCA0-4EA9-A761-17AE46B23922}">
      <text>
        <r>
          <rPr>
            <b/>
            <sz val="9"/>
            <color indexed="81"/>
            <rFont val="Tahoma"/>
            <family val="2"/>
          </rPr>
          <t>AKREDITASI04:</t>
        </r>
        <r>
          <rPr>
            <sz val="9"/>
            <color indexed="81"/>
            <rFont val="Tahoma"/>
            <family val="2"/>
          </rPr>
          <t xml:space="preserve">
CEK MASA KERJA
</t>
        </r>
      </text>
    </comment>
    <comment ref="B755" authorId="0" shapeId="0" xr:uid="{CF45BCBD-765C-46F0-987D-C42FE1947D11}">
      <text>
        <r>
          <rPr>
            <b/>
            <sz val="9"/>
            <color indexed="81"/>
            <rFont val="Tahoma"/>
            <family val="2"/>
          </rPr>
          <t>AKREDITASI04:</t>
        </r>
        <r>
          <rPr>
            <sz val="9"/>
            <color indexed="81"/>
            <rFont val="Tahoma"/>
            <family val="2"/>
          </rPr>
          <t xml:space="preserve">
NAMA BELUM PASTI</t>
        </r>
      </text>
    </comment>
    <comment ref="B770" authorId="0" shapeId="0" xr:uid="{26B7DD42-2DEB-4A7F-A41C-3DDC89A5E3A9}">
      <text>
        <r>
          <rPr>
            <b/>
            <sz val="9"/>
            <color indexed="81"/>
            <rFont val="Tahoma"/>
            <family val="2"/>
          </rPr>
          <t>AKREDITASI04:</t>
        </r>
        <r>
          <rPr>
            <sz val="9"/>
            <color indexed="81"/>
            <rFont val="Tahoma"/>
            <family val="2"/>
          </rPr>
          <t xml:space="preserve">
GELAR S2
</t>
        </r>
      </text>
    </comment>
    <comment ref="J866" authorId="0" shapeId="0" xr:uid="{390AD44A-CBEA-42B0-B201-5B702D90DA42}">
      <text>
        <r>
          <rPr>
            <b/>
            <sz val="9"/>
            <color indexed="81"/>
            <rFont val="Tahoma"/>
            <family val="2"/>
          </rPr>
          <t>AKREDITASI04:</t>
        </r>
        <r>
          <rPr>
            <sz val="9"/>
            <color indexed="81"/>
            <rFont val="Tahoma"/>
            <family val="2"/>
          </rPr>
          <t xml:space="preserve">
belum masuk no ijazah</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Hp</author>
    <author>AKREDITASI04</author>
  </authors>
  <commentList>
    <comment ref="K12" authorId="0" shapeId="0" xr:uid="{52311313-10B4-4DAB-BCFC-4EE1F60BFC02}">
      <text>
        <r>
          <rPr>
            <b/>
            <sz val="9"/>
            <color indexed="81"/>
            <rFont val="Tahoma"/>
            <family val="2"/>
          </rPr>
          <t>Hp:</t>
        </r>
        <r>
          <rPr>
            <sz val="9"/>
            <color indexed="81"/>
            <rFont val="Tahoma"/>
            <family val="2"/>
          </rPr>
          <t xml:space="preserve">
tmt 1 sept 2023</t>
        </r>
      </text>
    </comment>
    <comment ref="K256" authorId="0" shapeId="0" xr:uid="{6D9BD19E-D16D-4596-816B-C70083D3237A}">
      <text>
        <r>
          <rPr>
            <b/>
            <sz val="9"/>
            <color indexed="81"/>
            <rFont val="Tahoma"/>
            <family val="2"/>
          </rPr>
          <t>Hp:</t>
        </r>
        <r>
          <rPr>
            <sz val="9"/>
            <color indexed="81"/>
            <rFont val="Tahoma"/>
            <family val="2"/>
          </rPr>
          <t xml:space="preserve">
tmt 1 september 2023</t>
        </r>
      </text>
    </comment>
    <comment ref="K267" authorId="0" shapeId="0" xr:uid="{05A6D674-29D7-43BD-9AF4-689050A33737}">
      <text>
        <r>
          <rPr>
            <b/>
            <sz val="9"/>
            <color indexed="81"/>
            <rFont val="Tahoma"/>
            <family val="2"/>
          </rPr>
          <t>Hp:</t>
        </r>
        <r>
          <rPr>
            <sz val="9"/>
            <color indexed="81"/>
            <rFont val="Tahoma"/>
            <family val="2"/>
          </rPr>
          <t xml:space="preserve">
tmt 1 sept 2023</t>
        </r>
      </text>
    </comment>
    <comment ref="K270" authorId="0" shapeId="0" xr:uid="{FABDB219-4A47-4CAF-BA57-A01C60D03233}">
      <text>
        <r>
          <rPr>
            <b/>
            <sz val="9"/>
            <color indexed="81"/>
            <rFont val="Tahoma"/>
            <family val="2"/>
          </rPr>
          <t>Hp:</t>
        </r>
        <r>
          <rPr>
            <sz val="9"/>
            <color indexed="81"/>
            <rFont val="Tahoma"/>
            <family val="2"/>
          </rPr>
          <t xml:space="preserve">
tmt 1 sept 23</t>
        </r>
      </text>
    </comment>
    <comment ref="K310" authorId="0" shapeId="0" xr:uid="{E6152041-3EEE-4839-9AEF-CD89A1AB40FE}">
      <text>
        <r>
          <rPr>
            <b/>
            <sz val="9"/>
            <color indexed="81"/>
            <rFont val="Tahoma"/>
            <family val="2"/>
          </rPr>
          <t>Hp:</t>
        </r>
        <r>
          <rPr>
            <sz val="9"/>
            <color indexed="81"/>
            <rFont val="Tahoma"/>
            <family val="2"/>
          </rPr>
          <t xml:space="preserve">
1 september 2023</t>
        </r>
      </text>
    </comment>
    <comment ref="J403" authorId="1" shapeId="0" xr:uid="{F5D73351-B121-4A80-A372-1F1977763C57}">
      <text>
        <r>
          <rPr>
            <b/>
            <sz val="9"/>
            <color indexed="81"/>
            <rFont val="Tahoma"/>
            <family val="2"/>
          </rPr>
          <t>AKREDITASI04:UOPD</t>
        </r>
        <r>
          <rPr>
            <sz val="9"/>
            <color indexed="81"/>
            <rFont val="Tahoma"/>
            <family val="2"/>
          </rPr>
          <t>UPDATE IJAZAH</t>
        </r>
        <r>
          <rPr>
            <b/>
            <sz val="9"/>
            <color indexed="81"/>
            <rFont val="Tahoma"/>
            <family val="2"/>
          </rPr>
          <t xml:space="preserve">
</t>
        </r>
      </text>
    </comment>
    <comment ref="J404" authorId="1" shapeId="0" xr:uid="{7ABA8564-24FB-4F68-B5B2-CFFEB5A39929}">
      <text>
        <r>
          <rPr>
            <b/>
            <sz val="9"/>
            <color indexed="81"/>
            <rFont val="Tahoma"/>
            <family val="2"/>
          </rPr>
          <t>AKREDITASI04:</t>
        </r>
        <r>
          <rPr>
            <sz val="9"/>
            <color indexed="81"/>
            <rFont val="Tahoma"/>
            <family val="2"/>
          </rPr>
          <t xml:space="preserve">
UPDATE IJAZAH
</t>
        </r>
      </text>
    </comment>
    <comment ref="J405" authorId="1" shapeId="0" xr:uid="{C40A64FC-7421-4A33-8495-2C393095FB2E}">
      <text>
        <r>
          <rPr>
            <b/>
            <sz val="9"/>
            <color indexed="81"/>
            <rFont val="Tahoma"/>
            <family val="2"/>
          </rPr>
          <t>AKREDITASI04:</t>
        </r>
        <r>
          <rPr>
            <sz val="9"/>
            <color indexed="81"/>
            <rFont val="Tahoma"/>
            <family val="2"/>
          </rPr>
          <t xml:space="preserve">
UPDATE IJAZAH</t>
        </r>
      </text>
    </comment>
    <comment ref="J406" authorId="1" shapeId="0" xr:uid="{839D8149-8DDE-4995-A2FD-1475AD91E863}">
      <text>
        <r>
          <rPr>
            <b/>
            <sz val="9"/>
            <color indexed="81"/>
            <rFont val="Tahoma"/>
            <family val="2"/>
          </rPr>
          <t>AKREDITASI04:</t>
        </r>
        <r>
          <rPr>
            <sz val="9"/>
            <color indexed="81"/>
            <rFont val="Tahoma"/>
            <family val="2"/>
          </rPr>
          <t xml:space="preserve">
UPDATE IJAZAH</t>
        </r>
      </text>
    </comment>
    <comment ref="J408" authorId="1" shapeId="0" xr:uid="{BB19D0B3-BAC0-42B5-A25D-9101338A2B12}">
      <text>
        <r>
          <rPr>
            <b/>
            <sz val="9"/>
            <color indexed="81"/>
            <rFont val="Tahoma"/>
            <family val="2"/>
          </rPr>
          <t>AKREDITASI04:</t>
        </r>
        <r>
          <rPr>
            <sz val="9"/>
            <color indexed="81"/>
            <rFont val="Tahoma"/>
            <family val="2"/>
          </rPr>
          <t xml:space="preserve">
UPDATE IJAZAH</t>
        </r>
      </text>
    </comment>
    <comment ref="J409" authorId="1" shapeId="0" xr:uid="{C436A6BD-751F-4687-8611-E88E64E5FB2F}">
      <text>
        <r>
          <rPr>
            <b/>
            <sz val="9"/>
            <color indexed="81"/>
            <rFont val="Tahoma"/>
            <family val="2"/>
          </rPr>
          <t>AKREDITASI04:</t>
        </r>
        <r>
          <rPr>
            <sz val="9"/>
            <color indexed="81"/>
            <rFont val="Tahoma"/>
            <family val="2"/>
          </rPr>
          <t xml:space="preserve">
UPDATE IJAZAH</t>
        </r>
      </text>
    </comment>
    <comment ref="J410" authorId="1" shapeId="0" xr:uid="{AA3C5CBE-21D3-4D79-83DF-F4FFE67DC507}">
      <text>
        <r>
          <rPr>
            <b/>
            <sz val="9"/>
            <color indexed="81"/>
            <rFont val="Tahoma"/>
            <family val="2"/>
          </rPr>
          <t>AKREDITASI04:</t>
        </r>
        <r>
          <rPr>
            <sz val="9"/>
            <color indexed="81"/>
            <rFont val="Tahoma"/>
            <family val="2"/>
          </rPr>
          <t xml:space="preserve">
UPDATE IJAZAH</t>
        </r>
      </text>
    </comment>
    <comment ref="J411" authorId="1" shapeId="0" xr:uid="{A962A061-3C86-44AE-8A81-9A592EC3FD15}">
      <text>
        <r>
          <rPr>
            <b/>
            <sz val="9"/>
            <color indexed="81"/>
            <rFont val="Tahoma"/>
            <family val="2"/>
          </rPr>
          <t>AKREDITASI04:</t>
        </r>
        <r>
          <rPr>
            <sz val="9"/>
            <color indexed="81"/>
            <rFont val="Tahoma"/>
            <family val="2"/>
          </rPr>
          <t xml:space="preserve">
UPDATE IJAZAH</t>
        </r>
      </text>
    </comment>
    <comment ref="K412" authorId="1" shapeId="0" xr:uid="{14B23EE3-89DB-4F41-9856-B5F4BF717B67}">
      <text>
        <r>
          <rPr>
            <b/>
            <sz val="9"/>
            <color indexed="81"/>
            <rFont val="Tahoma"/>
            <family val="2"/>
          </rPr>
          <t>AKREDITASI04:</t>
        </r>
        <r>
          <rPr>
            <sz val="9"/>
            <color indexed="81"/>
            <rFont val="Tahoma"/>
            <family val="2"/>
          </rPr>
          <t xml:space="preserve">
kurang STR n SIP
</t>
        </r>
      </text>
    </comment>
    <comment ref="J413" authorId="1" shapeId="0" xr:uid="{022D945C-4574-460B-98AA-BEE320ABB1A5}">
      <text>
        <r>
          <rPr>
            <b/>
            <sz val="9"/>
            <color indexed="81"/>
            <rFont val="Tahoma"/>
            <family val="2"/>
          </rPr>
          <t>AKREDITASI04:</t>
        </r>
        <r>
          <rPr>
            <sz val="9"/>
            <color indexed="81"/>
            <rFont val="Tahoma"/>
            <family val="2"/>
          </rPr>
          <t xml:space="preserve">
UPDATE IJAZAH</t>
        </r>
      </text>
    </comment>
    <comment ref="J415" authorId="1" shapeId="0" xr:uid="{F4F8D42D-F408-4170-B860-5F71E0AA3D60}">
      <text>
        <r>
          <rPr>
            <b/>
            <sz val="9"/>
            <color indexed="81"/>
            <rFont val="Tahoma"/>
            <family val="2"/>
          </rPr>
          <t>AKREDITASI04:</t>
        </r>
        <r>
          <rPr>
            <sz val="9"/>
            <color indexed="81"/>
            <rFont val="Tahoma"/>
            <family val="2"/>
          </rPr>
          <t xml:space="preserve">
UPDATE IJAZAH</t>
        </r>
      </text>
    </comment>
    <comment ref="J416" authorId="1" shapeId="0" xr:uid="{9436C255-9C7C-4C51-8412-BCED9F588F54}">
      <text>
        <r>
          <rPr>
            <b/>
            <sz val="9"/>
            <color indexed="81"/>
            <rFont val="Tahoma"/>
            <family val="2"/>
          </rPr>
          <t>AKREDITASI04:</t>
        </r>
        <r>
          <rPr>
            <sz val="9"/>
            <color indexed="81"/>
            <rFont val="Tahoma"/>
            <family val="2"/>
          </rPr>
          <t xml:space="preserve">
UPDATE IJAZAH</t>
        </r>
      </text>
    </comment>
    <comment ref="J417" authorId="1" shapeId="0" xr:uid="{A1D27E1B-7D20-4BBC-8332-0C2DD6830950}">
      <text>
        <r>
          <rPr>
            <b/>
            <sz val="9"/>
            <color indexed="81"/>
            <rFont val="Tahoma"/>
            <family val="2"/>
          </rPr>
          <t>AKREDITASI04:</t>
        </r>
        <r>
          <rPr>
            <sz val="9"/>
            <color indexed="81"/>
            <rFont val="Tahoma"/>
            <family val="2"/>
          </rPr>
          <t xml:space="preserve">
UPDATE IJAZAH</t>
        </r>
      </text>
    </comment>
    <comment ref="J418" authorId="1" shapeId="0" xr:uid="{0EEE62AB-5B15-4DC9-AFD7-3A4382B53E09}">
      <text>
        <r>
          <rPr>
            <b/>
            <sz val="9"/>
            <color indexed="81"/>
            <rFont val="Tahoma"/>
            <family val="2"/>
          </rPr>
          <t>AKREDITASI04:</t>
        </r>
        <r>
          <rPr>
            <sz val="9"/>
            <color indexed="81"/>
            <rFont val="Tahoma"/>
            <family val="2"/>
          </rPr>
          <t xml:space="preserve">
UPDATE IJAZAH</t>
        </r>
      </text>
    </comment>
    <comment ref="J420" authorId="1" shapeId="0" xr:uid="{5F549088-E021-4C1E-8254-13F2F091FC7C}">
      <text>
        <r>
          <rPr>
            <b/>
            <sz val="9"/>
            <color indexed="81"/>
            <rFont val="Tahoma"/>
            <family val="2"/>
          </rPr>
          <t>AKREDITASI04:</t>
        </r>
        <r>
          <rPr>
            <sz val="9"/>
            <color indexed="81"/>
            <rFont val="Tahoma"/>
            <family val="2"/>
          </rPr>
          <t xml:space="preserve">
UPDATE IJAZAH</t>
        </r>
      </text>
    </comment>
    <comment ref="J421" authorId="1" shapeId="0" xr:uid="{B363DBE5-4AF7-49C5-A673-0A5D7DC2E656}">
      <text>
        <r>
          <rPr>
            <b/>
            <sz val="9"/>
            <color indexed="81"/>
            <rFont val="Tahoma"/>
            <family val="2"/>
          </rPr>
          <t>AKREDITASI04:</t>
        </r>
        <r>
          <rPr>
            <sz val="9"/>
            <color indexed="81"/>
            <rFont val="Tahoma"/>
            <family val="2"/>
          </rPr>
          <t xml:space="preserve">
UPDATE IJAZAH</t>
        </r>
      </text>
    </comment>
    <comment ref="J422" authorId="1" shapeId="0" xr:uid="{9B96E932-A2CC-4173-BEEE-DE14501C744F}">
      <text>
        <r>
          <rPr>
            <b/>
            <sz val="9"/>
            <color indexed="81"/>
            <rFont val="Tahoma"/>
            <family val="2"/>
          </rPr>
          <t>AKREDITASI04:</t>
        </r>
        <r>
          <rPr>
            <sz val="9"/>
            <color indexed="81"/>
            <rFont val="Tahoma"/>
            <family val="2"/>
          </rPr>
          <t xml:space="preserve">
UPDATE IJAZAH</t>
        </r>
      </text>
    </comment>
    <comment ref="J423" authorId="1" shapeId="0" xr:uid="{4BBCAB59-EAF7-4882-AB3E-5F7E1C91EC99}">
      <text>
        <r>
          <rPr>
            <b/>
            <sz val="9"/>
            <color indexed="81"/>
            <rFont val="Tahoma"/>
            <family val="2"/>
          </rPr>
          <t>AKREDITASI04:</t>
        </r>
        <r>
          <rPr>
            <sz val="9"/>
            <color indexed="81"/>
            <rFont val="Tahoma"/>
            <family val="2"/>
          </rPr>
          <t xml:space="preserve">
IJAZAH KEDOKTERAN BELUM</t>
        </r>
      </text>
    </comment>
    <comment ref="J424" authorId="1" shapeId="0" xr:uid="{8B810BBE-C439-40AD-BA47-44513BBA2B27}">
      <text>
        <r>
          <rPr>
            <b/>
            <sz val="9"/>
            <color indexed="81"/>
            <rFont val="Tahoma"/>
            <family val="2"/>
          </rPr>
          <t>AKREDITASI04:</t>
        </r>
        <r>
          <rPr>
            <sz val="9"/>
            <color indexed="81"/>
            <rFont val="Tahoma"/>
            <family val="2"/>
          </rPr>
          <t xml:space="preserve">
UPDATE IJAZAH</t>
        </r>
      </text>
    </comment>
    <comment ref="J425" authorId="1" shapeId="0" xr:uid="{F24E6592-D180-4FF5-BC54-05CFF7677D8E}">
      <text>
        <r>
          <rPr>
            <b/>
            <sz val="9"/>
            <color indexed="81"/>
            <rFont val="Tahoma"/>
            <family val="2"/>
          </rPr>
          <t>AKREDITASI04:</t>
        </r>
        <r>
          <rPr>
            <sz val="9"/>
            <color indexed="81"/>
            <rFont val="Tahoma"/>
            <family val="2"/>
          </rPr>
          <t xml:space="preserve">
UPDATE IJAZAH</t>
        </r>
      </text>
    </comment>
    <comment ref="J427" authorId="1" shapeId="0" xr:uid="{188FEE15-9A6F-4290-A154-2485C2734F04}">
      <text>
        <r>
          <rPr>
            <b/>
            <sz val="9"/>
            <color indexed="81"/>
            <rFont val="Tahoma"/>
            <family val="2"/>
          </rPr>
          <t>AKREDITASI04:</t>
        </r>
        <r>
          <rPr>
            <sz val="9"/>
            <color indexed="81"/>
            <rFont val="Tahoma"/>
            <family val="2"/>
          </rPr>
          <t xml:space="preserve">
UPDATE IJAZAH</t>
        </r>
      </text>
    </comment>
    <comment ref="K427" authorId="1" shapeId="0" xr:uid="{2CC8AA14-5793-4FA8-8F47-32F734973C8B}">
      <text>
        <r>
          <rPr>
            <b/>
            <sz val="9"/>
            <color indexed="81"/>
            <rFont val="Tahoma"/>
            <family val="2"/>
          </rPr>
          <t>AKREDITASI04:</t>
        </r>
        <r>
          <rPr>
            <sz val="9"/>
            <color indexed="81"/>
            <rFont val="Tahoma"/>
            <family val="2"/>
          </rPr>
          <t xml:space="preserve">
KURANG SIP</t>
        </r>
      </text>
    </comment>
    <comment ref="J428" authorId="1" shapeId="0" xr:uid="{6CBB775E-458F-47F7-8413-307C5A8FCBA1}">
      <text>
        <r>
          <rPr>
            <b/>
            <sz val="9"/>
            <color indexed="81"/>
            <rFont val="Tahoma"/>
            <family val="2"/>
          </rPr>
          <t>AKREDITASI04:</t>
        </r>
        <r>
          <rPr>
            <sz val="9"/>
            <color indexed="81"/>
            <rFont val="Tahoma"/>
            <family val="2"/>
          </rPr>
          <t xml:space="preserve">
UPDATE IJAZAH</t>
        </r>
      </text>
    </comment>
    <comment ref="J429" authorId="1" shapeId="0" xr:uid="{A04FC3B5-6F52-4093-8EC7-28898FA72723}">
      <text>
        <r>
          <rPr>
            <b/>
            <sz val="9"/>
            <color indexed="81"/>
            <rFont val="Tahoma"/>
            <family val="2"/>
          </rPr>
          <t>AKREDITASI04:</t>
        </r>
        <r>
          <rPr>
            <sz val="9"/>
            <color indexed="81"/>
            <rFont val="Tahoma"/>
            <family val="2"/>
          </rPr>
          <t xml:space="preserve">
UPDATE IJAZAH</t>
        </r>
      </text>
    </comment>
    <comment ref="J430" authorId="1" shapeId="0" xr:uid="{4B078989-28A0-4D34-84D7-582358485D01}">
      <text>
        <r>
          <rPr>
            <b/>
            <sz val="9"/>
            <color indexed="81"/>
            <rFont val="Tahoma"/>
            <family val="2"/>
          </rPr>
          <t>AKREDITASI04:</t>
        </r>
        <r>
          <rPr>
            <sz val="9"/>
            <color indexed="81"/>
            <rFont val="Tahoma"/>
            <family val="2"/>
          </rPr>
          <t xml:space="preserve">
UPDATE IJAZAH</t>
        </r>
      </text>
    </comment>
    <comment ref="J432" authorId="1" shapeId="0" xr:uid="{5803771A-1B81-4B7F-BC15-1FE26B094A00}">
      <text>
        <r>
          <rPr>
            <b/>
            <sz val="9"/>
            <color indexed="81"/>
            <rFont val="Tahoma"/>
            <family val="2"/>
          </rPr>
          <t>AKREDITASI04:</t>
        </r>
        <r>
          <rPr>
            <sz val="9"/>
            <color indexed="81"/>
            <rFont val="Tahoma"/>
            <family val="2"/>
          </rPr>
          <t xml:space="preserve">
UPDATE IJAZAH</t>
        </r>
      </text>
    </comment>
    <comment ref="J433" authorId="1" shapeId="0" xr:uid="{B3A4CA79-D45F-452C-A990-3F82C2575246}">
      <text>
        <r>
          <rPr>
            <b/>
            <sz val="9"/>
            <color indexed="81"/>
            <rFont val="Tahoma"/>
            <family val="2"/>
          </rPr>
          <t>AKREDITASI04:</t>
        </r>
        <r>
          <rPr>
            <sz val="9"/>
            <color indexed="81"/>
            <rFont val="Tahoma"/>
            <family val="2"/>
          </rPr>
          <t xml:space="preserve">
UPDATE IJAZAH</t>
        </r>
      </text>
    </comment>
    <comment ref="B532" authorId="1" shapeId="0" xr:uid="{D9BB5DEF-1197-48AC-9574-E39D22EF6B4A}">
      <text>
        <r>
          <rPr>
            <b/>
            <sz val="9"/>
            <color indexed="81"/>
            <rFont val="Tahoma"/>
            <family val="2"/>
          </rPr>
          <t>AKREDITASI04:</t>
        </r>
        <r>
          <rPr>
            <sz val="9"/>
            <color indexed="81"/>
            <rFont val="Tahoma"/>
            <family val="2"/>
          </rPr>
          <t xml:space="preserve">
EDIT MASA KERJA SDMK
</t>
        </r>
      </text>
    </comment>
    <comment ref="K559" authorId="0" shapeId="0" xr:uid="{D746B64B-3D10-4490-B5AD-D48D1FA21B85}">
      <text>
        <r>
          <rPr>
            <b/>
            <sz val="9"/>
            <color indexed="81"/>
            <rFont val="Tahoma"/>
            <family val="2"/>
          </rPr>
          <t>Hp:</t>
        </r>
        <r>
          <rPr>
            <sz val="9"/>
            <color indexed="81"/>
            <rFont val="Tahoma"/>
            <family val="2"/>
          </rPr>
          <t xml:space="preserve">
Pengelola Perencanaan Teknis Tata Bangunan</t>
        </r>
      </text>
    </comment>
    <comment ref="B691" authorId="1" shapeId="0" xr:uid="{85EA17A2-5BD3-49E7-AF5D-70377677497E}">
      <text>
        <r>
          <rPr>
            <b/>
            <sz val="9"/>
            <color indexed="81"/>
            <rFont val="Tahoma"/>
            <family val="2"/>
          </rPr>
          <t>AKREDITASI04:</t>
        </r>
        <r>
          <rPr>
            <sz val="9"/>
            <color indexed="81"/>
            <rFont val="Tahoma"/>
            <family val="2"/>
          </rPr>
          <t xml:space="preserve">
CEK MASA KERJA
</t>
        </r>
      </text>
    </comment>
    <comment ref="B751" authorId="1" shapeId="0" xr:uid="{3FD581EC-F383-477A-8285-040B0CE55D06}">
      <text>
        <r>
          <rPr>
            <b/>
            <sz val="9"/>
            <color indexed="81"/>
            <rFont val="Tahoma"/>
            <family val="2"/>
          </rPr>
          <t>AKREDITASI04:</t>
        </r>
        <r>
          <rPr>
            <sz val="9"/>
            <color indexed="81"/>
            <rFont val="Tahoma"/>
            <family val="2"/>
          </rPr>
          <t xml:space="preserve">
NAMA BELUM PASTI</t>
        </r>
      </text>
    </comment>
    <comment ref="B766" authorId="1" shapeId="0" xr:uid="{8583AC37-A9DE-4E1D-AE28-A47CE6F73B25}">
      <text>
        <r>
          <rPr>
            <b/>
            <sz val="9"/>
            <color indexed="81"/>
            <rFont val="Tahoma"/>
            <family val="2"/>
          </rPr>
          <t>AKREDITASI04:</t>
        </r>
        <r>
          <rPr>
            <sz val="9"/>
            <color indexed="81"/>
            <rFont val="Tahoma"/>
            <family val="2"/>
          </rPr>
          <t xml:space="preserve">
GELAR S2
</t>
        </r>
      </text>
    </comment>
    <comment ref="J862" authorId="1" shapeId="0" xr:uid="{3A6739B7-E902-4B24-9FE2-FB518D8E9A85}">
      <text>
        <r>
          <rPr>
            <b/>
            <sz val="9"/>
            <color indexed="81"/>
            <rFont val="Tahoma"/>
            <family val="2"/>
          </rPr>
          <t>AKREDITASI04:</t>
        </r>
        <r>
          <rPr>
            <sz val="9"/>
            <color indexed="81"/>
            <rFont val="Tahoma"/>
            <family val="2"/>
          </rPr>
          <t xml:space="preserve">
belum masuk no ijazah</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Hp</author>
    <author>AKREDITASI04</author>
  </authors>
  <commentList>
    <comment ref="L12" authorId="0" shapeId="0" xr:uid="{864BFA8F-1E9E-4D9D-B4FC-53D13E74C243}">
      <text>
        <r>
          <rPr>
            <b/>
            <sz val="9"/>
            <color indexed="81"/>
            <rFont val="Tahoma"/>
            <family val="2"/>
          </rPr>
          <t>Hp:</t>
        </r>
        <r>
          <rPr>
            <sz val="9"/>
            <color indexed="81"/>
            <rFont val="Tahoma"/>
            <family val="2"/>
          </rPr>
          <t xml:space="preserve">
tmt 1 sept 2023</t>
        </r>
      </text>
    </comment>
    <comment ref="L256" authorId="0" shapeId="0" xr:uid="{99425D55-3A23-4E64-9336-EB645F4D96FE}">
      <text>
        <r>
          <rPr>
            <b/>
            <sz val="9"/>
            <color indexed="81"/>
            <rFont val="Tahoma"/>
            <family val="2"/>
          </rPr>
          <t>Hp:</t>
        </r>
        <r>
          <rPr>
            <sz val="9"/>
            <color indexed="81"/>
            <rFont val="Tahoma"/>
            <family val="2"/>
          </rPr>
          <t xml:space="preserve">
tmt 1 september 2023</t>
        </r>
      </text>
    </comment>
    <comment ref="L267" authorId="0" shapeId="0" xr:uid="{658325E2-3667-447E-AC59-0D3A873B8D80}">
      <text>
        <r>
          <rPr>
            <b/>
            <sz val="9"/>
            <color indexed="81"/>
            <rFont val="Tahoma"/>
            <family val="2"/>
          </rPr>
          <t>Hp:</t>
        </r>
        <r>
          <rPr>
            <sz val="9"/>
            <color indexed="81"/>
            <rFont val="Tahoma"/>
            <family val="2"/>
          </rPr>
          <t xml:space="preserve">
tmt 1 sept 2023</t>
        </r>
      </text>
    </comment>
    <comment ref="L270" authorId="0" shapeId="0" xr:uid="{8F1F9003-6047-460B-B435-6531528364B1}">
      <text>
        <r>
          <rPr>
            <b/>
            <sz val="9"/>
            <color indexed="81"/>
            <rFont val="Tahoma"/>
            <family val="2"/>
          </rPr>
          <t>Hp:</t>
        </r>
        <r>
          <rPr>
            <sz val="9"/>
            <color indexed="81"/>
            <rFont val="Tahoma"/>
            <family val="2"/>
          </rPr>
          <t xml:space="preserve">
tmt 1 sept 23</t>
        </r>
      </text>
    </comment>
    <comment ref="L308" authorId="0" shapeId="0" xr:uid="{53AF753D-EB74-4B56-AD60-73F154287B1C}">
      <text>
        <r>
          <rPr>
            <b/>
            <sz val="9"/>
            <color indexed="81"/>
            <rFont val="Tahoma"/>
            <family val="2"/>
          </rPr>
          <t>Hp:</t>
        </r>
        <r>
          <rPr>
            <sz val="9"/>
            <color indexed="81"/>
            <rFont val="Tahoma"/>
            <family val="2"/>
          </rPr>
          <t xml:space="preserve">
1 september 2023</t>
        </r>
      </text>
    </comment>
    <comment ref="K401" authorId="1" shapeId="0" xr:uid="{7E52B860-DEFB-457B-8DBE-D9F3045E1931}">
      <text>
        <r>
          <rPr>
            <b/>
            <sz val="9"/>
            <color indexed="81"/>
            <rFont val="Tahoma"/>
            <family val="2"/>
          </rPr>
          <t>AKREDITASI04:UOPD</t>
        </r>
        <r>
          <rPr>
            <sz val="9"/>
            <color indexed="81"/>
            <rFont val="Tahoma"/>
            <family val="2"/>
          </rPr>
          <t>UPDATE IJAZAH</t>
        </r>
        <r>
          <rPr>
            <b/>
            <sz val="9"/>
            <color indexed="81"/>
            <rFont val="Tahoma"/>
            <family val="2"/>
          </rPr>
          <t xml:space="preserve">
</t>
        </r>
      </text>
    </comment>
    <comment ref="K402" authorId="1" shapeId="0" xr:uid="{4C858A9A-9817-4F6A-AAF6-98AC7E23E963}">
      <text>
        <r>
          <rPr>
            <b/>
            <sz val="9"/>
            <color indexed="81"/>
            <rFont val="Tahoma"/>
            <family val="2"/>
          </rPr>
          <t>AKREDITASI04:</t>
        </r>
        <r>
          <rPr>
            <sz val="9"/>
            <color indexed="81"/>
            <rFont val="Tahoma"/>
            <family val="2"/>
          </rPr>
          <t xml:space="preserve">
UPDATE IJAZAH
</t>
        </r>
      </text>
    </comment>
    <comment ref="K403" authorId="1" shapeId="0" xr:uid="{FA8506D2-914A-487D-8021-EA0130B40770}">
      <text>
        <r>
          <rPr>
            <b/>
            <sz val="9"/>
            <color indexed="81"/>
            <rFont val="Tahoma"/>
            <family val="2"/>
          </rPr>
          <t>AKREDITASI04:</t>
        </r>
        <r>
          <rPr>
            <sz val="9"/>
            <color indexed="81"/>
            <rFont val="Tahoma"/>
            <family val="2"/>
          </rPr>
          <t xml:space="preserve">
UPDATE IJAZAH</t>
        </r>
      </text>
    </comment>
    <comment ref="K404" authorId="1" shapeId="0" xr:uid="{8F87E042-7FF6-4C6A-846A-D03EDF234A7C}">
      <text>
        <r>
          <rPr>
            <b/>
            <sz val="9"/>
            <color indexed="81"/>
            <rFont val="Tahoma"/>
            <family val="2"/>
          </rPr>
          <t>AKREDITASI04:</t>
        </r>
        <r>
          <rPr>
            <sz val="9"/>
            <color indexed="81"/>
            <rFont val="Tahoma"/>
            <family val="2"/>
          </rPr>
          <t xml:space="preserve">
UPDATE IJAZAH</t>
        </r>
      </text>
    </comment>
    <comment ref="K406" authorId="1" shapeId="0" xr:uid="{8F12092B-30FF-433B-8E43-7433225D0FD0}">
      <text>
        <r>
          <rPr>
            <b/>
            <sz val="9"/>
            <color indexed="81"/>
            <rFont val="Tahoma"/>
            <family val="2"/>
          </rPr>
          <t>AKREDITASI04:</t>
        </r>
        <r>
          <rPr>
            <sz val="9"/>
            <color indexed="81"/>
            <rFont val="Tahoma"/>
            <family val="2"/>
          </rPr>
          <t xml:space="preserve">
UPDATE IJAZAH</t>
        </r>
      </text>
    </comment>
    <comment ref="K407" authorId="1" shapeId="0" xr:uid="{423C7745-FA60-4574-A0E0-832664168C26}">
      <text>
        <r>
          <rPr>
            <b/>
            <sz val="9"/>
            <color indexed="81"/>
            <rFont val="Tahoma"/>
            <family val="2"/>
          </rPr>
          <t>AKREDITASI04:</t>
        </r>
        <r>
          <rPr>
            <sz val="9"/>
            <color indexed="81"/>
            <rFont val="Tahoma"/>
            <family val="2"/>
          </rPr>
          <t xml:space="preserve">
UPDATE IJAZAH</t>
        </r>
      </text>
    </comment>
    <comment ref="K408" authorId="1" shapeId="0" xr:uid="{0ACF77B4-2AEF-4DA2-9491-8FF3B93FBE38}">
      <text>
        <r>
          <rPr>
            <b/>
            <sz val="9"/>
            <color indexed="81"/>
            <rFont val="Tahoma"/>
            <family val="2"/>
          </rPr>
          <t>AKREDITASI04:</t>
        </r>
        <r>
          <rPr>
            <sz val="9"/>
            <color indexed="81"/>
            <rFont val="Tahoma"/>
            <family val="2"/>
          </rPr>
          <t xml:space="preserve">
UPDATE IJAZAH</t>
        </r>
      </text>
    </comment>
    <comment ref="K409" authorId="1" shapeId="0" xr:uid="{4EFB2861-0C2F-4A79-A25B-9D10AC1C23C5}">
      <text>
        <r>
          <rPr>
            <b/>
            <sz val="9"/>
            <color indexed="81"/>
            <rFont val="Tahoma"/>
            <family val="2"/>
          </rPr>
          <t>AKREDITASI04:</t>
        </r>
        <r>
          <rPr>
            <sz val="9"/>
            <color indexed="81"/>
            <rFont val="Tahoma"/>
            <family val="2"/>
          </rPr>
          <t xml:space="preserve">
UPDATE IJAZAH</t>
        </r>
      </text>
    </comment>
    <comment ref="L410" authorId="1" shapeId="0" xr:uid="{DCC6292C-0866-4785-9DF5-8134717E181D}">
      <text>
        <r>
          <rPr>
            <b/>
            <sz val="9"/>
            <color indexed="81"/>
            <rFont val="Tahoma"/>
            <family val="2"/>
          </rPr>
          <t>AKREDITASI04:</t>
        </r>
        <r>
          <rPr>
            <sz val="9"/>
            <color indexed="81"/>
            <rFont val="Tahoma"/>
            <family val="2"/>
          </rPr>
          <t xml:space="preserve">
kurang STR n SIP
</t>
        </r>
      </text>
    </comment>
    <comment ref="K411" authorId="1" shapeId="0" xr:uid="{ABDCE4F1-66F6-4151-8D8F-F9892BEABD9A}">
      <text>
        <r>
          <rPr>
            <b/>
            <sz val="9"/>
            <color indexed="81"/>
            <rFont val="Tahoma"/>
            <family val="2"/>
          </rPr>
          <t>AKREDITASI04:</t>
        </r>
        <r>
          <rPr>
            <sz val="9"/>
            <color indexed="81"/>
            <rFont val="Tahoma"/>
            <family val="2"/>
          </rPr>
          <t xml:space="preserve">
UPDATE IJAZAH</t>
        </r>
      </text>
    </comment>
    <comment ref="K413" authorId="1" shapeId="0" xr:uid="{87E2B894-F175-454F-924C-F79EF640A603}">
      <text>
        <r>
          <rPr>
            <b/>
            <sz val="9"/>
            <color indexed="81"/>
            <rFont val="Tahoma"/>
            <family val="2"/>
          </rPr>
          <t>AKREDITASI04:</t>
        </r>
        <r>
          <rPr>
            <sz val="9"/>
            <color indexed="81"/>
            <rFont val="Tahoma"/>
            <family val="2"/>
          </rPr>
          <t xml:space="preserve">
UPDATE IJAZAH</t>
        </r>
      </text>
    </comment>
    <comment ref="K414" authorId="1" shapeId="0" xr:uid="{6E001788-BFF3-4647-AC10-53A78EFBD2ED}">
      <text>
        <r>
          <rPr>
            <b/>
            <sz val="9"/>
            <color indexed="81"/>
            <rFont val="Tahoma"/>
            <family val="2"/>
          </rPr>
          <t>AKREDITASI04:</t>
        </r>
        <r>
          <rPr>
            <sz val="9"/>
            <color indexed="81"/>
            <rFont val="Tahoma"/>
            <family val="2"/>
          </rPr>
          <t xml:space="preserve">
UPDATE IJAZAH</t>
        </r>
      </text>
    </comment>
    <comment ref="K415" authorId="1" shapeId="0" xr:uid="{DBB7B78B-6E77-4F0E-8605-03643E84CD6A}">
      <text>
        <r>
          <rPr>
            <b/>
            <sz val="9"/>
            <color indexed="81"/>
            <rFont val="Tahoma"/>
            <family val="2"/>
          </rPr>
          <t>AKREDITASI04:</t>
        </r>
        <r>
          <rPr>
            <sz val="9"/>
            <color indexed="81"/>
            <rFont val="Tahoma"/>
            <family val="2"/>
          </rPr>
          <t xml:space="preserve">
UPDATE IJAZAH</t>
        </r>
      </text>
    </comment>
    <comment ref="K416" authorId="1" shapeId="0" xr:uid="{544879B0-6EA2-430B-BDEA-11241A6B6A46}">
      <text>
        <r>
          <rPr>
            <b/>
            <sz val="9"/>
            <color indexed="81"/>
            <rFont val="Tahoma"/>
            <family val="2"/>
          </rPr>
          <t>AKREDITASI04:</t>
        </r>
        <r>
          <rPr>
            <sz val="9"/>
            <color indexed="81"/>
            <rFont val="Tahoma"/>
            <family val="2"/>
          </rPr>
          <t xml:space="preserve">
UPDATE IJAZAH</t>
        </r>
      </text>
    </comment>
    <comment ref="K418" authorId="1" shapeId="0" xr:uid="{90FBA930-2F37-48BF-8DF9-B90880EB2400}">
      <text>
        <r>
          <rPr>
            <b/>
            <sz val="9"/>
            <color indexed="81"/>
            <rFont val="Tahoma"/>
            <family val="2"/>
          </rPr>
          <t>AKREDITASI04:</t>
        </r>
        <r>
          <rPr>
            <sz val="9"/>
            <color indexed="81"/>
            <rFont val="Tahoma"/>
            <family val="2"/>
          </rPr>
          <t xml:space="preserve">
UPDATE IJAZAH</t>
        </r>
      </text>
    </comment>
    <comment ref="K419" authorId="1" shapeId="0" xr:uid="{93B9F0FB-5723-40F1-A2C2-3BB050EC2831}">
      <text>
        <r>
          <rPr>
            <b/>
            <sz val="9"/>
            <color indexed="81"/>
            <rFont val="Tahoma"/>
            <family val="2"/>
          </rPr>
          <t>AKREDITASI04:</t>
        </r>
        <r>
          <rPr>
            <sz val="9"/>
            <color indexed="81"/>
            <rFont val="Tahoma"/>
            <family val="2"/>
          </rPr>
          <t xml:space="preserve">
UPDATE IJAZAH</t>
        </r>
      </text>
    </comment>
    <comment ref="K420" authorId="1" shapeId="0" xr:uid="{7263FD99-3D03-49B6-829F-77D8C6DB57D0}">
      <text>
        <r>
          <rPr>
            <b/>
            <sz val="9"/>
            <color indexed="81"/>
            <rFont val="Tahoma"/>
            <family val="2"/>
          </rPr>
          <t>AKREDITASI04:</t>
        </r>
        <r>
          <rPr>
            <sz val="9"/>
            <color indexed="81"/>
            <rFont val="Tahoma"/>
            <family val="2"/>
          </rPr>
          <t xml:space="preserve">
UPDATE IJAZAH</t>
        </r>
      </text>
    </comment>
    <comment ref="K421" authorId="1" shapeId="0" xr:uid="{35E33C74-E86C-427D-A13F-F95545C3F363}">
      <text>
        <r>
          <rPr>
            <b/>
            <sz val="9"/>
            <color indexed="81"/>
            <rFont val="Tahoma"/>
            <family val="2"/>
          </rPr>
          <t>AKREDITASI04:</t>
        </r>
        <r>
          <rPr>
            <sz val="9"/>
            <color indexed="81"/>
            <rFont val="Tahoma"/>
            <family val="2"/>
          </rPr>
          <t xml:space="preserve">
IJAZAH KEDOKTERAN BELUM</t>
        </r>
      </text>
    </comment>
    <comment ref="K422" authorId="1" shapeId="0" xr:uid="{B2281828-6F9F-4BC3-BDC1-B95243F52BA1}">
      <text>
        <r>
          <rPr>
            <b/>
            <sz val="9"/>
            <color indexed="81"/>
            <rFont val="Tahoma"/>
            <family val="2"/>
          </rPr>
          <t>AKREDITASI04:</t>
        </r>
        <r>
          <rPr>
            <sz val="9"/>
            <color indexed="81"/>
            <rFont val="Tahoma"/>
            <family val="2"/>
          </rPr>
          <t xml:space="preserve">
UPDATE IJAZAH</t>
        </r>
      </text>
    </comment>
    <comment ref="K423" authorId="1" shapeId="0" xr:uid="{C1246FE0-E9E1-412C-B383-3CD1F0026F63}">
      <text>
        <r>
          <rPr>
            <b/>
            <sz val="9"/>
            <color indexed="81"/>
            <rFont val="Tahoma"/>
            <family val="2"/>
          </rPr>
          <t>AKREDITASI04:</t>
        </r>
        <r>
          <rPr>
            <sz val="9"/>
            <color indexed="81"/>
            <rFont val="Tahoma"/>
            <family val="2"/>
          </rPr>
          <t xml:space="preserve">
UPDATE IJAZAH</t>
        </r>
      </text>
    </comment>
    <comment ref="K425" authorId="1" shapeId="0" xr:uid="{D355202B-3AA5-4533-99C0-5E2F1E58D66C}">
      <text>
        <r>
          <rPr>
            <b/>
            <sz val="9"/>
            <color indexed="81"/>
            <rFont val="Tahoma"/>
            <family val="2"/>
          </rPr>
          <t>AKREDITASI04:</t>
        </r>
        <r>
          <rPr>
            <sz val="9"/>
            <color indexed="81"/>
            <rFont val="Tahoma"/>
            <family val="2"/>
          </rPr>
          <t xml:space="preserve">
UPDATE IJAZAH</t>
        </r>
      </text>
    </comment>
    <comment ref="L425" authorId="1" shapeId="0" xr:uid="{0A6B2B12-DF8C-443A-9EF6-C963739B9591}">
      <text>
        <r>
          <rPr>
            <b/>
            <sz val="9"/>
            <color indexed="81"/>
            <rFont val="Tahoma"/>
            <family val="2"/>
          </rPr>
          <t>AKREDITASI04:</t>
        </r>
        <r>
          <rPr>
            <sz val="9"/>
            <color indexed="81"/>
            <rFont val="Tahoma"/>
            <family val="2"/>
          </rPr>
          <t xml:space="preserve">
KURANG SIP</t>
        </r>
      </text>
    </comment>
    <comment ref="K426" authorId="1" shapeId="0" xr:uid="{84043DBB-E43E-4BF3-B52D-AFD0982D0365}">
      <text>
        <r>
          <rPr>
            <b/>
            <sz val="9"/>
            <color indexed="81"/>
            <rFont val="Tahoma"/>
            <family val="2"/>
          </rPr>
          <t>AKREDITASI04:</t>
        </r>
        <r>
          <rPr>
            <sz val="9"/>
            <color indexed="81"/>
            <rFont val="Tahoma"/>
            <family val="2"/>
          </rPr>
          <t xml:space="preserve">
UPDATE IJAZAH</t>
        </r>
      </text>
    </comment>
    <comment ref="K427" authorId="1" shapeId="0" xr:uid="{3097E45F-1E45-4DCD-B14C-1C217D912430}">
      <text>
        <r>
          <rPr>
            <b/>
            <sz val="9"/>
            <color indexed="81"/>
            <rFont val="Tahoma"/>
            <family val="2"/>
          </rPr>
          <t>AKREDITASI04:</t>
        </r>
        <r>
          <rPr>
            <sz val="9"/>
            <color indexed="81"/>
            <rFont val="Tahoma"/>
            <family val="2"/>
          </rPr>
          <t xml:space="preserve">
UPDATE IJAZAH</t>
        </r>
      </text>
    </comment>
    <comment ref="K428" authorId="1" shapeId="0" xr:uid="{682BB5D8-ACBC-41F9-83DB-9D8BBB02C05A}">
      <text>
        <r>
          <rPr>
            <b/>
            <sz val="9"/>
            <color indexed="81"/>
            <rFont val="Tahoma"/>
            <family val="2"/>
          </rPr>
          <t>AKREDITASI04:</t>
        </r>
        <r>
          <rPr>
            <sz val="9"/>
            <color indexed="81"/>
            <rFont val="Tahoma"/>
            <family val="2"/>
          </rPr>
          <t xml:space="preserve">
UPDATE IJAZAH</t>
        </r>
      </text>
    </comment>
    <comment ref="K430" authorId="1" shapeId="0" xr:uid="{9C1824C8-D00A-4BB5-B34E-8E37D9AACB8B}">
      <text>
        <r>
          <rPr>
            <b/>
            <sz val="9"/>
            <color indexed="81"/>
            <rFont val="Tahoma"/>
            <family val="2"/>
          </rPr>
          <t>AKREDITASI04:</t>
        </r>
        <r>
          <rPr>
            <sz val="9"/>
            <color indexed="81"/>
            <rFont val="Tahoma"/>
            <family val="2"/>
          </rPr>
          <t xml:space="preserve">
UPDATE IJAZAH</t>
        </r>
      </text>
    </comment>
    <comment ref="K431" authorId="1" shapeId="0" xr:uid="{7A597308-7F84-49DA-BC48-1033D113A46D}">
      <text>
        <r>
          <rPr>
            <b/>
            <sz val="9"/>
            <color indexed="81"/>
            <rFont val="Tahoma"/>
            <family val="2"/>
          </rPr>
          <t>AKREDITASI04:</t>
        </r>
        <r>
          <rPr>
            <sz val="9"/>
            <color indexed="81"/>
            <rFont val="Tahoma"/>
            <family val="2"/>
          </rPr>
          <t xml:space="preserve">
UPDATE IJAZAH</t>
        </r>
      </text>
    </comment>
    <comment ref="B530" authorId="1" shapeId="0" xr:uid="{892ADAD1-6897-475F-9904-F3E77E70BE91}">
      <text>
        <r>
          <rPr>
            <b/>
            <sz val="9"/>
            <color indexed="81"/>
            <rFont val="Tahoma"/>
            <family val="2"/>
          </rPr>
          <t>AKREDITASI04:</t>
        </r>
        <r>
          <rPr>
            <sz val="9"/>
            <color indexed="81"/>
            <rFont val="Tahoma"/>
            <family val="2"/>
          </rPr>
          <t xml:space="preserve">
EDIT MASA KERJA SDMK
</t>
        </r>
      </text>
    </comment>
    <comment ref="L557" authorId="0" shapeId="0" xr:uid="{94BA2D46-11A7-4664-819B-65C7BA4C701F}">
      <text>
        <r>
          <rPr>
            <b/>
            <sz val="9"/>
            <color indexed="81"/>
            <rFont val="Tahoma"/>
            <family val="2"/>
          </rPr>
          <t>Hp:</t>
        </r>
        <r>
          <rPr>
            <sz val="9"/>
            <color indexed="81"/>
            <rFont val="Tahoma"/>
            <family val="2"/>
          </rPr>
          <t xml:space="preserve">
Pengelola Perencanaan Teknis Tata Bangunan</t>
        </r>
      </text>
    </comment>
    <comment ref="B686" authorId="1" shapeId="0" xr:uid="{6ED687DE-2187-422B-9931-C411FA9ECE19}">
      <text>
        <r>
          <rPr>
            <b/>
            <sz val="9"/>
            <color indexed="81"/>
            <rFont val="Tahoma"/>
            <family val="2"/>
          </rPr>
          <t>AKREDITASI04:</t>
        </r>
        <r>
          <rPr>
            <sz val="9"/>
            <color indexed="81"/>
            <rFont val="Tahoma"/>
            <family val="2"/>
          </rPr>
          <t xml:space="preserve">
CEK MASA KERJA
</t>
        </r>
      </text>
    </comment>
    <comment ref="B746" authorId="1" shapeId="0" xr:uid="{18910AF1-DAF6-457A-B13E-F90C96C150C6}">
      <text>
        <r>
          <rPr>
            <b/>
            <sz val="9"/>
            <color indexed="81"/>
            <rFont val="Tahoma"/>
            <family val="2"/>
          </rPr>
          <t>AKREDITASI04:</t>
        </r>
        <r>
          <rPr>
            <sz val="9"/>
            <color indexed="81"/>
            <rFont val="Tahoma"/>
            <family val="2"/>
          </rPr>
          <t xml:space="preserve">
NAMA BELUM PASTI</t>
        </r>
      </text>
    </comment>
    <comment ref="B761" authorId="1" shapeId="0" xr:uid="{071F6883-ADB6-4939-B7DA-00D6D7B71102}">
      <text>
        <r>
          <rPr>
            <b/>
            <sz val="9"/>
            <color indexed="81"/>
            <rFont val="Tahoma"/>
            <family val="2"/>
          </rPr>
          <t>AKREDITASI04:</t>
        </r>
        <r>
          <rPr>
            <sz val="9"/>
            <color indexed="81"/>
            <rFont val="Tahoma"/>
            <family val="2"/>
          </rPr>
          <t xml:space="preserve">
GELAR S2
</t>
        </r>
      </text>
    </comment>
    <comment ref="K857" authorId="1" shapeId="0" xr:uid="{F62C2984-FC0B-4442-84D1-FEB3B1C684DC}">
      <text>
        <r>
          <rPr>
            <b/>
            <sz val="9"/>
            <color indexed="81"/>
            <rFont val="Tahoma"/>
            <family val="2"/>
          </rPr>
          <t>AKREDITASI04:</t>
        </r>
        <r>
          <rPr>
            <sz val="9"/>
            <color indexed="81"/>
            <rFont val="Tahoma"/>
            <family val="2"/>
          </rPr>
          <t xml:space="preserve">
belum masuk no ijazah</t>
        </r>
      </text>
    </comment>
  </commentList>
</comments>
</file>

<file path=xl/sharedStrings.xml><?xml version="1.0" encoding="utf-8"?>
<sst xmlns="http://schemas.openxmlformats.org/spreadsheetml/2006/main" count="27468" uniqueCount="2501">
  <si>
    <r>
      <rPr>
        <b/>
        <u/>
        <sz val="16"/>
        <rFont val="Arial"/>
        <family val="2"/>
      </rPr>
      <t>DATA PEGAWAI PER JABATAN UPTD RSUD CILACAP </t>
    </r>
  </si>
  <si>
    <t>SESUAI DATA SIMPEG</t>
  </si>
  <si>
    <t>NO</t>
  </si>
  <si>
    <t>NAMA JABATAN</t>
  </si>
  <si>
    <t>BEZETING</t>
  </si>
  <si>
    <t>PNS</t>
  </si>
  <si>
    <t>CPNS</t>
  </si>
  <si>
    <t>PPPK</t>
  </si>
  <si>
    <t>BLUD</t>
  </si>
  <si>
    <t>JUMLAH</t>
  </si>
  <si>
    <t>JABATAN STRUKTURAL</t>
  </si>
  <si>
    <t>DIREKTUR</t>
  </si>
  <si>
    <t>WADIR BIDANG UMUM DAN KEUANGAN</t>
  </si>
  <si>
    <t>WADIR BIDANG PELAYANAN</t>
  </si>
  <si>
    <t>KEPALA BAGIAN PROGRAM DAN PENGEMBAGAN</t>
  </si>
  <si>
    <t>KEPALA BAGIAN KEUANGAN</t>
  </si>
  <si>
    <t>KEPALA BAGIAN UMUM</t>
  </si>
  <si>
    <t>KEPALA BIDAN PELAYANAN MEDIS</t>
  </si>
  <si>
    <t>KEPALA BIDANG PELAYANAN KEPERAWATAN</t>
  </si>
  <si>
    <t>KEPALA BIDANG PELAYANAN PENUNJANG MEDIK</t>
  </si>
  <si>
    <t>KASUBAG. PERENCANAAN</t>
  </si>
  <si>
    <t>KASUBAG. HUKUM, PENDIDIKAN, PENELITIAN DAN KERJASAMA</t>
  </si>
  <si>
    <t>KASUBAG ANGGARAN DAN PERBENDAHARAAN</t>
  </si>
  <si>
    <t>KASUBAG AKUNTANSI DAN VERIFIKASI</t>
  </si>
  <si>
    <t>KASUBAG TU, KEPEGAWAIAN DAN HUMAS</t>
  </si>
  <si>
    <t>KASUBAG RT, LOGISTIK DAN ASET</t>
  </si>
  <si>
    <t>KASI. PELAYANAN MEDIS RAWAT JALAN</t>
  </si>
  <si>
    <t>KASI. PELAYANAN MEDIS RAWAT INAP</t>
  </si>
  <si>
    <t>KASI. PELAYANAN KEPERAWATAN RAWAT JALAN</t>
  </si>
  <si>
    <t>KASI. PELAYANAN PENUNJANG MEDIK LANGSUNG</t>
  </si>
  <si>
    <t>KASI. PELAYANAN PENUNJANG MEDIK TIDAK LANGSUNG</t>
  </si>
  <si>
    <t>JABATAN FUNGSIONAL</t>
  </si>
  <si>
    <t>TENAGA MEDIS</t>
  </si>
  <si>
    <t>DOKTER</t>
  </si>
  <si>
    <t>DOKTER SPESIALIS PENYAKIT DALAM</t>
  </si>
  <si>
    <t>DOKTER SPESIALIS BEDAH</t>
  </si>
  <si>
    <t>DOKTER SPESIALIS ANAK</t>
  </si>
  <si>
    <t>DOKTER SPESIALIS OBSGYN</t>
  </si>
  <si>
    <t>DOKTER SPESIALIS MATA</t>
  </si>
  <si>
    <t>DOKTER SPESIALIS SYARAF</t>
  </si>
  <si>
    <t>DOKTER SPESIALIS ORTHOPEDI</t>
  </si>
  <si>
    <t>DOKTER SPESIALIS THT</t>
  </si>
  <si>
    <t>DOKTER SPESIALIS JANTUNG &amp; PEMBULUH DARAH</t>
  </si>
  <si>
    <t>DOKTER SPESIALIS KULIT DAN KELAMIN</t>
  </si>
  <si>
    <t>DOKTER SPESIALIS RADIOLOGI</t>
  </si>
  <si>
    <t>DOKTER SPESIALIS PATOLOGI KLINIK</t>
  </si>
  <si>
    <t>DOKTER SPESIALIS ANESTESI</t>
  </si>
  <si>
    <t>DOKTER SPESIALIS UROLOGI</t>
  </si>
  <si>
    <t>DOKTER SPESIALIS PARU</t>
  </si>
  <si>
    <t>DOKTER SPESIALIS REHABILITASI MEDIS</t>
  </si>
  <si>
    <t>DOKTER SPESIALIS KESEHATAN JIWA</t>
  </si>
  <si>
    <t>DOKTER GIGI</t>
  </si>
  <si>
    <t>DOKTER GIGI SPESIALIS PROSTODENSIA</t>
  </si>
  <si>
    <t>TENAGA KEFARMASIAN</t>
  </si>
  <si>
    <t>APOTEKER</t>
  </si>
  <si>
    <t>ASISTEN APOTEKER</t>
  </si>
  <si>
    <t>TENAGA KEPERAWATAN</t>
  </si>
  <si>
    <t>PERAWAT - PROFESI</t>
  </si>
  <si>
    <t>PERAWAT - D3</t>
  </si>
  <si>
    <r>
      <t>PERAWAT - D4</t>
    </r>
    <r>
      <rPr>
        <sz val="11"/>
        <color theme="1"/>
        <rFont val="Calibri"/>
        <family val="2"/>
        <charset val="1"/>
        <scheme val="minor"/>
      </rPr>
      <t/>
    </r>
  </si>
  <si>
    <t>PERAWAT - S2</t>
  </si>
  <si>
    <t>PERAWAT - SLTA</t>
  </si>
  <si>
    <t>TENAGA KEBIDANAN</t>
  </si>
  <si>
    <t>BIDAN - D4</t>
  </si>
  <si>
    <t>BIDAN - D3</t>
  </si>
  <si>
    <t>TENAGA PSIKOLOGI KLINIS</t>
  </si>
  <si>
    <t>PSIKOLOGI KLINIS</t>
  </si>
  <si>
    <t>TENAGA KESEHATAN MASYARAKAT</t>
  </si>
  <si>
    <t>EPIDEMILOG -S1</t>
  </si>
  <si>
    <t>PENYULUH KESEHATAN MASYARAKAT - S1</t>
  </si>
  <si>
    <t>TENAGA KESEHATAN LINGKUNGAN</t>
  </si>
  <si>
    <t>SANITARIAN - D4</t>
  </si>
  <si>
    <t>SANITARIAN - D3</t>
  </si>
  <si>
    <t>TENAGA GIZI</t>
  </si>
  <si>
    <t>NUTRISIONIS - D4</t>
  </si>
  <si>
    <t>NUTRISIONIS - D3</t>
  </si>
  <si>
    <t>TENAGA KETEKNISIAN MEDIS</t>
  </si>
  <si>
    <t>REKAM MEDIS</t>
  </si>
  <si>
    <t>PEREKAM MEDIS - D4</t>
  </si>
  <si>
    <t>PEREKAM MEDIS - D3</t>
  </si>
  <si>
    <t>PEREKAM MEDIS - S1</t>
  </si>
  <si>
    <t>PEREKAM MEDIS - S2</t>
  </si>
  <si>
    <t>PEREKAM MEDIS - SLTA</t>
  </si>
  <si>
    <t>PERAWAT GIGI / TERAPIS GIGI DAN MULUT</t>
  </si>
  <si>
    <t>REFRAKSIONIS OPTISIEN - D3</t>
  </si>
  <si>
    <t>TEKNISI TRANSFUSI DARAH - D3</t>
  </si>
  <si>
    <t>PENATA ANESTESI - D4</t>
  </si>
  <si>
    <t>ASISTEN PENATA ANESTESI - D3</t>
  </si>
  <si>
    <t>TENAGA TEKNIK BIOMEDIKA</t>
  </si>
  <si>
    <t>RADIOGRAFER -D4</t>
  </si>
  <si>
    <t>RADIOGRAFER -D3</t>
  </si>
  <si>
    <t>TEKNISI ELEKTROMEDIS - D4</t>
  </si>
  <si>
    <t>TEKNISI ELEKTROMEDIS - D3</t>
  </si>
  <si>
    <t>PRANATA LABORATORIUM KESEHATAN - D4</t>
  </si>
  <si>
    <t>PRANATA LABORATORIUM KESEHATAN - D3</t>
  </si>
  <si>
    <t>FISIKAWAN MEDIS S1</t>
  </si>
  <si>
    <t>TENAGA KETERAPIAN FISIK</t>
  </si>
  <si>
    <t>FISIOTERAPIS - D4</t>
  </si>
  <si>
    <t>FISIOTERAPIS - D3</t>
  </si>
  <si>
    <t>TERAPI WICARA - D3</t>
  </si>
  <si>
    <t>FUNGSIONAL NON TENAGA KESEHATAN</t>
  </si>
  <si>
    <t>JABATAN ADMINISTRASI/PELAKSANA</t>
  </si>
  <si>
    <t>ANALIS PENGEMBANGAN SDM APARATUR</t>
  </si>
  <si>
    <t>ANALIS HUKUM</t>
  </si>
  <si>
    <t>ANALIS KESEHATAN</t>
  </si>
  <si>
    <t>ANALIS KEUANGAN</t>
  </si>
  <si>
    <t>ANALIS LAPORAN AKUNTABILITAS KINERJA</t>
  </si>
  <si>
    <t>ANALIS OBAT DAN MAKANAN</t>
  </si>
  <si>
    <t>ANALIS PEMBAYARAN JAMINAN KESEHATAN</t>
  </si>
  <si>
    <t>ANALIS PENELITIAN DAN PENGEMBANGAN</t>
  </si>
  <si>
    <t>ANALIS PENGEMBANGAN KOMPETENSI</t>
  </si>
  <si>
    <t>ANALIS PERBENDAHARAAN</t>
  </si>
  <si>
    <t>ANALIS PERENCANAAN</t>
  </si>
  <si>
    <t>ANALIS PROGRAM DIKLAT</t>
  </si>
  <si>
    <t>ANALIS KEPEGAWAIAN</t>
  </si>
  <si>
    <t>PSIKOLOG (KLINIK VCT)</t>
  </si>
  <si>
    <t>BENDAHARA</t>
  </si>
  <si>
    <t>PENATA KEUANGAN</t>
  </si>
  <si>
    <t>PENYUSUN RENCANA KEBUTUHAN LOGISTIK</t>
  </si>
  <si>
    <t xml:space="preserve">PENGADMINISTRASI PERENCANAAN DAN PROGRAM </t>
  </si>
  <si>
    <t>PENGOLAH DATA PERENCANAAN PENGANGGARAN</t>
  </si>
  <si>
    <t>PRANATA BARANG DAN JASA</t>
  </si>
  <si>
    <t>PRANATA KEARSIPAN</t>
  </si>
  <si>
    <t>PRANATA KOMPUTER</t>
  </si>
  <si>
    <t>PENGELOLA DATA BELANJA DAN LAPORAN KEUANGAN</t>
  </si>
  <si>
    <t>PENGELOLA AKUNTANSI</t>
  </si>
  <si>
    <t>VERIFIKATOR KEUANGAN</t>
  </si>
  <si>
    <t>PENGELOLA ANGGARAN</t>
  </si>
  <si>
    <t>PENGELOLA PROGRAM GIZI</t>
  </si>
  <si>
    <t>PENGELOLA SISTEM DAN JARINGAN</t>
  </si>
  <si>
    <t>PENYUSUN RENCANA KEHUMASAN DAN PERPUSTAKAAN</t>
  </si>
  <si>
    <t>PENGADMINISTRASI GUDANG FARMASI</t>
  </si>
  <si>
    <t>PENGADMINISTRASI KEUANGAN</t>
  </si>
  <si>
    <t>PENGADMINISTRASI PERSURATAN</t>
  </si>
  <si>
    <t>PENGADMINISTRASI REKAM MEDIS &amp; INFORMASI</t>
  </si>
  <si>
    <t>PENGADMINISTRASI UMUM</t>
  </si>
  <si>
    <t>PENGADMINISTRASI UMUM/RESEPSIONIS</t>
  </si>
  <si>
    <t>PENGADMINISTRASI UMUM (PELAKSANA GIZI)</t>
  </si>
  <si>
    <t>PENGOLAH INFORMASI MEDIA</t>
  </si>
  <si>
    <t>PENGOLAH MAKANAN</t>
  </si>
  <si>
    <t>TEKNISI PEMELIHARAAN SARANA DAN PRASARANA (NON MEDIK)</t>
  </si>
  <si>
    <t>TEKNISI PEMELIHARAAN SARANA DAN PRASARANA (ALAT MEDIK)</t>
  </si>
  <si>
    <t>KOORDINATOR PERGUDANGAN</t>
  </si>
  <si>
    <t>PENGELOLA SARANA PRASARANA RUMAH TANGGA DINAS</t>
  </si>
  <si>
    <t>TEKNISI LISTRIK DAN JARINGAN</t>
  </si>
  <si>
    <t>TEKNISI PERALATAN KANTOR</t>
  </si>
  <si>
    <t>PENGEMUDI</t>
  </si>
  <si>
    <t>PENGEMUDI AMBULANCE</t>
  </si>
  <si>
    <t>PETUGAS KAMAR GELAP</t>
  </si>
  <si>
    <t>PETUGAS KEAMANAN</t>
  </si>
  <si>
    <t>PRAMU KEBERSIHAN</t>
  </si>
  <si>
    <t>BINATU RUMAH SAKIT</t>
  </si>
  <si>
    <t xml:space="preserve">PETUGAS STERILISASI </t>
  </si>
  <si>
    <t>PEMULASARAAN JENAZAH</t>
  </si>
  <si>
    <t>PENSIUN SEPTEMBER</t>
  </si>
  <si>
    <t>dr. HERRY KUSDIJANTO</t>
  </si>
  <si>
    <t>dr. PURWA SANTOSO</t>
  </si>
  <si>
    <t>AGUS SUWARTO</t>
  </si>
  <si>
    <t>ASN</t>
  </si>
  <si>
    <t>BULAN : NOVEMBER 2022</t>
  </si>
  <si>
    <t>liza alfalaah</t>
  </si>
  <si>
    <t>Alan kuspendy</t>
  </si>
  <si>
    <t>muktar</t>
  </si>
  <si>
    <t>+ tambahan mutasi dari jakarta</t>
  </si>
  <si>
    <t>+1 Yuliana nuryanti</t>
  </si>
  <si>
    <t>-1</t>
  </si>
  <si>
    <t>turmudi pensiun januari 2023</t>
  </si>
  <si>
    <t>+ 1 Lintang ; - maria tri hastuti mutasi</t>
  </si>
  <si>
    <t>-indra w</t>
  </si>
  <si>
    <t>PENUNJANG</t>
  </si>
  <si>
    <t>JABATAN</t>
  </si>
  <si>
    <t>JUMLAH SAAT INI</t>
  </si>
  <si>
    <t>ABK</t>
  </si>
  <si>
    <t>KEBUTUHAN</t>
  </si>
  <si>
    <t>DOKTER UMUM</t>
  </si>
  <si>
    <t>DOKTER SPESIALIS</t>
  </si>
  <si>
    <t>PERAWAT</t>
  </si>
  <si>
    <t>BIDAN</t>
  </si>
  <si>
    <t>PENUNJANG MEDIK</t>
  </si>
  <si>
    <t>ADM/PELAKSANA</t>
  </si>
  <si>
    <t>PENSIUN JANUARI 2023</t>
  </si>
  <si>
    <t>TURMUDI</t>
  </si>
  <si>
    <t>PRANATA KOMPUTER AHLI</t>
  </si>
  <si>
    <t>PRANATA KOMPUTER TERAMPIL</t>
  </si>
  <si>
    <t>PRAMU BAKTI</t>
  </si>
  <si>
    <t>PENATA LAPORAN KEUANGAN</t>
  </si>
  <si>
    <t>ANALIS KEBIJAKAN BARANG MILIK NEGARA</t>
  </si>
  <si>
    <t>ANALIS KERJASAMA</t>
  </si>
  <si>
    <t>ANALIS PENGEMBANGAN TEKNOLOGI MEDIS</t>
  </si>
  <si>
    <t>PENGOLAH DATA</t>
  </si>
  <si>
    <t>ANALIS KESEHATAN (KLINIK VCT)</t>
  </si>
  <si>
    <t>PRAMU TAMAN</t>
  </si>
  <si>
    <t>PRANATA HUBUNGAN MASYARAKAT</t>
  </si>
  <si>
    <t>ORTOTIK PROSTETIK</t>
  </si>
  <si>
    <t>TENAGA PROMOSI KESEHATAN DAN ILMU PERILAKU</t>
  </si>
  <si>
    <t>PROGRAMER</t>
  </si>
  <si>
    <t>REAL</t>
  </si>
  <si>
    <t>BKD</t>
  </si>
  <si>
    <t>PEJABAT STRUKTURAL</t>
  </si>
  <si>
    <t>ADM DAN LAINYA</t>
  </si>
  <si>
    <t>TOTAL</t>
  </si>
  <si>
    <t>ANALIS PERATURAN BADAN LAYANAN UMUM</t>
  </si>
  <si>
    <t>ANALIS SISTEM AKUNTANSI INSTANSI</t>
  </si>
  <si>
    <t>KASUBAG. PERENCANAAN DAN PENGEMBANGAN</t>
  </si>
  <si>
    <t>KASI. PELAYANAN KEPERAWATAN RAWAT INAP</t>
  </si>
  <si>
    <t>ANALIS SUMBER DAYA MANUSIA APARATUR</t>
  </si>
  <si>
    <t>DAFTAR PEGAWAI RSUD CILACAP 2023</t>
  </si>
  <si>
    <t>AGUSTUS 2023</t>
  </si>
  <si>
    <t>NAMA</t>
  </si>
  <si>
    <t>NIP/NIPPK/NIK</t>
  </si>
  <si>
    <t>TEMPAT LAHIR</t>
  </si>
  <si>
    <t>TANGGAL LAHIR</t>
  </si>
  <si>
    <t>JENIS KELAMIN</t>
  </si>
  <si>
    <t>STATUS PEGAWAI</t>
  </si>
  <si>
    <t>TMT PEGAWAI</t>
  </si>
  <si>
    <t>GOL</t>
  </si>
  <si>
    <t>PENDIDIKAN</t>
  </si>
  <si>
    <t>UNIT KERJA</t>
  </si>
  <si>
    <t>AAN MANSUROH, A.Md.Kep.</t>
  </si>
  <si>
    <t>19880207 201101 2 009</t>
  </si>
  <si>
    <t>CILACAP</t>
  </si>
  <si>
    <t>Perempuan</t>
  </si>
  <si>
    <t>PNS DAERAH</t>
  </si>
  <si>
    <t>III/b</t>
  </si>
  <si>
    <t>D-III Keperawatan</t>
  </si>
  <si>
    <t>Perawat Mahir</t>
  </si>
  <si>
    <t>BIDANG PELAYANAN KEPERAWATAN</t>
  </si>
  <si>
    <t>Fungsional</t>
  </si>
  <si>
    <t>ACHMAD BHAKTY YUNIANTO, A.Md.Kep.</t>
  </si>
  <si>
    <t>19900626 201902 1 004</t>
  </si>
  <si>
    <t>BARITO KUALA</t>
  </si>
  <si>
    <t>Laki - laki</t>
  </si>
  <si>
    <t>II/c</t>
  </si>
  <si>
    <t>Perawat Terampil</t>
  </si>
  <si>
    <t>ACHMAD HADIYANTO, S.Kep., Ns., M.M.</t>
  </si>
  <si>
    <t>19800908 200701 1 003</t>
  </si>
  <si>
    <t>BANJARNEGARA</t>
  </si>
  <si>
    <t>III/d</t>
  </si>
  <si>
    <t>S-2 Manajemen</t>
  </si>
  <si>
    <t>Kabag Keuangan</t>
  </si>
  <si>
    <t>STRUKTURAL</t>
  </si>
  <si>
    <t>ACIH, A.Md.AK</t>
  </si>
  <si>
    <t>19701225 199403 2 007</t>
  </si>
  <si>
    <t>D-III Analis Kesehatan</t>
  </si>
  <si>
    <t>Pranata Laboratorium Kesehatan Penyelia</t>
  </si>
  <si>
    <t>SEKSI PELAYANAN PENUNJANG MEDIK LANGSUNG</t>
  </si>
  <si>
    <t>ADITYA ANGGA HUSADA, A.Md.Ft.</t>
  </si>
  <si>
    <t>19900710 202012 1 006</t>
  </si>
  <si>
    <t>SURAKARTA</t>
  </si>
  <si>
    <t>D-III Fisioterapi</t>
  </si>
  <si>
    <t>Fisioterapis Terampil</t>
  </si>
  <si>
    <t>ADIYATI, A.Md.Keb.</t>
  </si>
  <si>
    <t>19730502 199203 2 004</t>
  </si>
  <si>
    <t>WONOGIRI</t>
  </si>
  <si>
    <t>D-III Kebidanan</t>
  </si>
  <si>
    <t>Bidan Terampil</t>
  </si>
  <si>
    <t>AGUS SUTRISNO, AMK.</t>
  </si>
  <si>
    <t>19740330 200903 1 003</t>
  </si>
  <si>
    <t>III/c</t>
  </si>
  <si>
    <t>AGUSTIN MARIANI</t>
  </si>
  <si>
    <t>19690815 198903 2 005</t>
  </si>
  <si>
    <t>Sekolah Perawat Kesehatan</t>
  </si>
  <si>
    <t>Perawat Penyelia</t>
  </si>
  <si>
    <t xml:space="preserve">AINUL MARDIYAH, A.Md.Keb. </t>
  </si>
  <si>
    <t>19841121 201704 2 002</t>
  </si>
  <si>
    <t>PASURUAN</t>
  </si>
  <si>
    <t>II/d</t>
  </si>
  <si>
    <t>AISATUL MUBAROKAH, A.Md.Farm.</t>
  </si>
  <si>
    <t>19920623 202012 2 016</t>
  </si>
  <si>
    <t xml:space="preserve">D-III Farmasi </t>
  </si>
  <si>
    <t>Asisten Apoteker Terampil</t>
  </si>
  <si>
    <t>AJI TOYIBUL CHASANI, A.Md.</t>
  </si>
  <si>
    <t>19960731 202012 1 006</t>
  </si>
  <si>
    <t>BANYUMAS</t>
  </si>
  <si>
    <t>D-III Manajemen Informatika</t>
  </si>
  <si>
    <t>Pengolah Data Perencanaan Penganggaran</t>
  </si>
  <si>
    <t>SUBBAGIAN PERENCANAAN DAN PENGEMBANGAN</t>
  </si>
  <si>
    <t>Pelaksana</t>
  </si>
  <si>
    <t>ANA DWI ASTUTI, S.Kep., Ns.</t>
  </si>
  <si>
    <t>19740428 199703 2 004</t>
  </si>
  <si>
    <t>BANTUL</t>
  </si>
  <si>
    <t>IV/b</t>
  </si>
  <si>
    <t>S-1 Keperawatan + Ners</t>
  </si>
  <si>
    <t>Perawat Ahli Madya</t>
  </si>
  <si>
    <t>ANA TRISNAWATI WIMBAGYA, S.Kep., Ns.</t>
  </si>
  <si>
    <t>19940505 201902 2 006</t>
  </si>
  <si>
    <t>SLEMAN</t>
  </si>
  <si>
    <t>III/a</t>
  </si>
  <si>
    <t>Perawat Ahli Pertama</t>
  </si>
  <si>
    <t>ANDARDIAN WIDINIYAH, S.Farm.</t>
  </si>
  <si>
    <t>19910523 201502 2 002</t>
  </si>
  <si>
    <t>S-1 Farmasi</t>
  </si>
  <si>
    <t>Analis Obat dan Makanan</t>
  </si>
  <si>
    <t>ANGGIT WIGATI , A.Md.Kep.</t>
  </si>
  <si>
    <t>19880522 201902 2 005</t>
  </si>
  <si>
    <t>ANI SOLICHAH, S.Kep., Ns.</t>
  </si>
  <si>
    <t>19770907 200701 2 009</t>
  </si>
  <si>
    <t>Perawat Ahli Muda</t>
  </si>
  <si>
    <t>ANJAR SULISTIYONO , A.Md.Kep.</t>
  </si>
  <si>
    <t>19900609 201902 1 003</t>
  </si>
  <si>
    <t>ANNA MAHANING, A.Md.Ftr.</t>
  </si>
  <si>
    <t>19960425 201902 2 004</t>
  </si>
  <si>
    <t>ARI NOVITASARI, A.Md.Keb.</t>
  </si>
  <si>
    <t>19911102 201502 2 002</t>
  </si>
  <si>
    <t>SUKOHARJO</t>
  </si>
  <si>
    <t>Bidan Mahir</t>
  </si>
  <si>
    <t>ARIE MIRANTI, A.Md.Rad.</t>
  </si>
  <si>
    <t>19900123 201012 2 001</t>
  </si>
  <si>
    <t>D-III Radiodiagnostik dan Radioterapi</t>
  </si>
  <si>
    <t>Radiografer Mahir</t>
  </si>
  <si>
    <t>ARLINA WIDYAWARDANI, S.Kep., Ns.</t>
  </si>
  <si>
    <t>19800428 200501 2 012</t>
  </si>
  <si>
    <t>ARUM SARI ASIH, S.Kep., Ns.</t>
  </si>
  <si>
    <t>19861022 201101 2 007</t>
  </si>
  <si>
    <t xml:space="preserve">WONOSOBO </t>
  </si>
  <si>
    <t>ARUM YULIANTI, A.Md.KL.</t>
  </si>
  <si>
    <t>19730724 199803 2 007</t>
  </si>
  <si>
    <t>D-III Kesehatan Lingkungan</t>
  </si>
  <si>
    <t>Sanitarian Penyelia</t>
  </si>
  <si>
    <t>INSTALASI KESEHATAN LINGKUNGAN</t>
  </si>
  <si>
    <t>ASEP WIDIANTO, S.Kep., Ns.</t>
  </si>
  <si>
    <t>19800919 201001 1 010</t>
  </si>
  <si>
    <t>ASTI WIDIYANINGSIH, A.Md.Keb.</t>
  </si>
  <si>
    <t>19751019 200904 2 001</t>
  </si>
  <si>
    <t>ASTRI YULIA NUGRAENI, A.Md.Kep.</t>
  </si>
  <si>
    <t>19850707 200903 2 011</t>
  </si>
  <si>
    <t>ATIKAH KHOTMAWATI,  AMK.</t>
  </si>
  <si>
    <t>19820112 201502 2 001</t>
  </si>
  <si>
    <t>AYES HANDRIUTAMI, S.Kep., Ns.</t>
  </si>
  <si>
    <t>19870417 201101 2 019</t>
  </si>
  <si>
    <t>AYU KAMILLAH, A.Md.</t>
  </si>
  <si>
    <t>19950125 202012 2 032</t>
  </si>
  <si>
    <t>CIAMIS</t>
  </si>
  <si>
    <t>D-III Informatika</t>
  </si>
  <si>
    <t>Pranata Komputer Terampil</t>
  </si>
  <si>
    <t>SUBBAGIAN TATA USAHA, KEPEGAWAIAN DAN HUMAS</t>
  </si>
  <si>
    <t>AYU PUTRI RATNASARI SEJATI, S.Psi., M.Psi.</t>
  </si>
  <si>
    <t>19900508 201902 2 008</t>
  </si>
  <si>
    <t>S-2 Profesi Psikologi</t>
  </si>
  <si>
    <t>Psikolog Klinis Ahli Muda</t>
  </si>
  <si>
    <t>UNIT PSIKOLOGI</t>
  </si>
  <si>
    <t>AZIZ UNTORO HADI, A.Md.TW.</t>
  </si>
  <si>
    <t>19920803 202012 1 015</t>
  </si>
  <si>
    <t>BOYOLALI</t>
  </si>
  <si>
    <t>D-III Terapi Wicara</t>
  </si>
  <si>
    <t>Terapis Wicara Terampil</t>
  </si>
  <si>
    <t>BAMBANG RIYADI, S.Kep., Ns.</t>
  </si>
  <si>
    <t>19880518 201502 1 001</t>
  </si>
  <si>
    <t>BANGUN MARGIYANTO, S.Kep., Ns.</t>
  </si>
  <si>
    <t>19770210 200604 1 017</t>
  </si>
  <si>
    <t>BANI, S.Kep., Ns.</t>
  </si>
  <si>
    <t>19740417 199603 1 003</t>
  </si>
  <si>
    <t>BERNADETH YUNITASARI, S.Kep., Ns.</t>
  </si>
  <si>
    <t>19860616 201101 2 018</t>
  </si>
  <si>
    <t xml:space="preserve">SLEMAN </t>
  </si>
  <si>
    <t>BETTY MULYANINGSIH, S.Kep., Ns.</t>
  </si>
  <si>
    <t>19641007 198409 2 001</t>
  </si>
  <si>
    <t>MPP</t>
  </si>
  <si>
    <t>BUDI HARTOYO, S.Kep.</t>
  </si>
  <si>
    <t>19780111 200312 1 009</t>
  </si>
  <si>
    <t>S-1 Keperawatan</t>
  </si>
  <si>
    <t>BUDI JOKO SANTOSO,  S.Kep., Ns.</t>
  </si>
  <si>
    <t>19720726 200604 1 004</t>
  </si>
  <si>
    <t>IV/a</t>
  </si>
  <si>
    <t>Penata Anestesi Ahli Madya</t>
  </si>
  <si>
    <t>INSTALASI ANESTESIOLOGI DAN TERAPI INTENSIF</t>
  </si>
  <si>
    <t>BUDIONO, A.Md.TEM</t>
  </si>
  <si>
    <t>19770707 200604 1 016</t>
  </si>
  <si>
    <t>D-III Elektromedik</t>
  </si>
  <si>
    <t>Kasi Pelayanan Penunjang Medik Tidak Langsung</t>
  </si>
  <si>
    <t>CARSONO, S.Kep., Ns.</t>
  </si>
  <si>
    <t>19820105 200801 1 002</t>
  </si>
  <si>
    <t>CASJO SRI DIYANTO, S.Kep., Ns.</t>
  </si>
  <si>
    <t>19800408 200701 1 005</t>
  </si>
  <si>
    <t>BREBES</t>
  </si>
  <si>
    <t>CECEP ADE PERMANA, A.Md.Kep.</t>
  </si>
  <si>
    <t>19881004 201101 1 002</t>
  </si>
  <si>
    <t>CHANAFI SETYANA PUTRA, S.Tr.Kes.(Rad)</t>
  </si>
  <si>
    <t>19810608 200501 1 009</t>
  </si>
  <si>
    <t>D-IV Teknik Radiologi</t>
  </si>
  <si>
    <t>Radiografer Penyelia</t>
  </si>
  <si>
    <t>CHOZIN ABRORI, S.Kep., Ners., M.P.H</t>
  </si>
  <si>
    <t>19760806 199702 1 001</t>
  </si>
  <si>
    <t>S-2 Ilmu Kesehatan Masyarakat</t>
  </si>
  <si>
    <t>Kasubbag Rumah Tangga, Logistik Dan Aset</t>
  </si>
  <si>
    <t>CHUSNUL HIDAYATI , S.M.</t>
  </si>
  <si>
    <t>19730721 200901 2 002</t>
  </si>
  <si>
    <t>S-1 Manajemen</t>
  </si>
  <si>
    <t>Bendahara</t>
  </si>
  <si>
    <t>SUBBAGIAN ANGGARAN DAN PERBENDAHARAAN</t>
  </si>
  <si>
    <t>CICILIA DIAH PURNAMAWATI,  S.Kep., Ns.</t>
  </si>
  <si>
    <t>19900708 201502 2 003</t>
  </si>
  <si>
    <t>D BUDI YUWONO, S.Kep., Ns.</t>
  </si>
  <si>
    <t>19720516 199303 1 002</t>
  </si>
  <si>
    <t>DAHLIA, AMK</t>
  </si>
  <si>
    <t>19921016 201902 2 007</t>
  </si>
  <si>
    <t>DARWOKO, A.Md.RMIK.</t>
  </si>
  <si>
    <t>19690505 199203 1 023</t>
  </si>
  <si>
    <t>KARANGANYAR</t>
  </si>
  <si>
    <t>D-III Rekam Medis dan Informasi Kesehatan</t>
  </si>
  <si>
    <t>Perekam Medis Penyelia</t>
  </si>
  <si>
    <t>INSTALASI REKAM MEDIS</t>
  </si>
  <si>
    <t>DARYL FARAHI KURNIAWAN, A.Md.Kep.</t>
  </si>
  <si>
    <t>19960130 201902 1 003</t>
  </si>
  <si>
    <t>SURABAYA</t>
  </si>
  <si>
    <t>DESI RETNO HANDARI, S.Kep., Ns.</t>
  </si>
  <si>
    <t>19771206 199702 2 001</t>
  </si>
  <si>
    <t>DESI WULANDARI, A.Md.TW.</t>
  </si>
  <si>
    <t>19920511 201902 2 010</t>
  </si>
  <si>
    <t>DEVITA DYAH LESTARI, S.Ak.</t>
  </si>
  <si>
    <t>19971204 202012 2 010</t>
  </si>
  <si>
    <t>S-1 Akuntansi</t>
  </si>
  <si>
    <t>Analis Perbendaharaan</t>
  </si>
  <si>
    <t>DHIKA SWASTYANA, A.Md.Keb.</t>
  </si>
  <si>
    <t>19890628 201101 2 013</t>
  </si>
  <si>
    <t>Bidan Penyelia</t>
  </si>
  <si>
    <t>DIAN ANGGRAINI, A.Md.Kep.</t>
  </si>
  <si>
    <t>19750112 200604 2 011</t>
  </si>
  <si>
    <t>PANGKALPINANG</t>
  </si>
  <si>
    <t>DIAN PUTRI LISTYANTI, A.Md.Kep.</t>
  </si>
  <si>
    <t>19981122 201902 2 001</t>
  </si>
  <si>
    <t>DIDIK SULISTIO, S.M.</t>
  </si>
  <si>
    <t>19720825 200901 1 002</t>
  </si>
  <si>
    <t>Pengadministrasi Keuangan</t>
  </si>
  <si>
    <t>DINAR NUNING PRASASTI, A.Md.Kep.</t>
  </si>
  <si>
    <t>19960725 201902 2 003</t>
  </si>
  <si>
    <t>DINI AL HIKMAH, AMK.</t>
  </si>
  <si>
    <t>19891102 201502 2 001</t>
  </si>
  <si>
    <t>DINI AYU PURWANINGSIH, S.Farm., Apt.</t>
  </si>
  <si>
    <t>19810623 200604 2 014</t>
  </si>
  <si>
    <t>S-1 Farmasi + Profesi Apoteker</t>
  </si>
  <si>
    <t>Apoteker Ahli Muda</t>
  </si>
  <si>
    <t>DORTJE FEBER GINTOE, S.Kep., Ns.</t>
  </si>
  <si>
    <t>19690208 198902 2 001</t>
  </si>
  <si>
    <t>POSO</t>
  </si>
  <si>
    <t>dr. AGUNG SETIAWAN, Sp.K.F.R.</t>
  </si>
  <si>
    <t>19800502 200812 1 001</t>
  </si>
  <si>
    <t>S-2 Dokter Spesialis Rehabilitasi Medik</t>
  </si>
  <si>
    <t>Dokter Ahli Muda</t>
  </si>
  <si>
    <t>BIDANG PELAYANAN MEDIK</t>
  </si>
  <si>
    <t>dr. AGUNG WIBOWO</t>
  </si>
  <si>
    <t>19840920 201001 1 014</t>
  </si>
  <si>
    <t>S-1 Pendidikan Dokter</t>
  </si>
  <si>
    <t>Dokter Ahli Madya</t>
  </si>
  <si>
    <t>dr. AHMAD LUTFI, Sp.M</t>
  </si>
  <si>
    <t>19720226 201001 1 005</t>
  </si>
  <si>
    <t>JAKARTA</t>
  </si>
  <si>
    <t>S-2 Dokter Spesialis Mata</t>
  </si>
  <si>
    <t>dr. ANDY ARDIANSYAH, Sp.OT.</t>
  </si>
  <si>
    <t>19850917 201902 1 003</t>
  </si>
  <si>
    <t>WONOSOBO</t>
  </si>
  <si>
    <t>S-2 Spesialis Orthopedi</t>
  </si>
  <si>
    <t>Dokter Ahli Pertama</t>
  </si>
  <si>
    <t>dr. ANGGI APRIANSYAH PURWANTO</t>
  </si>
  <si>
    <t>19890403 201502 1 002</t>
  </si>
  <si>
    <t>Kasi Pelayanan Medik Rawat Inap</t>
  </si>
  <si>
    <t>dr. AULIYA NISA</t>
  </si>
  <si>
    <t>19920208 201902 2 007</t>
  </si>
  <si>
    <t>dr. DEVI YUSTINA, Sp.A</t>
  </si>
  <si>
    <t>19720325 201001 2 001</t>
  </si>
  <si>
    <t>BANDUNG</t>
  </si>
  <si>
    <t>S-2 Dokter Spesialis Anak</t>
  </si>
  <si>
    <t>dr. DOMINIKUS YUDHA ASTROTTAMA</t>
  </si>
  <si>
    <t>19890601 201902 1 003</t>
  </si>
  <si>
    <t>dr. DWI ASIH WIDIYANTI</t>
  </si>
  <si>
    <t>19750528 200502 2 003</t>
  </si>
  <si>
    <t>AMBARAWA</t>
  </si>
  <si>
    <t>IV/c</t>
  </si>
  <si>
    <t>dr. EKA PRASETYA, Sp.Rad.</t>
  </si>
  <si>
    <t>19800430 200604 1 007</t>
  </si>
  <si>
    <t>LUMAJANG</t>
  </si>
  <si>
    <t>S-2 Dokter Spesialis Radiologi</t>
  </si>
  <si>
    <t>dr. FAHLIAN WISNU AL MA'ARIF</t>
  </si>
  <si>
    <t>19900721 202012 1 013</t>
  </si>
  <si>
    <t>dr. FINDI KASIA WARDANI</t>
  </si>
  <si>
    <t>19880916 201502 2 001</t>
  </si>
  <si>
    <t>dr. FRIANTON TUA SARAGI, Sp.OG (K)</t>
  </si>
  <si>
    <t>19690102 199801 1 001</t>
  </si>
  <si>
    <t>MEDAN</t>
  </si>
  <si>
    <t>IV/d</t>
  </si>
  <si>
    <t>S-2 Dokter Spesialis Obsgin + Konsultan</t>
  </si>
  <si>
    <t>Dokter Ahli Utama</t>
  </si>
  <si>
    <t>dr. GALAN SEPDIAR PRAJAKOMARA</t>
  </si>
  <si>
    <t>19900910 201902 1 007</t>
  </si>
  <si>
    <t>19581226 198709 1 001</t>
  </si>
  <si>
    <t>GUNUNG KIDUL</t>
  </si>
  <si>
    <t>S-2 Dokter Spesialis Bedah</t>
  </si>
  <si>
    <t>dr. HANANDYASTO ANGGANINDYA PRATAMA, Sp.N.</t>
  </si>
  <si>
    <t>19880210 201902 1 003</t>
  </si>
  <si>
    <t>YOGYAKARTA</t>
  </si>
  <si>
    <t>S-2 Dokter Spesialis Neurologi</t>
  </si>
  <si>
    <t>dr. HASTO SUPROBO</t>
  </si>
  <si>
    <t>19840223 201101 1 005</t>
  </si>
  <si>
    <t>dr. HUSNUL AUTHOR, Sp.B</t>
  </si>
  <si>
    <t>19720504 201411 1 001</t>
  </si>
  <si>
    <t xml:space="preserve">LAMONGAN </t>
  </si>
  <si>
    <t>dr. HUSNUL KHOTIMAH</t>
  </si>
  <si>
    <t>19840101 201411 2 001</t>
  </si>
  <si>
    <t>dr. IGNATIUS MIKAEL REZA BRIANTO, Sp.Rad.</t>
  </si>
  <si>
    <t>19840618 201902 1 003</t>
  </si>
  <si>
    <t>MATARAM</t>
  </si>
  <si>
    <t>dr. INDARTO SULISTIJONO, Sp.PK.</t>
  </si>
  <si>
    <t>19600805 198612 1 001</t>
  </si>
  <si>
    <t>MAGELANG</t>
  </si>
  <si>
    <t>S-2 Dokter Spesialis Patologi Klinik</t>
  </si>
  <si>
    <t>dr. JODHY MAYANGKORO MARJIANTO, Sp.OT.</t>
  </si>
  <si>
    <t>19810904 201411 1 001</t>
  </si>
  <si>
    <t>PEKALONGAN</t>
  </si>
  <si>
    <t>S-2 Dokter Spesialis Orthopedi dan Traumatologi</t>
  </si>
  <si>
    <t>dr. KELLY KUSWIDI YANTO, Sp.JP.</t>
  </si>
  <si>
    <t>19841027 201001 1 017</t>
  </si>
  <si>
    <t>BOGOR</t>
  </si>
  <si>
    <t>S-2 Dokter Spesialis Jantung dan Pembuluh Darah</t>
  </si>
  <si>
    <t>dr. LIA AMALIA, Sp.N</t>
  </si>
  <si>
    <t>19831104 201001 2 016</t>
  </si>
  <si>
    <t>CIREBON</t>
  </si>
  <si>
    <t>dr. MAHASTINI, Sp.THT-KL</t>
  </si>
  <si>
    <t>19780504 200903 2 006</t>
  </si>
  <si>
    <t>S-2 Dokter Spesialis Telinga Hidung Tenggorokan - Kepala Leher</t>
  </si>
  <si>
    <t>dr. MOCH.  ICHLAS RIYANTO, M.M.</t>
  </si>
  <si>
    <t>19680102 200212 1 007</t>
  </si>
  <si>
    <t>Direktur UPTD RSUD Cilacap</t>
  </si>
  <si>
    <t>dr. NUGROHO WICAKSONO, Sp.An., M.Kes.</t>
  </si>
  <si>
    <t>19721001 200906 1 003</t>
  </si>
  <si>
    <t>S-2 Ilmu Kedokteran Klinik</t>
  </si>
  <si>
    <t>dr. PRAMUJIANTA, Sp.S</t>
  </si>
  <si>
    <t>19671006 199903 1 004</t>
  </si>
  <si>
    <t>S-2 Dokter Spesialis Saraf</t>
  </si>
  <si>
    <t>dr. PUTRI HAYUNINGTYAS</t>
  </si>
  <si>
    <t>19920627 201902 2 007</t>
  </si>
  <si>
    <t>MEMPAWAH</t>
  </si>
  <si>
    <t>dr. RAMA ALGI OCTAVIANTO, Sp.PD</t>
  </si>
  <si>
    <t>19811019 201502 1 001</t>
  </si>
  <si>
    <t>PALEMBANG</t>
  </si>
  <si>
    <t>S-2 Dokter Spesialis Penyakit Dalam</t>
  </si>
  <si>
    <t>dr. RETNO PAMUNGKAS SARI</t>
  </si>
  <si>
    <t>19770310 200801 2 021</t>
  </si>
  <si>
    <t>dr. RUMI SEKARSATI, Sp.PD</t>
  </si>
  <si>
    <t>19720910 200801 2 020</t>
  </si>
  <si>
    <t>dr. SHALATA IIP PAMUJI MUCHSIN, M.M.</t>
  </si>
  <si>
    <t>19830402 200903 1 010</t>
  </si>
  <si>
    <t>Kasi Pelayanan Medik Rawat Jalan</t>
  </si>
  <si>
    <t>dr. SRI RAHAYU HARTINI, M.Sc., Sp.KJ</t>
  </si>
  <si>
    <t>19691125 200212 2 004</t>
  </si>
  <si>
    <t>S-2 Dokter Spesialis Psikiarti</t>
  </si>
  <si>
    <t>dr. SUPATMI, Sp.OG, M.Kes.</t>
  </si>
  <si>
    <t>19800525 200906 2 001</t>
  </si>
  <si>
    <t>S-2 Dokter Spesialis Obsgin + Ilmu Kesehatan Medis</t>
  </si>
  <si>
    <t>dr. SUTAMA BASUKI, Sp.M</t>
  </si>
  <si>
    <t>19670606 199903 1 005</t>
  </si>
  <si>
    <t>KLATEN</t>
  </si>
  <si>
    <t>dr. VIVIN FEBRIANI</t>
  </si>
  <si>
    <t>19850131 200903 2 009</t>
  </si>
  <si>
    <t>dr. WARJIANTO, SP. B</t>
  </si>
  <si>
    <t>19770514 200801 1 011</t>
  </si>
  <si>
    <t>dr. YANNY OCTAVIA SALLY RIDE, Sp.P.</t>
  </si>
  <si>
    <t>19830816 201001 2 024</t>
  </si>
  <si>
    <t>S-2 Dokter Spesialis Paru</t>
  </si>
  <si>
    <t xml:space="preserve">dr. YULIANA DWI JAYANTI PUSPITASARI,  </t>
  </si>
  <si>
    <t>19890705 202012 2 012</t>
  </si>
  <si>
    <t>TASIKMALAYA</t>
  </si>
  <si>
    <t>Dokter</t>
  </si>
  <si>
    <t>dr. YUYUNG BUDIWASKITO</t>
  </si>
  <si>
    <t>19670621 200906 1 002</t>
  </si>
  <si>
    <t>Kabid Pelayanan Medik</t>
  </si>
  <si>
    <t>Dra. ENDANG SRI SURYANI, Apt</t>
  </si>
  <si>
    <t>19660826 200701 2 007</t>
  </si>
  <si>
    <t>NGAWI</t>
  </si>
  <si>
    <t>Apoteker Ahli Madya</t>
  </si>
  <si>
    <t>Dra. RENI KUSUMOWARDHANI, M.Psi.</t>
  </si>
  <si>
    <t>19640614 199703 2 003</t>
  </si>
  <si>
    <t>S-2 Psikologi</t>
  </si>
  <si>
    <t>Psikolog Klinis Ahli Madya</t>
  </si>
  <si>
    <t xml:space="preserve">drg. CINTYA RAKHMA DUHITA,  </t>
  </si>
  <si>
    <t>19940425 202012 2 023</t>
  </si>
  <si>
    <t>S-2 Profesi Dokter Gigi</t>
  </si>
  <si>
    <t>Dokter Gigi</t>
  </si>
  <si>
    <t>drg. YAN SANTOS KARRISHA</t>
  </si>
  <si>
    <t>19870123 201101 2 006</t>
  </si>
  <si>
    <t>S-1 Kedokteran Gigi + Profesi</t>
  </si>
  <si>
    <t>Dokter Gigi Ahli Madya</t>
  </si>
  <si>
    <t>drg. YUYUS MOHAMAD ILYAS DJUNAEDY, Sp.Pros.</t>
  </si>
  <si>
    <t>19700317 200501 1 007</t>
  </si>
  <si>
    <t>S-2 Dokter Gigi Spesialis</t>
  </si>
  <si>
    <t>Drs. DARMAWAN, Apt.</t>
  </si>
  <si>
    <t>19670804 199312 1 001</t>
  </si>
  <si>
    <t>DWI ANA RESTI UTAMI, S.Tp Gz.</t>
  </si>
  <si>
    <t>19920831 201902 2 006</t>
  </si>
  <si>
    <t>D-IV Gizi</t>
  </si>
  <si>
    <t>Nutrisionis Terampil</t>
  </si>
  <si>
    <t>DWI ARI PRASETYA, A.Md.</t>
  </si>
  <si>
    <t>19950209 201902 1 002</t>
  </si>
  <si>
    <t>Teknisi Elektromedis Terampil</t>
  </si>
  <si>
    <t>IPSRS</t>
  </si>
  <si>
    <t>DWI HENI LESTARI, S.Kep., Ns.</t>
  </si>
  <si>
    <t>19880314 201902 2 007</t>
  </si>
  <si>
    <t>DWI SULISTYOWATI, S.Tr.Kes.</t>
  </si>
  <si>
    <t>19800416 201001 2 011</t>
  </si>
  <si>
    <t xml:space="preserve">GROBOGAN </t>
  </si>
  <si>
    <t>D-IV Teknologi Laboratorium Medik</t>
  </si>
  <si>
    <t>Pranata Laboratorium Kesehatan Ahli Muda</t>
  </si>
  <si>
    <t>DWI SURATMI AMBARSARI, S.Kep., Ns.</t>
  </si>
  <si>
    <t>19831119 201101 2 006</t>
  </si>
  <si>
    <t>DWI WARDANI, S.Kep., Ns.</t>
  </si>
  <si>
    <t>19780202 200701 2 013</t>
  </si>
  <si>
    <t>SEMARANG</t>
  </si>
  <si>
    <t>DWIKO SUTRININGSIH, S.Kep., Ns.</t>
  </si>
  <si>
    <t>19791206 200701 2 006</t>
  </si>
  <si>
    <t>DYAH REKSA PUSPITASARI HERYANTO , AMKG</t>
  </si>
  <si>
    <t>19890611 201902 2 003</t>
  </si>
  <si>
    <t>GARUT</t>
  </si>
  <si>
    <t>D-III Keperawatan Gigi</t>
  </si>
  <si>
    <t>Perawat Gigi Terampil</t>
  </si>
  <si>
    <t>EDI SUSILO, S.ST.</t>
  </si>
  <si>
    <t>19640408 198903 1 008</t>
  </si>
  <si>
    <t>D-IV Fisioterapi</t>
  </si>
  <si>
    <t>Fisioterapis Ahli Madya</t>
  </si>
  <si>
    <t>EDWIN KURNIANTO, A.Md.Kep.</t>
  </si>
  <si>
    <t>19920106 201902 1 003</t>
  </si>
  <si>
    <t>EGUN GUNAWAN, S.Kep., Ns.</t>
  </si>
  <si>
    <t>19820804 200801 1 002</t>
  </si>
  <si>
    <t xml:space="preserve">EKA APRILAH, A.Md.Keb. </t>
  </si>
  <si>
    <t>19840801 201704 2 003</t>
  </si>
  <si>
    <t>EKO SUPRIATI, S.Kep., Ns.</t>
  </si>
  <si>
    <t>19700302 199403 2 004</t>
  </si>
  <si>
    <t xml:space="preserve">Kabag Umum </t>
  </si>
  <si>
    <t>ELI KUSWARI, S.E.</t>
  </si>
  <si>
    <t>19711111 200801 2 011</t>
  </si>
  <si>
    <t>Analis Barang Milik Negara</t>
  </si>
  <si>
    <t>SUBBAGIAN RUMAH TANGGA, LOGISTIK DAN ASET</t>
  </si>
  <si>
    <t>ELIS NURKHOLIFAH, A.Md.</t>
  </si>
  <si>
    <t>19870317 202012 2 011</t>
  </si>
  <si>
    <t>D-III Bahasa Inggris</t>
  </si>
  <si>
    <t>Pengolah Data dan Informasi</t>
  </si>
  <si>
    <t>EMI SUMANTRI</t>
  </si>
  <si>
    <t>19730503 200801 2 010</t>
  </si>
  <si>
    <t>PURWOKERTO</t>
  </si>
  <si>
    <t>Pengadministrasi Umum</t>
  </si>
  <si>
    <t>ENDAH SUPRIYATI, S.Kep., Ns.</t>
  </si>
  <si>
    <t>19770317 200604 2 019</t>
  </si>
  <si>
    <t>ENDANG SETYARINI, A.Md.Farm</t>
  </si>
  <si>
    <t>19690522 199303 2 008</t>
  </si>
  <si>
    <t>Asisten Apoteker Mahir</t>
  </si>
  <si>
    <t>ENY SUKMAWATI, S.Si.T.</t>
  </si>
  <si>
    <t>19640302 198801 2 001</t>
  </si>
  <si>
    <t>Nutrisionis Ahli Madya</t>
  </si>
  <si>
    <t>EPIK NOVIANA OLTARIANI, A.Md.Keb.</t>
  </si>
  <si>
    <t>19801128 200604 2 010</t>
  </si>
  <si>
    <t>ERI SUPRIYADI</t>
  </si>
  <si>
    <t>19800706 200901 1 007</t>
  </si>
  <si>
    <t>SMK Listrik Instalasi</t>
  </si>
  <si>
    <t>Teknisi Listrik dan Jaringan</t>
  </si>
  <si>
    <t>ERIANI RADIKASARI, AMK.</t>
  </si>
  <si>
    <t>19860309 201902 2 001</t>
  </si>
  <si>
    <t>ERMANUL HUNAIFIYAH, A.Md.Kep.</t>
  </si>
  <si>
    <t>19800229 200903 2 005</t>
  </si>
  <si>
    <t>ERNA KRISTIANI, S.Kep., Ns.</t>
  </si>
  <si>
    <t>19800515 201101 2 002</t>
  </si>
  <si>
    <t>ERNATI ROISAH, S.Kep.</t>
  </si>
  <si>
    <t>19770815 200701 2 012</t>
  </si>
  <si>
    <t>ESTI ARIS KURNIASIH, A.Md.Keb</t>
  </si>
  <si>
    <t>19780409 200701 2 013</t>
  </si>
  <si>
    <t>ETI SA'ADAH, AMK.</t>
  </si>
  <si>
    <t>19690416 198803 2 002</t>
  </si>
  <si>
    <t>EVA DIAN KUSUMASTUTI, S.T.Keb.</t>
  </si>
  <si>
    <t>19840219 200903 2 009</t>
  </si>
  <si>
    <t>D-IV Kebidanan</t>
  </si>
  <si>
    <t>Bidan Ahli Muda</t>
  </si>
  <si>
    <t>EVA NURHAYATI, A.Md.Keb.</t>
  </si>
  <si>
    <t>19870812 201001 2 023</t>
  </si>
  <si>
    <t>EVI NURMIATI, A.Md.</t>
  </si>
  <si>
    <t>19750905 200801 2 012</t>
  </si>
  <si>
    <t>D-III Kesejahteraan Sosial</t>
  </si>
  <si>
    <t>Pengelola Program Gizi</t>
  </si>
  <si>
    <t>SEKSI PELAYANAN PENUNJANG MEDIK TIDAK LANGSUNG</t>
  </si>
  <si>
    <t>EVIS HARTINI, S.Kep., Ners., M.Kes</t>
  </si>
  <si>
    <t>19770221 200312 2 005</t>
  </si>
  <si>
    <t>S-2 Kesehatan</t>
  </si>
  <si>
    <t>FADHEL ONA NUGRAHA, A.Md.</t>
  </si>
  <si>
    <t>19960524 202012 1 016</t>
  </si>
  <si>
    <t>D-III Kearsipan</t>
  </si>
  <si>
    <t>FAHMI ALFARUQ EFFENDI, A.Md.</t>
  </si>
  <si>
    <t>19920109 202012 1 012</t>
  </si>
  <si>
    <t>D-III Manajemen Rumah Sakit</t>
  </si>
  <si>
    <t>Penata Laporan Keungan</t>
  </si>
  <si>
    <t>SUBBAGIAN AKUNTANSI DAN VERIFIKASI</t>
  </si>
  <si>
    <t>FARADISA ARUM GITA, A.Md.RMIK.</t>
  </si>
  <si>
    <t>19980107 201902 2 001</t>
  </si>
  <si>
    <t>Perekam Medis Terampil</t>
  </si>
  <si>
    <t>FARID MAHMUDI, A.Md.RMIK.</t>
  </si>
  <si>
    <t>19750714 199503 1 002</t>
  </si>
  <si>
    <t>SOLO</t>
  </si>
  <si>
    <t>FATKHIATUN NIDA, SKM.</t>
  </si>
  <si>
    <t>19950315 201902 2 006</t>
  </si>
  <si>
    <t>S-1 Kesehatan Masyarakat</t>
  </si>
  <si>
    <t>Epidemiolog Kesehatan Ahli Pertama</t>
  </si>
  <si>
    <t>FERY NUGROHO, S.Tr.Kes.</t>
  </si>
  <si>
    <t>19881119 201101 1 001</t>
  </si>
  <si>
    <t>FITRI ARDININGSIH, S.Kep., Ners., M.P.H.</t>
  </si>
  <si>
    <t>19770920 200003 2 001</t>
  </si>
  <si>
    <t>Kasubbag Tata Usaha, Kepegawaian Dan Humas</t>
  </si>
  <si>
    <t>FRISCA ARDIANITA, A.Md.TRR.</t>
  </si>
  <si>
    <t>19961129 201902 2 002</t>
  </si>
  <si>
    <t>Radiografer Terampil</t>
  </si>
  <si>
    <t>FRISCHALIA NURCHOLIFAH, S.Kep., Ns.</t>
  </si>
  <si>
    <t>19840102 200903 2 011</t>
  </si>
  <si>
    <t>GALIH PRABANTARI, A.Md.Keb.</t>
  </si>
  <si>
    <t>19860713 201001 2 019</t>
  </si>
  <si>
    <t>GINANJAR TRI ASMARA, AMK.</t>
  </si>
  <si>
    <t>19840302 200903 1 003</t>
  </si>
  <si>
    <t>GURUH TRI ATMAJA, S.E.</t>
  </si>
  <si>
    <t>19721117 200801 1 002</t>
  </si>
  <si>
    <t>Penyusun Rencana Kebutuhan Logistik</t>
  </si>
  <si>
    <t>HANA PURENDRA, A.Md.Rad.</t>
  </si>
  <si>
    <t>19860425 202012 1 008</t>
  </si>
  <si>
    <t>PURBALINGGA</t>
  </si>
  <si>
    <t>HASANUDDIN, S.STP., M.M.</t>
  </si>
  <si>
    <t>19791226 199810 1 001</t>
  </si>
  <si>
    <t>S-2 Manajemen SDM</t>
  </si>
  <si>
    <t>Wakil Direktur Bidang Umum Dan Keuangan</t>
  </si>
  <si>
    <t>HASDIYANTO, A.Md.Akt.</t>
  </si>
  <si>
    <t>19970418 202012 1 013</t>
  </si>
  <si>
    <t>PURWOREJO</t>
  </si>
  <si>
    <t>D-III Akuntansi</t>
  </si>
  <si>
    <t>Penata Keuangan</t>
  </si>
  <si>
    <t>HELMI AFRIYANTO, S.Kep., Ns.</t>
  </si>
  <si>
    <t>19810428 200701 1 004</t>
  </si>
  <si>
    <t>HENDRIYANTO DWI WAHYUDI, S.T., M.M.</t>
  </si>
  <si>
    <t>19750831 200604 1 005</t>
  </si>
  <si>
    <t>S-2 Manajemen Pemerintahan</t>
  </si>
  <si>
    <t>Kasubbag Perencanaan Dan Pengembangan</t>
  </si>
  <si>
    <t>HENDRO DARWANTO, S.Kep., Ns.</t>
  </si>
  <si>
    <t>19770210 200501 1 004</t>
  </si>
  <si>
    <t>HENDRO SUWANTO, S.Si.T.</t>
  </si>
  <si>
    <t>19680303 198803 1 004</t>
  </si>
  <si>
    <t>D-IV Analis Kesehatan</t>
  </si>
  <si>
    <t>Pranata Laboratorium Kesehatan Ahli Madya</t>
  </si>
  <si>
    <t>HENNING ADITYA LESTARI, A.Md.RMIK.</t>
  </si>
  <si>
    <t>19930803 201902 2 009</t>
  </si>
  <si>
    <t>HEPI ARI LESTARI, A.Md.Keb.</t>
  </si>
  <si>
    <t>19870111 201403 2 001</t>
  </si>
  <si>
    <t>HERI CAHYONO, AMK.</t>
  </si>
  <si>
    <t>19831113 201101 1 006</t>
  </si>
  <si>
    <t>IDA HARTATI, AMK.</t>
  </si>
  <si>
    <t>19790124 200701 2 005</t>
  </si>
  <si>
    <t>IDA WAHYUNI, A.Md.Kep.</t>
  </si>
  <si>
    <t>19681211 199403 2 008</t>
  </si>
  <si>
    <t>IKA PURWANTI, AMK.</t>
  </si>
  <si>
    <t>19820302 200801 2 012</t>
  </si>
  <si>
    <t>IMAM NAWANTO, S.Tr.Kes.(Rad)</t>
  </si>
  <si>
    <t>19790616 200801 1 004</t>
  </si>
  <si>
    <t xml:space="preserve">D-IV Teknologi Radiologi pencitraan </t>
  </si>
  <si>
    <t>IMANDINI ANGGIMELYA PUTRI, A.Md.</t>
  </si>
  <si>
    <t>19970607 201902 2 002</t>
  </si>
  <si>
    <t>D-III Rekam Medis</t>
  </si>
  <si>
    <t>IMANIAH KUSUMA WARDANI , S.Kep., Ns.</t>
  </si>
  <si>
    <t>19830328 201001 2 020</t>
  </si>
  <si>
    <t>INDAH MULYAWATI, A.Md.Keb.</t>
  </si>
  <si>
    <t>19880408 201001 2 011</t>
  </si>
  <si>
    <t>INDERATMI ENDAH PANGESTUTI, S.Kep., Ns.</t>
  </si>
  <si>
    <t>19790221 200701 2 003</t>
  </si>
  <si>
    <t>INDRIA RAHMA YULIAWATI, S.E.</t>
  </si>
  <si>
    <t>19720702 200801 2 008</t>
  </si>
  <si>
    <t>Kasubbag Akuntansi Dan Verifikasi</t>
  </si>
  <si>
    <t>IRFAN BUDIONO, AMK.</t>
  </si>
  <si>
    <t>19861120 201101 1 004</t>
  </si>
  <si>
    <t>IS HARYANTO, S.Kep., Ns.</t>
  </si>
  <si>
    <t>19800305 200701 1 006</t>
  </si>
  <si>
    <t>ISMAWIYAH, S.E.</t>
  </si>
  <si>
    <t>19721011 200801 2 005</t>
  </si>
  <si>
    <t>Kasubbag Hukum, Pendidikan, Penelitian Dan Kerjasama</t>
  </si>
  <si>
    <t>ISTI RETNO KUSUMAWATI, S.Kep., Ns.</t>
  </si>
  <si>
    <t>19880316 201502 2 002</t>
  </si>
  <si>
    <t>ISTI WIDIATI, S,Kep., Ns.</t>
  </si>
  <si>
    <t>19810301 201101 2 005</t>
  </si>
  <si>
    <t>ISTIKHAROH, S.Kep., Ns.</t>
  </si>
  <si>
    <t>19760729 200604 2 011</t>
  </si>
  <si>
    <t>ISTIQOMAH, S.Tr.Keb.</t>
  </si>
  <si>
    <t>19650810 198511 2 002</t>
  </si>
  <si>
    <t>Bidan Ahli Madya</t>
  </si>
  <si>
    <t>JARIYATI, A.Md.Keb</t>
  </si>
  <si>
    <t>19770625 200701 2 016</t>
  </si>
  <si>
    <t>JAROT SUHONO, S.T.Kep.</t>
  </si>
  <si>
    <t>19710105 199103 1 004</t>
  </si>
  <si>
    <t>D-IV Keperawatan</t>
  </si>
  <si>
    <t>JASWANTO, S.Kep.,Ns.</t>
  </si>
  <si>
    <t>19781115 200903 1 001</t>
  </si>
  <si>
    <t>JATI SAPUTRO, S.Kep., Ns.</t>
  </si>
  <si>
    <t>19700806 199103 1 008</t>
  </si>
  <si>
    <t>KARTIKA RINI, AMG.</t>
  </si>
  <si>
    <t>19900324 202012 2 014</t>
  </si>
  <si>
    <t>D-III Gizi</t>
  </si>
  <si>
    <t>KASIWAN</t>
  </si>
  <si>
    <t>19720203 200801 1 012</t>
  </si>
  <si>
    <t>II/a</t>
  </si>
  <si>
    <t>SLTP</t>
  </si>
  <si>
    <t>Binatu Rumah Sakit</t>
  </si>
  <si>
    <t>KHASOL, S.Kep., Ns.</t>
  </si>
  <si>
    <t>19730901 200604 1 011</t>
  </si>
  <si>
    <t>KHOMSIYATI, AMK.</t>
  </si>
  <si>
    <t>19770908 200801 2 012</t>
  </si>
  <si>
    <t>KODIRIN, S.Kep., Ns.</t>
  </si>
  <si>
    <t>19711125 199502 1 001</t>
  </si>
  <si>
    <t>KUSTANTO NUGROHO, S.E., M.M</t>
  </si>
  <si>
    <t>19760801 200801 1 009</t>
  </si>
  <si>
    <t>Analis Sumber Daya Manusia Aparatur Ahli Pertama</t>
  </si>
  <si>
    <t>LAKA KARI IMA ARYANTI, A.Md.Gz.</t>
  </si>
  <si>
    <t>19960319 202012 2 017</t>
  </si>
  <si>
    <t>LASMARIA SITUMEANG, AMK.</t>
  </si>
  <si>
    <t>19700717 200604 2 010</t>
  </si>
  <si>
    <t>PANGAMBATAN</t>
  </si>
  <si>
    <t>LASMIN GOZALI, S.Kep., Ns.</t>
  </si>
  <si>
    <t>19730911 199403 1 004</t>
  </si>
  <si>
    <t>LAYLA FIRMANINGTYAS, S.Kep., Ns.</t>
  </si>
  <si>
    <t>19810302 200801 2 013</t>
  </si>
  <si>
    <t>LILI AMALIA LUTFI, S.E.</t>
  </si>
  <si>
    <t>19740913 200901 2 002</t>
  </si>
  <si>
    <t>LINTANG AYUNINGTYAS, AMK</t>
  </si>
  <si>
    <t>19920404 201503 2 000</t>
  </si>
  <si>
    <t>LISTIYATI, S.Kep. Ns.</t>
  </si>
  <si>
    <t>19690825 199503 2 004</t>
  </si>
  <si>
    <t>LUGIYEM</t>
  </si>
  <si>
    <t>19660812 200801 2 008</t>
  </si>
  <si>
    <t>SMEA Ekonomi</t>
  </si>
  <si>
    <t>MESAH JOKO PURWANTO, S.Kep., Ns.</t>
  </si>
  <si>
    <t>19740501 199403 1 007</t>
  </si>
  <si>
    <t>ADIEPURA (IRJA)</t>
  </si>
  <si>
    <t>LUSIA DYAH PRATIWI, S.Psi., M.Psi.</t>
  </si>
  <si>
    <t>19881103 201902 2 004</t>
  </si>
  <si>
    <t>LUTVI NURHAPSARI AYUNINGTYAS, A.Md.Keb.</t>
  </si>
  <si>
    <t>19810207 200604 2 015</t>
  </si>
  <si>
    <t>MANUNGKI FITA PRASTARINA, S.Sos.</t>
  </si>
  <si>
    <t>19931219 202012 2 019</t>
  </si>
  <si>
    <t>S-1 Ilmu Administrasi Negara</t>
  </si>
  <si>
    <t>Analis Penelitian dan Pengembangan</t>
  </si>
  <si>
    <t>SUBBAGIAN HUKUM, PENDIDIKAN, PENELITIAN DAN KERJASAMA</t>
  </si>
  <si>
    <t>MASRUR PUJI PANGESTU, A.Md.KL.</t>
  </si>
  <si>
    <t>19970115 201902 1 001</t>
  </si>
  <si>
    <t>Sanitarian Terampil</t>
  </si>
  <si>
    <t>MEI ANDRIYANTI, AMK.</t>
  </si>
  <si>
    <t>19900506 201902 2 004</t>
  </si>
  <si>
    <t>MEI DWI ISMOWATI, A.Md.Keb.</t>
  </si>
  <si>
    <t>19900504 202012 2 011</t>
  </si>
  <si>
    <t>SEKSI PELAYANAN KEPERAWATAN RAWAT INAP</t>
  </si>
  <si>
    <t>MINTARSIH, S.Sos.</t>
  </si>
  <si>
    <t>19770419 201001 2 001</t>
  </si>
  <si>
    <t>S-1 Administrasi Negara</t>
  </si>
  <si>
    <t>Analis Pengembang SDM Aparatur</t>
  </si>
  <si>
    <t>MOHAMMAD ZULFAN ANDI , S.Kep., Ns.</t>
  </si>
  <si>
    <t>19781125 200801 1 009</t>
  </si>
  <si>
    <t>MUFATIHAH, AMK.</t>
  </si>
  <si>
    <t>19671115 198803 2 005</t>
  </si>
  <si>
    <t>MUHAMMAD BISRI MUSTOFA, A.Md.AK.</t>
  </si>
  <si>
    <t>19730727 200801 1 010</t>
  </si>
  <si>
    <t>MUHAMMAD HAQQI, A.Md.T.</t>
  </si>
  <si>
    <t>19980330 202012 1 004</t>
  </si>
  <si>
    <t>D-III Teknik Konversi Energi</t>
  </si>
  <si>
    <t>MUHAMMAD MUHSIN, S.Kep.,Ns.</t>
  </si>
  <si>
    <t>19790424 200501 1 008</t>
  </si>
  <si>
    <t>MUHTADIN, AMK.</t>
  </si>
  <si>
    <t>19680207 198903 1 007</t>
  </si>
  <si>
    <t>KENDAL</t>
  </si>
  <si>
    <t>MUJI ASTUTI, S.Kep., Ns.</t>
  </si>
  <si>
    <t>19680826 198803 2 002</t>
  </si>
  <si>
    <t>MUJI HARYANI</t>
  </si>
  <si>
    <t>19761120 200801 2 010</t>
  </si>
  <si>
    <t>SMK</t>
  </si>
  <si>
    <t>MUJIATI</t>
  </si>
  <si>
    <t>19710812 200901 2 003</t>
  </si>
  <si>
    <t>MUKHLISIN FAUZI, AMK.</t>
  </si>
  <si>
    <t>19820701 201101 1 003</t>
  </si>
  <si>
    <t>MUNAWAKIP, S.Kep., Ns.</t>
  </si>
  <si>
    <t>19690608 199303 2 009</t>
  </si>
  <si>
    <t>TULUNGAGUNG</t>
  </si>
  <si>
    <t>MURWININGSIH , S.Si., Apt., M.Sc.</t>
  </si>
  <si>
    <t>19780629 200701 2 010</t>
  </si>
  <si>
    <t>S-2 ilmu Farmasi</t>
  </si>
  <si>
    <t>MUSTIKA JAWIANTI, AMK.</t>
  </si>
  <si>
    <t>19861104 201502 2 001</t>
  </si>
  <si>
    <t>MUTNGIMATURROKHMAH, AMK.</t>
  </si>
  <si>
    <t>19680512 198803 2 007</t>
  </si>
  <si>
    <t>NAINI PERMATASARI, S.Kep.Ns.</t>
  </si>
  <si>
    <t>19900203 202012 2 015</t>
  </si>
  <si>
    <t>Perawat Ahli</t>
  </si>
  <si>
    <t>NAFILAH, A.Md.Ft.</t>
  </si>
  <si>
    <t>19911129 201902 2 005</t>
  </si>
  <si>
    <t>PAMEKASAN</t>
  </si>
  <si>
    <t>NANANG ARIF KUSPRIONO, S.Kep., Ns.</t>
  </si>
  <si>
    <t>19940821 201902 1 002</t>
  </si>
  <si>
    <t>NANI APRIYANI, A.Md.Keb</t>
  </si>
  <si>
    <t>19860406 201704 2 001</t>
  </si>
  <si>
    <t>NANI LESTARI, A.Md.AK.</t>
  </si>
  <si>
    <t>19890509 201902 2 002</t>
  </si>
  <si>
    <t>Pranata Laboratorium Kesehatan Terampil</t>
  </si>
  <si>
    <t>NANIN ULFAH, S.Farm.Apt</t>
  </si>
  <si>
    <t>19941101 202012 2 022</t>
  </si>
  <si>
    <t>Apoteker</t>
  </si>
  <si>
    <t>NAWANG SARI ARIMURTI, S.Kep., Ns.</t>
  </si>
  <si>
    <t>19850401 200903 2 014</t>
  </si>
  <si>
    <t>NIKMAH ADHI PAMULA, A.Md.KG.</t>
  </si>
  <si>
    <t>19850411 200903 2 004</t>
  </si>
  <si>
    <t>Perawat Gigi Penyelia</t>
  </si>
  <si>
    <t>NINING SUSANTI CHOMARIAH, A.Md.Rad</t>
  </si>
  <si>
    <t>19720401 199503 2 002</t>
  </si>
  <si>
    <t>NISAM, S.Kep., Ns.</t>
  </si>
  <si>
    <t>19771123 199603 1 001</t>
  </si>
  <si>
    <t>NORA SETYANINGRUM, A.Md.Keb.</t>
  </si>
  <si>
    <t>19811114 200701 2 002</t>
  </si>
  <si>
    <t>NUR ANITA FADILAH, A.Md.Kep.</t>
  </si>
  <si>
    <t>19960503 201902 2 007</t>
  </si>
  <si>
    <t>NUR IKA SEPTIANI, A.Md.Farm.</t>
  </si>
  <si>
    <t>19840923 200501 2 003</t>
  </si>
  <si>
    <t>Asisten Apoteker Penyelia</t>
  </si>
  <si>
    <t>NURHAYATI, S.Kep., Ns.</t>
  </si>
  <si>
    <t>19760803 200604 2 019</t>
  </si>
  <si>
    <t>NURUL DYAH SUKMAWATI, A.Md.Keb.</t>
  </si>
  <si>
    <t>19871031 200903 2 007</t>
  </si>
  <si>
    <t>NURUL FITRIANA,  A.Md.Keb</t>
  </si>
  <si>
    <t>19900425 201502 2 004</t>
  </si>
  <si>
    <t>NURVITA YUNIVIANTI, A.Md.Gz.</t>
  </si>
  <si>
    <t>19910620 201902 2 003</t>
  </si>
  <si>
    <t>OKI SETYAWATI, S.Kep., Ns.</t>
  </si>
  <si>
    <t>19861007 201101 2 007</t>
  </si>
  <si>
    <t>OKTI ANGGRAENI, S.Si., S.K.M.</t>
  </si>
  <si>
    <t>19851029 200903 2 007</t>
  </si>
  <si>
    <t>Perekam Medis Ahli Pertama</t>
  </si>
  <si>
    <t>PANDAN KURNIAWIDHI, AMK.</t>
  </si>
  <si>
    <t>19941025 202012 2 019</t>
  </si>
  <si>
    <t>PANDIT WISNU SAPUTRA, S.E.</t>
  </si>
  <si>
    <t>19880209 202012 1 006</t>
  </si>
  <si>
    <t>Analis Perencanaan</t>
  </si>
  <si>
    <t>PIPIT IRIANTI, A.Md.KL</t>
  </si>
  <si>
    <t>19960408 201902 2 001</t>
  </si>
  <si>
    <t>PRAVITA MUSTIKASARI, A.Md.Keb.</t>
  </si>
  <si>
    <t>19870121 200903 2 006</t>
  </si>
  <si>
    <t>PRIMAWAN FITRIANTO</t>
  </si>
  <si>
    <t>19850623 200312 1 004</t>
  </si>
  <si>
    <t>SLTA</t>
  </si>
  <si>
    <t>Pengemudi Ambulan</t>
  </si>
  <si>
    <t>PRIYO PURNOMO AS'HAB, S.Kep., Sp.Kep.J., Ners., M.Kep.</t>
  </si>
  <si>
    <t>19851028 200903 1 007</t>
  </si>
  <si>
    <t>S-2 Keperawatan</t>
  </si>
  <si>
    <t>PUGUH BUDI PRIONO, S.Kep., Ns., M.Kep.</t>
  </si>
  <si>
    <t>19760507 199702 1 001</t>
  </si>
  <si>
    <t xml:space="preserve">CILACAP </t>
  </si>
  <si>
    <t>PUJIWATI, S.Kep., Ners., M.M.</t>
  </si>
  <si>
    <t>19650906 198511 2 001</t>
  </si>
  <si>
    <t>JEPARA</t>
  </si>
  <si>
    <t>Kasi Pelayanan Keperawatan Rawat Inap</t>
  </si>
  <si>
    <t>PUJIYATI</t>
  </si>
  <si>
    <t>19710924 200701 2 006</t>
  </si>
  <si>
    <t>Bendahara Penerimaan Pembantu</t>
  </si>
  <si>
    <t>PURNAWATI PUTRI KUSUMA, A.Md.Keb.</t>
  </si>
  <si>
    <t>19850412 201704 2 003</t>
  </si>
  <si>
    <t>PURNOMO WICAKSONO NARYO PAMUJI, S.Kep., Ns.</t>
  </si>
  <si>
    <t>19791206 200501 1 007</t>
  </si>
  <si>
    <t>PURWATI, A.Md.Kep.</t>
  </si>
  <si>
    <t>19771001 200604 2 021</t>
  </si>
  <si>
    <t>PUTRI UTAMI, S.KM.</t>
  </si>
  <si>
    <t>19890629 202012 2 014</t>
  </si>
  <si>
    <t>Analis Pembayaran Jaminan Kesehatan</t>
  </si>
  <si>
    <t>RANY FASLAH, S.E.</t>
  </si>
  <si>
    <t>19780901 200801 1 003</t>
  </si>
  <si>
    <t>RATIH PRATIWININGRUM, A.Md.AK.</t>
  </si>
  <si>
    <t>19960107 202012 2 030</t>
  </si>
  <si>
    <t>KUTAI KERTANEGARA</t>
  </si>
  <si>
    <t>RATMIYATI, AMK.</t>
  </si>
  <si>
    <t>19871127 201101 2 007</t>
  </si>
  <si>
    <t>RATNA INDRA KARTIKA, A.Md.Keb</t>
  </si>
  <si>
    <t>19850401 201705 2 001</t>
  </si>
  <si>
    <t>TAKTAKAN</t>
  </si>
  <si>
    <t>RESTRIANA IRTANTI, S.Kep., Ns.</t>
  </si>
  <si>
    <t>19870104 200902 2 005</t>
  </si>
  <si>
    <t>RETNO SAFITRI</t>
  </si>
  <si>
    <t>19701130 199103 2 007</t>
  </si>
  <si>
    <t>RIA SUPRAPTI, A.Md.AK.</t>
  </si>
  <si>
    <t>19800905 200604 2 007</t>
  </si>
  <si>
    <t>Pranata Laboratorium Kesehatan Mahir</t>
  </si>
  <si>
    <t>RIDHA MUSTIKA SARI, S.Kep., Ns.</t>
  </si>
  <si>
    <t>19820624 200501 2 009</t>
  </si>
  <si>
    <t>RIFIANTI SHOLEHAH, A.Md.RO.</t>
  </si>
  <si>
    <t>19941003 201902 2 008</t>
  </si>
  <si>
    <t>D-III Refraksi Optisi</t>
  </si>
  <si>
    <t>Refraksionis Optisien Terampil</t>
  </si>
  <si>
    <t>RIKRISNA  ADI PRATAMA, S.ST.</t>
  </si>
  <si>
    <t>19941227 202012 1 008</t>
  </si>
  <si>
    <t>BLORA</t>
  </si>
  <si>
    <t>D-IV Rekam Medis</t>
  </si>
  <si>
    <t>Perekam Medis Ahli</t>
  </si>
  <si>
    <t>RINA RACHMAWATI, AMG</t>
  </si>
  <si>
    <t>19670509 199003 2 007</t>
  </si>
  <si>
    <t>KEBUMEN</t>
  </si>
  <si>
    <t>Nutrisionis Penyelia</t>
  </si>
  <si>
    <t>RIZKI KARUNIANTI AGUSTINA, S.Gz.</t>
  </si>
  <si>
    <t>19950805 202012 2 024</t>
  </si>
  <si>
    <t>S-1 Gizi</t>
  </si>
  <si>
    <t>Nutrisionis Ahli</t>
  </si>
  <si>
    <t>RIZKI KHOMSARINI, A.Md.Gz</t>
  </si>
  <si>
    <t>19791031 200604 2 010</t>
  </si>
  <si>
    <t>ROSE AMBAR CAHYANI, S.Kep., Ns.</t>
  </si>
  <si>
    <t>19671006 198803 2 008</t>
  </si>
  <si>
    <t>ROSIDAH, S.E.</t>
  </si>
  <si>
    <t>19760825 200901 2 003</t>
  </si>
  <si>
    <t xml:space="preserve">Verifikator Keuangan </t>
  </si>
  <si>
    <t>ROSTINI, A.Md.A.K.</t>
  </si>
  <si>
    <t>19691110 200701 2 025</t>
  </si>
  <si>
    <t>Rr. NUR DEWI SUDARPRIYANTINI, A.Md.</t>
  </si>
  <si>
    <t>19710520 199603 2 003</t>
  </si>
  <si>
    <t>D-III Manajemen Perusahaan</t>
  </si>
  <si>
    <t>RUDI MARIYANTO, S.Kep.,Ns.</t>
  </si>
  <si>
    <t>19800314 200701 1 004</t>
  </si>
  <si>
    <t>RUDY KURNIAWAN, AMR</t>
  </si>
  <si>
    <t>19760520 201001 1 021</t>
  </si>
  <si>
    <t>RUMDIYATI</t>
  </si>
  <si>
    <t>19820628 200312 2 006</t>
  </si>
  <si>
    <t>RUSHAYATI, A.Md.Fisio</t>
  </si>
  <si>
    <t>19651109 198903 2 014</t>
  </si>
  <si>
    <t>Fisioterapis Penyelia</t>
  </si>
  <si>
    <t>19670629 198803 2 004</t>
  </si>
  <si>
    <t>SALIYAN</t>
  </si>
  <si>
    <t>19670131 200701 1 008</t>
  </si>
  <si>
    <t>SD</t>
  </si>
  <si>
    <t>SANGGUL RAPMA JUNI HERTY SILITONGA</t>
  </si>
  <si>
    <t>19710623 199303 2 009</t>
  </si>
  <si>
    <t>SAPTO SUGIHARTO, S.Kep., Ns.</t>
  </si>
  <si>
    <t>19820819 200604 1 001</t>
  </si>
  <si>
    <t>SARI MUTIA NURHAYATI, A.Md.Keb.</t>
  </si>
  <si>
    <t>19690207 199103 2 009</t>
  </si>
  <si>
    <t>SARTINI, AMK.</t>
  </si>
  <si>
    <t>19761203 201406 2 001</t>
  </si>
  <si>
    <t>SARTINI, S.Kep., Ns.</t>
  </si>
  <si>
    <t>19800428 201101 2 004</t>
  </si>
  <si>
    <t>SARWONO</t>
  </si>
  <si>
    <t>19740422 201406 1 002</t>
  </si>
  <si>
    <t>II/b</t>
  </si>
  <si>
    <t>SEPTIANA FATMAWATI, AMK.</t>
  </si>
  <si>
    <t>19860902 200903 2 008</t>
  </si>
  <si>
    <t>SEPTIANA MAHARANI, S.Kep.,Ns.</t>
  </si>
  <si>
    <t>19840924 201001 2 026</t>
  </si>
  <si>
    <t>SEPTIKA RANI, A.Md.KG.</t>
  </si>
  <si>
    <t>19900905 202012 2 012</t>
  </si>
  <si>
    <t>SETYA PAMBUDI, S.Kep., Ns.</t>
  </si>
  <si>
    <t>19800111 200701 1 008</t>
  </si>
  <si>
    <t>SHANTI DIYAN EKAWATI, A.Md.AK.</t>
  </si>
  <si>
    <t>19780912 200701 2 010</t>
  </si>
  <si>
    <t>SIGIT INDRA PRASETYA , A.Md.Rad.</t>
  </si>
  <si>
    <t>19901127 201902 1 005</t>
  </si>
  <si>
    <t>SIGIT PRIYAUTOMO, A.Md.Tem.</t>
  </si>
  <si>
    <t>19790722 200604 1 006</t>
  </si>
  <si>
    <t>D-IV Teknik Elektromedik</t>
  </si>
  <si>
    <t>Teknisi Elektromedis Mahir</t>
  </si>
  <si>
    <t>SITI ANJARI, A.Md.Rad.</t>
  </si>
  <si>
    <t>19730426 200112 2 001</t>
  </si>
  <si>
    <t>SITI HASANAH, A.Md.KL.</t>
  </si>
  <si>
    <t>19730406 200604 2 012</t>
  </si>
  <si>
    <t>SITI JUARIAH, A.Md.Keb.</t>
  </si>
  <si>
    <t>19890616 201101 2 004</t>
  </si>
  <si>
    <t>SITI MASKINAH, A.Md.Kep.</t>
  </si>
  <si>
    <t>19651227 198803 2 007</t>
  </si>
  <si>
    <t>SITI MUCHAENAH, A.Md.Keb.</t>
  </si>
  <si>
    <t>19821105 201101 2 007</t>
  </si>
  <si>
    <t xml:space="preserve">SITI NUR KHASANAH , A.Md.Keb. </t>
  </si>
  <si>
    <t>19840717 201704 2 003</t>
  </si>
  <si>
    <t>SITI NURJANAH KURNIAWATI, S.Kep., Ns.</t>
  </si>
  <si>
    <t>19671109 199403 2 003</t>
  </si>
  <si>
    <t>SITI ROHMAH, A.Md.Keb</t>
  </si>
  <si>
    <t>19891117 201001 2 001</t>
  </si>
  <si>
    <t>SITI SULASTRI, S.Kep., Ners., M.Kep</t>
  </si>
  <si>
    <t>19710203 199403 2 006</t>
  </si>
  <si>
    <t>SLAMET PRAMONO, S.H.</t>
  </si>
  <si>
    <t>19760516 199603 1 002</t>
  </si>
  <si>
    <t>S-1 Hukum</t>
  </si>
  <si>
    <t>Kabag Program Dan Pengembangan</t>
  </si>
  <si>
    <t>SLAMET RIYADI, S.Kep., Ns.</t>
  </si>
  <si>
    <t>19800805 200312 1 004</t>
  </si>
  <si>
    <t>SOBIR ARBANGI, S.Si.T.</t>
  </si>
  <si>
    <t>19680203 198903 1 005</t>
  </si>
  <si>
    <t>SOBIRIN, S.Kep., Ns.</t>
  </si>
  <si>
    <t>19810411 200801 1 007</t>
  </si>
  <si>
    <t>SOEH PURWANTO, A.Md.Kep.</t>
  </si>
  <si>
    <t>19680908 199803 1 004</t>
  </si>
  <si>
    <t>Asisten Penata Anestesi Penyelia</t>
  </si>
  <si>
    <t>SOFANI RIDHO, S.Kep., Ns.</t>
  </si>
  <si>
    <t>19900208 201902 1 001</t>
  </si>
  <si>
    <t>SRI BANUNDARI</t>
  </si>
  <si>
    <t>19740920 200901 2 002</t>
  </si>
  <si>
    <t>SEKSI PELAYANAN MEDIK RAWAT INAP</t>
  </si>
  <si>
    <t>SRI CAHYANINGSIH, A.Md.Keb.</t>
  </si>
  <si>
    <t>19690522 199003 2 005</t>
  </si>
  <si>
    <t>SRI ERAWATI, S.Kom., MPH.</t>
  </si>
  <si>
    <t>19781231 200604 2 010</t>
  </si>
  <si>
    <t>SRI HARTANITAWATY, A.Md.Keb.</t>
  </si>
  <si>
    <t>19760917 200604 2 009</t>
  </si>
  <si>
    <t>DOMPU</t>
  </si>
  <si>
    <t>SRI HARTATI, S.Kep., Ns.</t>
  </si>
  <si>
    <t>19870409 201502 2 003</t>
  </si>
  <si>
    <t>SRI MEINAH, A.Md.Rad</t>
  </si>
  <si>
    <t>19670529 199102 2 001</t>
  </si>
  <si>
    <t>SRI NANI DWI ASTUTI, S.Kep., Ns.</t>
  </si>
  <si>
    <t>19730521 199703 2 007</t>
  </si>
  <si>
    <t>SRI WAHYUNI</t>
  </si>
  <si>
    <t>19690425 200801 2 011</t>
  </si>
  <si>
    <t>19681118 198903 2 004</t>
  </si>
  <si>
    <t>SUBUR BUDI YULIANTO, A.Md.Farm.</t>
  </si>
  <si>
    <t>19820730 200801 1 005</t>
  </si>
  <si>
    <t>SIDOARJO</t>
  </si>
  <si>
    <t>SUCI FEBRIANA SETIOWATI, A.Md.Kep.</t>
  </si>
  <si>
    <t>19960201 201902 2 005</t>
  </si>
  <si>
    <t>SUDARTO</t>
  </si>
  <si>
    <t>19750704 200801 1 003</t>
  </si>
  <si>
    <t>SUGIANTO, S.Kep., Ns.</t>
  </si>
  <si>
    <t>19780413 200701 1 008</t>
  </si>
  <si>
    <t>Kabid Pelayanan Penunjang Medik</t>
  </si>
  <si>
    <t>SUGIARTO, S.E.</t>
  </si>
  <si>
    <t>19750112 200801 1 010</t>
  </si>
  <si>
    <t>Analis Kebijakan Barang Milik Negara</t>
  </si>
  <si>
    <t>SUGIONO, S.Kep.,Ns.</t>
  </si>
  <si>
    <t>19841012 201101 1 009</t>
  </si>
  <si>
    <t>SUGIYONO, A.Md.KG.</t>
  </si>
  <si>
    <t>19660319 198802 1 002</t>
  </si>
  <si>
    <t>SUGIYONO, S.Kep., Ns.</t>
  </si>
  <si>
    <t>19640212 198603 1 020</t>
  </si>
  <si>
    <t>SUKINAH</t>
  </si>
  <si>
    <t>19680727 200801 2 018</t>
  </si>
  <si>
    <t>Pengadministrasi Gudang Farmasi</t>
  </si>
  <si>
    <t>SUKMA ISMAYASARI, A.Md.Keb.</t>
  </si>
  <si>
    <t>19821213 200903 2 012</t>
  </si>
  <si>
    <t>SULISTIYONO, A.Md.Rad.</t>
  </si>
  <si>
    <t>19770322 200903 1 003</t>
  </si>
  <si>
    <t>SUMARNI, A.Md.Keb.</t>
  </si>
  <si>
    <t>19770516 200604 2 018</t>
  </si>
  <si>
    <t>SUNARDI ADI WIBOWO, S.Kep.Ners., M.H.</t>
  </si>
  <si>
    <t>19690727 199003 1 005</t>
  </si>
  <si>
    <t>S-2 Ilmu Hukum</t>
  </si>
  <si>
    <t>Kabid Pelayanan Keperawatan</t>
  </si>
  <si>
    <t>SUNARSO, S.Kep., Ns.</t>
  </si>
  <si>
    <t>19730405 199403 1 006</t>
  </si>
  <si>
    <t>ADIPALA</t>
  </si>
  <si>
    <t>SUNARYATI</t>
  </si>
  <si>
    <t>19690723 200801 2 013</t>
  </si>
  <si>
    <t>SUNIATI, S.Sos.</t>
  </si>
  <si>
    <t>19780425 201001 2 001</t>
  </si>
  <si>
    <t>Analis Pengembangan Kompetensi</t>
  </si>
  <si>
    <t>SUPARYO</t>
  </si>
  <si>
    <t>19790429 200801 1 002</t>
  </si>
  <si>
    <t>SMK Mekanik Otomotif</t>
  </si>
  <si>
    <t>SEKSI PELAYANAN KEPERAWATAN RAWAT JALAN</t>
  </si>
  <si>
    <t>SUPRIYADI, S.Kep., Ns.</t>
  </si>
  <si>
    <t>19651210 198801 1 001</t>
  </si>
  <si>
    <t>SUPRIYATI, A.Md.Keb.</t>
  </si>
  <si>
    <t>19800202 200604 2 027</t>
  </si>
  <si>
    <t>SURATMI, S.Kep., Ns.</t>
  </si>
  <si>
    <t>19781004 200701 2 004</t>
  </si>
  <si>
    <t>SUSANTI DWI LESTARI, A.Md.Keb.</t>
  </si>
  <si>
    <t>19761015 199903 2 008</t>
  </si>
  <si>
    <t>SUSI NURYATI, S.Sos.</t>
  </si>
  <si>
    <t>19710324 199309 2 001</t>
  </si>
  <si>
    <t>SUTARNI, AMK.</t>
  </si>
  <si>
    <t>19680110 198803 2 008</t>
  </si>
  <si>
    <t>SUTIMI, AMK.</t>
  </si>
  <si>
    <t>19770817 200801 2 016</t>
  </si>
  <si>
    <t>SUTIYAH, S.Kep., Ns.</t>
  </si>
  <si>
    <t>19731226 200212 2 002</t>
  </si>
  <si>
    <t>SUTIYANTI, S.Kep., Ns.</t>
  </si>
  <si>
    <t>19730310 200212 2 002</t>
  </si>
  <si>
    <t>SUWARSIH, S.Kep., Ns.</t>
  </si>
  <si>
    <t>19761207 200604 2 017</t>
  </si>
  <si>
    <t>SUWARTO, S.E.</t>
  </si>
  <si>
    <t>19681226 200701 1 009</t>
  </si>
  <si>
    <t>SYARIF FATKHU ROKHMAN, S.Tr.Kep.</t>
  </si>
  <si>
    <t>19900127 202012 1 009</t>
  </si>
  <si>
    <t>Penata Anestesi</t>
  </si>
  <si>
    <t xml:space="preserve">TASIMAN </t>
  </si>
  <si>
    <t>19661127 200801 1 005</t>
  </si>
  <si>
    <t>TASIRAH, A.Md.Kep</t>
  </si>
  <si>
    <t>19670316 199403 2 007</t>
  </si>
  <si>
    <t>TAUFIK ALHIDAYAH, S.Kep., Ns., M.Kep</t>
  </si>
  <si>
    <t>19791007 200701 1 005</t>
  </si>
  <si>
    <t>Kasi Pelayanan Keperawatan Rawat Jalan</t>
  </si>
  <si>
    <t>TEDY KAHARNANTO, AMK.</t>
  </si>
  <si>
    <t>19800315 201212 1 001</t>
  </si>
  <si>
    <t>15-03-1980</t>
  </si>
  <si>
    <t>TEGUH PRAYITNO, S.Kep., Ns.</t>
  </si>
  <si>
    <t>19810601 200701 1 007</t>
  </si>
  <si>
    <t>TEGUH PRIYONO, A.Md.Kep.</t>
  </si>
  <si>
    <t>19820423 201001 1 019</t>
  </si>
  <si>
    <t>TEGUH RIYANTO, S.Si.T.</t>
  </si>
  <si>
    <t>19850228 200604 1 001</t>
  </si>
  <si>
    <t>D-IV Radiologi</t>
  </si>
  <si>
    <t>TEGUH WALUYO, S.Kep., Ns.</t>
  </si>
  <si>
    <t>19800830 200801 1 011</t>
  </si>
  <si>
    <t>TEGUH WINARNO, A.Md.</t>
  </si>
  <si>
    <t>19941023 202012 1 009</t>
  </si>
  <si>
    <t>CILCAP</t>
  </si>
  <si>
    <t>D-III Teknik Elektronika</t>
  </si>
  <si>
    <t>TIA DESTARI MURTI, A.Md.Farm</t>
  </si>
  <si>
    <t>19851222 200801 2 001</t>
  </si>
  <si>
    <t>TITIN INDRIANY, S.Kep., Ns.</t>
  </si>
  <si>
    <t>19791217 200801 2 007</t>
  </si>
  <si>
    <t>TITIN ORBANIATI, AMR.</t>
  </si>
  <si>
    <t>19671010 199103 2 013</t>
  </si>
  <si>
    <t>PALANGKARAYA</t>
  </si>
  <si>
    <t>TITIN RAHMADANI, A.Md.Kes.</t>
  </si>
  <si>
    <t>19980121 202012 2 006</t>
  </si>
  <si>
    <t>TITIS SETIANI, A.Md.Rad.</t>
  </si>
  <si>
    <t>19950624 201902 2 007</t>
  </si>
  <si>
    <t>TRI LUHMIYATI</t>
  </si>
  <si>
    <t>19701115 200801 2 010</t>
  </si>
  <si>
    <t>TRI WAHYU INAYATI, A.Md.AK.</t>
  </si>
  <si>
    <t>19941119 201902 2 005</t>
  </si>
  <si>
    <t>TRI WAHYUNI WIDYASTUTI, S.Kep., Ns.</t>
  </si>
  <si>
    <t>19941231 201902 2 006</t>
  </si>
  <si>
    <t>TRI YUNARSIH</t>
  </si>
  <si>
    <t>19680612 200801 2 016</t>
  </si>
  <si>
    <t>TRIO NURBANI, S.Sos.</t>
  </si>
  <si>
    <t>19680610 198903 1 010</t>
  </si>
  <si>
    <t>Analis Pengembangan Teknologi Medis</t>
  </si>
  <si>
    <t>TRIYONO, S.Kep., Ns.</t>
  </si>
  <si>
    <t>19740227 200212 1 006</t>
  </si>
  <si>
    <t>TUGIMAN</t>
  </si>
  <si>
    <t>19681005 200801 1 011</t>
  </si>
  <si>
    <t>Sekolah Pendidikan Guru</t>
  </si>
  <si>
    <t>TUMINGAN</t>
  </si>
  <si>
    <t>19680509 200701 1 014</t>
  </si>
  <si>
    <t>Petugas Kamar Gelap</t>
  </si>
  <si>
    <t>TUNJUNG SEPTIKASARI, A.Md.Keb.</t>
  </si>
  <si>
    <t>19860907 200903 2 006</t>
  </si>
  <si>
    <t>TUPAR HARYANTO, S.ST.</t>
  </si>
  <si>
    <t>19690510 199103 1 022</t>
  </si>
  <si>
    <t>UMI INDRIYANI, A.Md.Keb.</t>
  </si>
  <si>
    <t>19871111 201101 2 011</t>
  </si>
  <si>
    <t>UMI MUSLICHAH WULANINGRUM, S.Si.T</t>
  </si>
  <si>
    <t>19800721 200501 2 014</t>
  </si>
  <si>
    <t>UMMU HAFIDA, S.Tr.Kes.(Rad)</t>
  </si>
  <si>
    <t>19781126 200501 2 006</t>
  </si>
  <si>
    <t>UNGGUL UJI NURHAYATI, S.M.</t>
  </si>
  <si>
    <t>19820304 200312 2 002</t>
  </si>
  <si>
    <t>Kasubbag Anggaran Dan Perbendaharaan</t>
  </si>
  <si>
    <t>VERA YULIANA , A.Md.Keb.</t>
  </si>
  <si>
    <t>19790711 201904 2 001</t>
  </si>
  <si>
    <t>11/07/1079</t>
  </si>
  <si>
    <t>WAHYONO, A.Md.Farm.</t>
  </si>
  <si>
    <t>19690131 199402 1 001</t>
  </si>
  <si>
    <t>PANIMBANG</t>
  </si>
  <si>
    <t xml:space="preserve">WARJAN </t>
  </si>
  <si>
    <t>19740808 200801 1 007</t>
  </si>
  <si>
    <t>WARSIATI, A.Md.Kep.</t>
  </si>
  <si>
    <t>19820904 200604 2 010</t>
  </si>
  <si>
    <t>WATINI WAZAITUN, S.Kep., Ns.</t>
  </si>
  <si>
    <t>19771202 200701 2 007</t>
  </si>
  <si>
    <t>WAWAN KURNIAWAN, AMK.</t>
  </si>
  <si>
    <t>19840811 201902 1 003</t>
  </si>
  <si>
    <t>WEMPI LISTANTI, S.E.</t>
  </si>
  <si>
    <t>19711213 200801 2 005</t>
  </si>
  <si>
    <t>WESTHINA IRIYANI, A.Md.Gz.</t>
  </si>
  <si>
    <t>19971023 201902 2 001</t>
  </si>
  <si>
    <t>WIDIYATI, A.Md.Kes.</t>
  </si>
  <si>
    <t>19660919 198603 2 008</t>
  </si>
  <si>
    <t>WIJONARKO, A.Md.Kep.</t>
  </si>
  <si>
    <t>19700609 199503 1 002</t>
  </si>
  <si>
    <t>WINARTI</t>
  </si>
  <si>
    <t>19661223 200701 2 010</t>
  </si>
  <si>
    <t>WIWIT HAMDANI APRILLIANA, A.Md.</t>
  </si>
  <si>
    <t>19900420 202012 1 011</t>
  </si>
  <si>
    <t>D-III Teknik Informatika</t>
  </si>
  <si>
    <t>Pengelola Sistem dan Jaringan</t>
  </si>
  <si>
    <t>WIWIT TRI WIDODO, S.Kep., Ns.</t>
  </si>
  <si>
    <t>19760402 199702 1 001</t>
  </si>
  <si>
    <t>WIYATA, Amd. Rad</t>
  </si>
  <si>
    <t>19821009 200604 1 004</t>
  </si>
  <si>
    <t>KUDUS</t>
  </si>
  <si>
    <t>WORO SUPRIHATININGSIH, S.Kep., Ns.</t>
  </si>
  <si>
    <t>19780322 200903 2 004</t>
  </si>
  <si>
    <t>WULANDARI SAPUTRA, A.Md.TEM.</t>
  </si>
  <si>
    <t>19891104 202012 2 019</t>
  </si>
  <si>
    <t>D-III Teknik Elektromedik</t>
  </si>
  <si>
    <t>YENNIE ASTUTI</t>
  </si>
  <si>
    <t>19700118 200801 2 005</t>
  </si>
  <si>
    <t>YONI SUGIANTO, S.Kep., Ns.</t>
  </si>
  <si>
    <t>19660225 198803 1 007</t>
  </si>
  <si>
    <t>MAJENANG</t>
  </si>
  <si>
    <t>YUKI EKSHASIWI, A.Md.</t>
  </si>
  <si>
    <t>19851209 200903 2 010</t>
  </si>
  <si>
    <t>YULI ASTUTI ANDRIYATIN, S.Kep., Ns.</t>
  </si>
  <si>
    <t>19770614 200604 2 006</t>
  </si>
  <si>
    <t>YULIANA NURYANTI SARI, AMK.</t>
  </si>
  <si>
    <t>1990070 2201503 2 000</t>
  </si>
  <si>
    <t xml:space="preserve"> 02/07/1990</t>
  </si>
  <si>
    <t>YULIANA WASIATI, A.Md.Kep.</t>
  </si>
  <si>
    <t>19930723 201902 2 007</t>
  </si>
  <si>
    <t>YULITA DWI SAPUTRI, A.Md.Keb.</t>
  </si>
  <si>
    <t>19880716 201101 2 011</t>
  </si>
  <si>
    <t>YUNI RIYANTI, SST.</t>
  </si>
  <si>
    <t>19860608 200903 2 011</t>
  </si>
  <si>
    <t>YUNIARTI, S.Kep., Ns.</t>
  </si>
  <si>
    <t>19810501 200801 2 016</t>
  </si>
  <si>
    <t>ZUHDAN AFTRINANTO, S.Psi., M.Psi.</t>
  </si>
  <si>
    <t>19890927 201902 1 002</t>
  </si>
  <si>
    <t>ZUHDI TAUFIK, AMK.</t>
  </si>
  <si>
    <t>19840809 200903 1 008</t>
  </si>
  <si>
    <t>dr. DIANA ANGGRAINI, Sp.An.</t>
  </si>
  <si>
    <t>19831004 202202 2 001</t>
  </si>
  <si>
    <t xml:space="preserve">CPNS </t>
  </si>
  <si>
    <t>S-2 Dokter Spesialis Anestesiologi</t>
  </si>
  <si>
    <t>dr. FATEH JAMAL NAHDI, Sp.U.</t>
  </si>
  <si>
    <t>19820415 202202 1 001</t>
  </si>
  <si>
    <t>S-2 Dokter Spesialis Urologi</t>
  </si>
  <si>
    <t>Dokter Spesialis Urologi</t>
  </si>
  <si>
    <t>dr. GILANG YUKA SEPTIAWAN</t>
  </si>
  <si>
    <t>19940925 202202 1 003</t>
  </si>
  <si>
    <t>dr. INDRA WIDYA NUGRAHA, Sp.JP.</t>
  </si>
  <si>
    <t>19830404 202202 1 001</t>
  </si>
  <si>
    <t>Dokter Spesialis Jantung dan Pembuluh Darah</t>
  </si>
  <si>
    <t>dr. MARIETA PUSPA REGINA</t>
  </si>
  <si>
    <t>19960219 202202 2 002</t>
  </si>
  <si>
    <t>dr. RISKI WIBOWO, Sp.B.</t>
  </si>
  <si>
    <t>19821019 202202 1 001</t>
  </si>
  <si>
    <t>UJUNG PANDANG</t>
  </si>
  <si>
    <t>Dokter Spesialis Bedah</t>
  </si>
  <si>
    <t>dr. RIZKY YUANA FARADHILA</t>
  </si>
  <si>
    <t>19960623 202202 2 002</t>
  </si>
  <si>
    <t>dr. SUGENG SANTOSO, Sp.THT-KL.</t>
  </si>
  <si>
    <t>19820527 202202 1 001</t>
  </si>
  <si>
    <t>S-2 Dokter Spesialis THT-KL</t>
  </si>
  <si>
    <t>Dokter Spesialis THT-KL</t>
  </si>
  <si>
    <t>ABDUL AZIZ, S.Gz.</t>
  </si>
  <si>
    <t>19831229 202221 1 002</t>
  </si>
  <si>
    <t>IX</t>
  </si>
  <si>
    <t>ADE RUSMAYATI, A.Md.Keb.</t>
  </si>
  <si>
    <t>19890815 202221 2 003</t>
  </si>
  <si>
    <t>ADHY AT RAMLIANA, S.Kep., Ns.</t>
  </si>
  <si>
    <t>19890702 202221 1 001</t>
  </si>
  <si>
    <t>X</t>
  </si>
  <si>
    <t>ALGI ARIZAL, A.Md.Farm.</t>
  </si>
  <si>
    <t>19931010 202221 1 001</t>
  </si>
  <si>
    <t>VII</t>
  </si>
  <si>
    <t>AMELIA MELANI ADITYA, A.Md.Keb.</t>
  </si>
  <si>
    <t>19950506 202221 2 002</t>
  </si>
  <si>
    <t>ANDARININGTIAS, Amd.</t>
  </si>
  <si>
    <t>19850514 202321 2 006</t>
  </si>
  <si>
    <t>ANI PURWANTI, A.Md.</t>
  </si>
  <si>
    <t>19810421 202221 2 002</t>
  </si>
  <si>
    <t>ANJAR ROBI PAMBAYUN, S.Kep., Ns.</t>
  </si>
  <si>
    <t>19880806 202221 1 001</t>
  </si>
  <si>
    <t>ANNIS RAHMAHWATI, A.Md.Keb.</t>
  </si>
  <si>
    <t>19930511 202221 2 003</t>
  </si>
  <si>
    <t>ANNISA RIZKI NOVITADEWI, A.Md.RMIK.</t>
  </si>
  <si>
    <t>19921122 202221 2 002</t>
  </si>
  <si>
    <t>APRY SARASWATY, A.Md.KL.</t>
  </si>
  <si>
    <t>19890406 202321 2 004</t>
  </si>
  <si>
    <t>ASTITI MASLIKHAHSAFA'ATI, S.Farm., Apt.</t>
  </si>
  <si>
    <t>19920421 202221 2 001</t>
  </si>
  <si>
    <t>BUDI HARYADI, A.Md.Kep.</t>
  </si>
  <si>
    <t>19900220 202221 1 001</t>
  </si>
  <si>
    <t>BUDI PRAYITNO, AMK.</t>
  </si>
  <si>
    <t>19820313 202221 1 001</t>
  </si>
  <si>
    <t>CHAERIYATI, AMK.</t>
  </si>
  <si>
    <t>19810819 202221 2 001</t>
  </si>
  <si>
    <t>DANU BUDI SETYAWAN, A.Md.Farm.</t>
  </si>
  <si>
    <t>19911106 202221 1 001</t>
  </si>
  <si>
    <t>DEDI KURNIAWAN, S.Kep., Ns.</t>
  </si>
  <si>
    <t>19881229 202221 1 001</t>
  </si>
  <si>
    <t>DEDI SANOTO, AMK.</t>
  </si>
  <si>
    <t>19811013 202221 1 001</t>
  </si>
  <si>
    <t>TEGAL</t>
  </si>
  <si>
    <t>DEVI ARIVIANTI, A.Md.</t>
  </si>
  <si>
    <t>19811023 202221 2 001</t>
  </si>
  <si>
    <t>DIAH KURNIATI, A.Md.Keb.</t>
  </si>
  <si>
    <t>19840620 202221 2 002</t>
  </si>
  <si>
    <t>dr. DWI INDRAYATI, Sp.P.</t>
  </si>
  <si>
    <t>19801128 202221 2 001</t>
  </si>
  <si>
    <t>dr. EFI ERNI ASIH</t>
  </si>
  <si>
    <t>19830905 202221 2 002</t>
  </si>
  <si>
    <t xml:space="preserve"> STR 3</t>
  </si>
  <si>
    <t>dr. ENDANG SRI UNTARI, Sp.PD.</t>
  </si>
  <si>
    <t>19760911 202221 2 001</t>
  </si>
  <si>
    <t>dr. RETRI DAMAIN TYAH SARI</t>
  </si>
  <si>
    <t>19830417 202321 2 002</t>
  </si>
  <si>
    <t>S-1 Pendidikan Dokter + Profesi</t>
  </si>
  <si>
    <t>Dokter Umum</t>
  </si>
  <si>
    <t>EFRIE TIA MARDIANA, A.Md.Farm.</t>
  </si>
  <si>
    <t>19920409 202221 2 003</t>
  </si>
  <si>
    <t>ENA TULARSIH, A.Md.Keb.</t>
  </si>
  <si>
    <t>19851116 202221 2 001</t>
  </si>
  <si>
    <t>ENDAH SEPTI ARINI, A.Md.RMIK.</t>
  </si>
  <si>
    <t>19950911 202221 2 001</t>
  </si>
  <si>
    <t>ENI ROHMAWATI, A.Md.A.K.</t>
  </si>
  <si>
    <t>19850321 202221 2 001</t>
  </si>
  <si>
    <t>Pranata Laboratorium Kesehatan Terampi</t>
  </si>
  <si>
    <t>ENY WIJAYANTI, A.Md.A.K.</t>
  </si>
  <si>
    <t>19850828 202221 2 002</t>
  </si>
  <si>
    <t>ESTI RAHAYU, AMK.</t>
  </si>
  <si>
    <t>19850504 202221 2 003</t>
  </si>
  <si>
    <t>EULIS LISMAWATI, AMK.</t>
  </si>
  <si>
    <t>19811129 202221 2 002</t>
  </si>
  <si>
    <t>FANDI AHMAD, AMK.</t>
  </si>
  <si>
    <t>19890726 202221 1 001</t>
  </si>
  <si>
    <t>FIQIH NURKHOLIS, S.Farm., Apt.</t>
  </si>
  <si>
    <t>19890930 202221 1 001</t>
  </si>
  <si>
    <t>FIRMAN NUR ROCHMAN, S.Kep., Ns.</t>
  </si>
  <si>
    <t>19880721 202221 1 001</t>
  </si>
  <si>
    <t>BALIKPAPAN</t>
  </si>
  <si>
    <t>HANDI HANDOKO, AMK.</t>
  </si>
  <si>
    <t>19841209 202221 1 001</t>
  </si>
  <si>
    <t>HEPHI RACHMAWATI, A.Md.</t>
  </si>
  <si>
    <t>19901116 202221 2 002</t>
  </si>
  <si>
    <t>HERI SUSWANTO, AMK.</t>
  </si>
  <si>
    <t>19840126 202221 1 001</t>
  </si>
  <si>
    <t>TANAH LAUT</t>
  </si>
  <si>
    <t>laki - laki</t>
  </si>
  <si>
    <t>IMAYATUN FATONAH, AMK.</t>
  </si>
  <si>
    <t>19810203 202221 2 001</t>
  </si>
  <si>
    <t>INAYAH, A.Md.Keb.</t>
  </si>
  <si>
    <t>19850815 202221 2 002</t>
  </si>
  <si>
    <t>INDRA PURNOMO, AMK</t>
  </si>
  <si>
    <t>19810729 202321 1 002</t>
  </si>
  <si>
    <t>IRMA SEPTYAWATI, AMK.</t>
  </si>
  <si>
    <t>19830910 202221 2 003</t>
  </si>
  <si>
    <t>IRWAN HERMANSYAH, A.Md.K.G.</t>
  </si>
  <si>
    <t>19820605 202221 1 001</t>
  </si>
  <si>
    <t>SUBANG</t>
  </si>
  <si>
    <t>Perawat Gigi</t>
  </si>
  <si>
    <t>JEFFRIE ANA, S.Kep., Ns.</t>
  </si>
  <si>
    <t>19900221 202221 1 002</t>
  </si>
  <si>
    <t>JUWARIATUN, AMK.</t>
  </si>
  <si>
    <t>19820406 202221 2 005</t>
  </si>
  <si>
    <t>KARTINI, A.Md.Keb.</t>
  </si>
  <si>
    <t>19840309 202221 2 002</t>
  </si>
  <si>
    <t>KEN NORMA INZANY, A.Md.</t>
  </si>
  <si>
    <t>19950226 202221 2 001</t>
  </si>
  <si>
    <t>KHAYATUL UMAM, AMK.</t>
  </si>
  <si>
    <t>19920803 202221 1 002</t>
  </si>
  <si>
    <t>KUROTUN AINI, S.KM.</t>
  </si>
  <si>
    <t>19860404 202221 2 002</t>
  </si>
  <si>
    <t>KETAPANG</t>
  </si>
  <si>
    <t>Penyuluh Kesehatan Masyarakat Ahli</t>
  </si>
  <si>
    <t>BIDANG PELAYANAN PENUNJANG MEDIK</t>
  </si>
  <si>
    <t>LIA ANGGRAENI LOBO, A.MD</t>
  </si>
  <si>
    <t>19850924 202321 2 003</t>
  </si>
  <si>
    <t>BANJAR</t>
  </si>
  <si>
    <t>D-III Manajemen Administrasi</t>
  </si>
  <si>
    <t>LINA DWI SETYARINI, S.Tr.Gz</t>
  </si>
  <si>
    <t>19960106 202321 2 002</t>
  </si>
  <si>
    <t>LINA WAHYU KUSUMA YUSTIANI, A.Md.Keb.</t>
  </si>
  <si>
    <t>19910223 202221 2 001</t>
  </si>
  <si>
    <t>MOCHAMAD SOLEH, AMK.</t>
  </si>
  <si>
    <t>19861205 202221 1 002</t>
  </si>
  <si>
    <t>MUHAMMAD FATCHUR RACHMAN, S.Kep., Ns.</t>
  </si>
  <si>
    <t>19810709 202221 1 001</t>
  </si>
  <si>
    <t>MUHLISIN, S.Kep.,Ns.</t>
  </si>
  <si>
    <t>19780611 202221 1 001</t>
  </si>
  <si>
    <t>MURIYANI, AMK.</t>
  </si>
  <si>
    <t>19771005 202221 2 001</t>
  </si>
  <si>
    <t>MURTI RAHAYU, AM.Keb.</t>
  </si>
  <si>
    <t>19920909 202221 2 002</t>
  </si>
  <si>
    <t>MUSTAKIROH, A.Md.Keb</t>
  </si>
  <si>
    <t>19901204 202221 2 001</t>
  </si>
  <si>
    <t>MUSTIKA CANDRA DEWI, S.Kep., Ns.</t>
  </si>
  <si>
    <t>19870303 202221 2 001</t>
  </si>
  <si>
    <t>OKI INDRAYANTI, A.Md.Far.</t>
  </si>
  <si>
    <t>19851009 202221 2 003</t>
  </si>
  <si>
    <t>PANCA ENI SETIAWAN, S.Kep., Ns.</t>
  </si>
  <si>
    <t>19890111 202221 1 001</t>
  </si>
  <si>
    <t>PRADINA SEPTI NURSANTI, A.Md.Kep.</t>
  </si>
  <si>
    <t>19950319 202221 2 001</t>
  </si>
  <si>
    <t>PUSPITA SRI UTAMI, AMK.</t>
  </si>
  <si>
    <t>19841004 202221 2 001</t>
  </si>
  <si>
    <t>RAMA ANJAR WIDIA ISWARA, A.Md.RMIK.</t>
  </si>
  <si>
    <t>19920326 202221 1 001</t>
  </si>
  <si>
    <t>RASMINI, A.Md.Keb.</t>
  </si>
  <si>
    <t>19890830 202221 2 002</t>
  </si>
  <si>
    <t>RESITA PRANITASARI, S.Farm., Apt.</t>
  </si>
  <si>
    <t>19940317 202221 2 001</t>
  </si>
  <si>
    <t>RETNO WIDARTI DWI WIJAYANTI, AMK.</t>
  </si>
  <si>
    <t>19800602 202221 2 001</t>
  </si>
  <si>
    <t>RIZAL HABIB LATIF, A.Md.Farm.</t>
  </si>
  <si>
    <t>19921102 202221 1 001</t>
  </si>
  <si>
    <t>ROSMANINDAR, A.Md.Keb.</t>
  </si>
  <si>
    <t>19850720 202221 2 002</t>
  </si>
  <si>
    <t>SAHROJUL GANJAR SAPUTRA, S.Kep., Ns.</t>
  </si>
  <si>
    <t>19910716 202221 1 001</t>
  </si>
  <si>
    <t>SELFIA DWI PUTRI NUGRAHANI,
A.Md.Farm.</t>
  </si>
  <si>
    <t>19930318 202221 2 001</t>
  </si>
  <si>
    <t>SELY DIAN SAPUTRI, AMK.</t>
  </si>
  <si>
    <t>19941122 202221 2 001</t>
  </si>
  <si>
    <t>SEPTI NUGRAHENI, A.Md.Keb.</t>
  </si>
  <si>
    <t>19910829 202221 2 004</t>
  </si>
  <si>
    <t>SEPTIAN NURHIDAYAH, A.Md.Kes.</t>
  </si>
  <si>
    <t>19920907 202221 2 002</t>
  </si>
  <si>
    <t>D-III Teknisi Transfusi Darah</t>
  </si>
  <si>
    <t>Teknisi Transfusi Darah</t>
  </si>
  <si>
    <t>SETIA NINA KARYATI, AMK.</t>
  </si>
  <si>
    <t>19890613 202221 2 001</t>
  </si>
  <si>
    <t>SETIAWATI, AMK.</t>
  </si>
  <si>
    <t>19871018 202221 2 002</t>
  </si>
  <si>
    <t>SIDIQ PRANOTO, AMK.</t>
  </si>
  <si>
    <t>19810811 202221 1 002</t>
  </si>
  <si>
    <t>SITI NURIYANTI, AMK.</t>
  </si>
  <si>
    <t>19840620 202221 2 003</t>
  </si>
  <si>
    <t>SITI SUNDARI, AMK.</t>
  </si>
  <si>
    <t>19840226 202221 2 002</t>
  </si>
  <si>
    <t>SOFIANTO NUGROHO, S.Kep., Ns.</t>
  </si>
  <si>
    <t>19890914 202221 1 002</t>
  </si>
  <si>
    <t>SRI AFRIANI MARDIYANITAWATI,
S.Farm., Apt.</t>
  </si>
  <si>
    <t>19910413 202221 2 001</t>
  </si>
  <si>
    <t>SRI MUTMAINAH, AMK.</t>
  </si>
  <si>
    <t>19900801 202221 2 002</t>
  </si>
  <si>
    <t>SRI WINARNI, AMK.</t>
  </si>
  <si>
    <t>19850210 202221 2 002</t>
  </si>
  <si>
    <t>SU'IMAN, S.Kep., Ns.</t>
  </si>
  <si>
    <t>19910709 202221 1 001</t>
  </si>
  <si>
    <t>SULISTRIANA DEWI, A.Md.Keb.</t>
  </si>
  <si>
    <t>19920811 202221 2 003</t>
  </si>
  <si>
    <t>SUPARINI, AMK.</t>
  </si>
  <si>
    <t>19760515 202221 2 001</t>
  </si>
  <si>
    <t>SUSANTO, S.Kep., Ns.</t>
  </si>
  <si>
    <t>19890517 202221 1 001</t>
  </si>
  <si>
    <t>SWASTIKA HARGO SETIAWAN, AMK</t>
  </si>
  <si>
    <t>19860127 202321 1 001</t>
  </si>
  <si>
    <t>TIAR WIDYASTONO, S.Kep., Ns.</t>
  </si>
  <si>
    <t>19930811 202221 1 002</t>
  </si>
  <si>
    <t>TYAS ANDARU PRAYOGA, AMK.</t>
  </si>
  <si>
    <t>19931015 202221 1 001</t>
  </si>
  <si>
    <t>UDI KURNIASIH, AMK.</t>
  </si>
  <si>
    <t>19870929 202321 2 007</t>
  </si>
  <si>
    <t>VENI AYU RATNASARI, A.Md.Keb.</t>
  </si>
  <si>
    <t>19911119 202221 2 002</t>
  </si>
  <si>
    <t>VIA INDRIYATI KUSNADI, A.Md.Farm.</t>
  </si>
  <si>
    <t>19950507 202221 2 001</t>
  </si>
  <si>
    <t>WARTO, AMK.</t>
  </si>
  <si>
    <t>19790312 202221 1 001</t>
  </si>
  <si>
    <t>YATMIN FRANCISKA, S.Kep., Ns.</t>
  </si>
  <si>
    <t>19860117 202221 1 001</t>
  </si>
  <si>
    <t>YUNI ASIH RUSTANTI, S.Farm., Apt.</t>
  </si>
  <si>
    <t>19910604 202221 2 002</t>
  </si>
  <si>
    <t>ABDUL WAKHID NUGROHO, A.Md.Kes</t>
  </si>
  <si>
    <t>3310142010950003</t>
  </si>
  <si>
    <t>-</t>
  </si>
  <si>
    <t>D-III Ortotik Prostetik</t>
  </si>
  <si>
    <t>Ortotik Prostetik</t>
  </si>
  <si>
    <t>UNIT REHABILITASI MEDIK</t>
  </si>
  <si>
    <t xml:space="preserve">ADE JUMAWAN </t>
  </si>
  <si>
    <t>3301221909840001</t>
  </si>
  <si>
    <t>ADE NURUL ABSOR, S.Farm</t>
  </si>
  <si>
    <t>3301011704960001</t>
  </si>
  <si>
    <t>17/4/1996</t>
  </si>
  <si>
    <t>ADHI PITOYO</t>
  </si>
  <si>
    <t>3301221010830003</t>
  </si>
  <si>
    <t>10/10/1983</t>
  </si>
  <si>
    <t>SMK Konstruksi Bangunan</t>
  </si>
  <si>
    <t xml:space="preserve">Pengolah Data dan Informasi </t>
  </si>
  <si>
    <t>ADHITYA TRI MUJI RAHAYU, A.Md, Kep</t>
  </si>
  <si>
    <t>3301015412960003</t>
  </si>
  <si>
    <t>14/12/1996</t>
  </si>
  <si>
    <t>ADI YULIAWAN</t>
  </si>
  <si>
    <t>330121047790002</t>
  </si>
  <si>
    <t>ADITYA PUTRA PRATAMA, S.Kom</t>
  </si>
  <si>
    <t>3301223103930004</t>
  </si>
  <si>
    <t>31/3/1993</t>
  </si>
  <si>
    <t>S-1 Sistem Informasi</t>
  </si>
  <si>
    <t>Pranata Komputer Ahli</t>
  </si>
  <si>
    <t>ADJI PRASETIYO</t>
  </si>
  <si>
    <t>3301233005850001</t>
  </si>
  <si>
    <t>ADRI GUSTIAWAN, S.Kep., Ns.</t>
  </si>
  <si>
    <t>3302252605940006</t>
  </si>
  <si>
    <t>ADY PRAKASA</t>
  </si>
  <si>
    <t>3302140211920001</t>
  </si>
  <si>
    <t>Pengolah Makanan</t>
  </si>
  <si>
    <t>AFIF FUDIN, S.Kep., Ns.</t>
  </si>
  <si>
    <t>3302042110920001</t>
  </si>
  <si>
    <t>AGHNIA ISNA RAKHMADINA, A.Md.Farm.</t>
  </si>
  <si>
    <t>3302214505000001</t>
  </si>
  <si>
    <t>AGUS PRAMONO</t>
  </si>
  <si>
    <t>3301020408860001</t>
  </si>
  <si>
    <t>AGUS PRIYANTO, A.Md.Kep.</t>
  </si>
  <si>
    <t>3301023009890005</t>
  </si>
  <si>
    <t>AGUS RIYANTO</t>
  </si>
  <si>
    <t>3301230112790001</t>
  </si>
  <si>
    <t>AGUS SUPARMAN</t>
  </si>
  <si>
    <t>3301232608780003</t>
  </si>
  <si>
    <t>Pengadministrasi Rekam Medis dan Informasi</t>
  </si>
  <si>
    <t>AGUS SURELA, S.Farm.</t>
  </si>
  <si>
    <t>3207241508970001</t>
  </si>
  <si>
    <t>AGUSTIN NUR FADILAH, AMK.</t>
  </si>
  <si>
    <t>3301026305930001</t>
  </si>
  <si>
    <t>23 Mei 1993</t>
  </si>
  <si>
    <t>AHMAD MASRUH, A.Md.Farm.</t>
  </si>
  <si>
    <t>3301022612950002</t>
  </si>
  <si>
    <t>AHMAD MUZAKI, S.Kep., Ns.</t>
  </si>
  <si>
    <t>3329051805910004</t>
  </si>
  <si>
    <t>AHMAD RIZKI KURNIAWAN, S.Kep., Ns.</t>
  </si>
  <si>
    <t>3301020203970004</t>
  </si>
  <si>
    <t>AISYAH</t>
  </si>
  <si>
    <t>3301075405920001</t>
  </si>
  <si>
    <t xml:space="preserve">SLTA </t>
  </si>
  <si>
    <t>AJI FAJAR AMUKTI, AMK.</t>
  </si>
  <si>
    <t>3301232601910003</t>
  </si>
  <si>
    <t>AJIE PRABOWO</t>
  </si>
  <si>
    <t>3301020905810001</t>
  </si>
  <si>
    <t>09/05/1981</t>
  </si>
  <si>
    <t>AKHIR SOELAKSANA</t>
  </si>
  <si>
    <t>3301220404810005</t>
  </si>
  <si>
    <t>ALI SISWANTO</t>
  </si>
  <si>
    <t>3509120707850005</t>
  </si>
  <si>
    <t>JEMBER</t>
  </si>
  <si>
    <t>Pemulasaran Jenazah</t>
  </si>
  <si>
    <t>ALIF ANJAR WAHYUDI</t>
  </si>
  <si>
    <t>3301221403930006</t>
  </si>
  <si>
    <t>SMK Instalasi Listrik</t>
  </si>
  <si>
    <t>Teknisi Peralatan kantor</t>
  </si>
  <si>
    <t>ALIF RIZKI NOVALDI, SE</t>
  </si>
  <si>
    <t>3301231211950002</t>
  </si>
  <si>
    <t>ALIIFAH SALSABIILA, A.Md.Kep.</t>
  </si>
  <si>
    <t>3302096705000004</t>
  </si>
  <si>
    <t>AMALIA FIJI ESTI, S.Kep., Ns.</t>
  </si>
  <si>
    <t>3604055503910001</t>
  </si>
  <si>
    <t>AMALLINDA SEKAR KINASIH, A.Md.</t>
  </si>
  <si>
    <t>3301234410990002</t>
  </si>
  <si>
    <t>ANA NIAYU PRATIWI, A.Md.Kep.</t>
  </si>
  <si>
    <t>3301204406990007</t>
  </si>
  <si>
    <t>ANDINI RIZKI DWI SAPUTRI, A.Md.Kep.</t>
  </si>
  <si>
    <t>ANDIPTA RANGGA UTOMO, S.Kep., Ns.</t>
  </si>
  <si>
    <t>3301022711930000</t>
  </si>
  <si>
    <t>ANGGUN TRI AGUSTIN, AMK.</t>
  </si>
  <si>
    <t>3301036708950000</t>
  </si>
  <si>
    <t>ANGKIT REZKITA, A.Md.Kep.</t>
  </si>
  <si>
    <t>3301224709970002</t>
  </si>
  <si>
    <t>ANHAR SETYA MARTHA, S.Kep., Ns.</t>
  </si>
  <si>
    <t>3302192008920001</t>
  </si>
  <si>
    <t>ANI RAHMAWATI, SE</t>
  </si>
  <si>
    <t>3301235009820004</t>
  </si>
  <si>
    <t>S-1 Ekonomi</t>
  </si>
  <si>
    <t>ANIF YUSBANIAH, A.Md.RMIK.</t>
  </si>
  <si>
    <t>3301086712930003</t>
  </si>
  <si>
    <t>ANIQO ZULFA, S.Farm., Apt.</t>
  </si>
  <si>
    <t>3301104406980001</t>
  </si>
  <si>
    <t>ANIS DIOVANI SEPMIKITA, AMK.</t>
  </si>
  <si>
    <t>3301224809930003</t>
  </si>
  <si>
    <t>ANISSA MARDIASTUTI, S.Kep., Ns.</t>
  </si>
  <si>
    <t>3301017007880002</t>
  </si>
  <si>
    <t>ANITA TRI RAKHMAWATI, S.Kep., Ns.</t>
  </si>
  <si>
    <t>3301235106900004</t>
  </si>
  <si>
    <t>ANJAR NURWASEPTO</t>
  </si>
  <si>
    <t>3301222908870005</t>
  </si>
  <si>
    <t>ANNA MUFIDATUN HAFIDHOH FAHIMA, A.Md.Kep.</t>
  </si>
  <si>
    <t>3302104408000001</t>
  </si>
  <si>
    <t>ANNISA IRODATURRIZQI, A.Md.Kep.</t>
  </si>
  <si>
    <t>3301025108940004</t>
  </si>
  <si>
    <t>ANNISA NOVIA HASANAH, S.Kep., Ns.</t>
  </si>
  <si>
    <t>3301125607970005</t>
  </si>
  <si>
    <t>ANNISA VERA HELLYDA SAKTI, A.Md.Kep.</t>
  </si>
  <si>
    <t>3301176508930001</t>
  </si>
  <si>
    <t>APRILLIANI WIDY KARTIKASARI</t>
  </si>
  <si>
    <t>3301216004920003</t>
  </si>
  <si>
    <t>SMK Akuntasi</t>
  </si>
  <si>
    <t>ARIF PRATAMA, A.Md.Farm.</t>
  </si>
  <si>
    <t>3302043001970003</t>
  </si>
  <si>
    <t>ARINA CAHYA NUGRAHANI, A.Md.</t>
  </si>
  <si>
    <t>3301215302810004</t>
  </si>
  <si>
    <t>ARIS SUGIONO, AMK.</t>
  </si>
  <si>
    <t>3301022401840001</t>
  </si>
  <si>
    <t>ASIATUN, A.Md.Kep.</t>
  </si>
  <si>
    <t>3301016811910008</t>
  </si>
  <si>
    <t>ASIH SEPTYANI CAHYANINGRUM</t>
  </si>
  <si>
    <t>3301215209910001</t>
  </si>
  <si>
    <t>ASRI ANGGER MEIMUNA, S.Pd.</t>
  </si>
  <si>
    <t>3301087105950005</t>
  </si>
  <si>
    <t>S-1 Sarjana Pendidikan</t>
  </si>
  <si>
    <t>ATIK NURLAILA, AMK.</t>
  </si>
  <si>
    <t>3301225102820010</t>
  </si>
  <si>
    <t>ATIYAH</t>
  </si>
  <si>
    <t>3301214501910002</t>
  </si>
  <si>
    <t xml:space="preserve">SMK AKUNTANSI </t>
  </si>
  <si>
    <t>AYU NOER LAILI JAQIYYAH, S.Tr.Kes.</t>
  </si>
  <si>
    <t>3301145801990002</t>
  </si>
  <si>
    <t>Pranata Labkes Ahli</t>
  </si>
  <si>
    <t xml:space="preserve">INSTALASI LABORATORIUM </t>
  </si>
  <si>
    <t>AYUK DIYAH FANDANI,S.ST</t>
  </si>
  <si>
    <t>3314036403910007</t>
  </si>
  <si>
    <t>SRAGEN</t>
  </si>
  <si>
    <t>Fisioterapis Ahli</t>
  </si>
  <si>
    <t>BAGUS PRASTYO</t>
  </si>
  <si>
    <t>3301022107920001</t>
  </si>
  <si>
    <t>BANJAR PAMUNGKAS WIDIYATMOKO, SH</t>
  </si>
  <si>
    <t>3301221802810011</t>
  </si>
  <si>
    <t>S-1 HUKUM</t>
  </si>
  <si>
    <t>Analis Hukum</t>
  </si>
  <si>
    <t>BAYU AGIL PRIYATNO, A.Md</t>
  </si>
  <si>
    <t>19920330 202321 1 013</t>
  </si>
  <si>
    <t>SUBBAG TATA USAHA, KEPEGAWAIAN &amp; HUMAS</t>
  </si>
  <si>
    <t>BAYU PRASETYO UTOMO, S.T</t>
  </si>
  <si>
    <t>3303132111950002</t>
  </si>
  <si>
    <t>S-1 Teknik Sipil</t>
  </si>
  <si>
    <t>BAYU SUGI MULYONO</t>
  </si>
  <si>
    <t>3301150301010001</t>
  </si>
  <si>
    <t>SMK Farmasi</t>
  </si>
  <si>
    <t>BUDI PURNOMO, S.Kep., Ns.</t>
  </si>
  <si>
    <t>3301101512890001</t>
  </si>
  <si>
    <t>BUDIYANTO WALUYO, A.Md.Kes.</t>
  </si>
  <si>
    <t>3302032710890001</t>
  </si>
  <si>
    <t>CACA MAULUD HANAFI, A.Md.Kep</t>
  </si>
  <si>
    <t>3301062707990004</t>
  </si>
  <si>
    <t>CATUR PRABOWO YUDO, SH</t>
  </si>
  <si>
    <t>3302100302750001</t>
  </si>
  <si>
    <t xml:space="preserve">S-1 Hukum </t>
  </si>
  <si>
    <t>CATUR WAHYUDI</t>
  </si>
  <si>
    <t>3301220107870001</t>
  </si>
  <si>
    <t>SMK Audio Video</t>
  </si>
  <si>
    <t>CHOIRI NISA INDAH PERMATASARI, A.Md.RMIK</t>
  </si>
  <si>
    <t>3311125406990004</t>
  </si>
  <si>
    <t>CHYNTIA MARANTIKA BAHRI, S.Kep., Ns.</t>
  </si>
  <si>
    <t>3302237003990001</t>
  </si>
  <si>
    <t>DAMAR KARTIKA PUTRA</t>
  </si>
  <si>
    <t>3301216603850003</t>
  </si>
  <si>
    <t>SMK Mesin Perkakas</t>
  </si>
  <si>
    <t>DANI PRASETYO</t>
  </si>
  <si>
    <t>3301222007880002</t>
  </si>
  <si>
    <t>DANI RIZA PRIAMBUDI, S.Farm.</t>
  </si>
  <si>
    <t>33012317039700006</t>
  </si>
  <si>
    <t xml:space="preserve">DARSONO </t>
  </si>
  <si>
    <t>3301022403780001</t>
  </si>
  <si>
    <t>3301211202720001</t>
  </si>
  <si>
    <t>DARWAN</t>
  </si>
  <si>
    <t>3301021103680007</t>
  </si>
  <si>
    <t>DEDE MUHAMAD SUDECHI</t>
  </si>
  <si>
    <t>3301212405880003</t>
  </si>
  <si>
    <t>DEDI PRASETYO NUGROHO, A.Md</t>
  </si>
  <si>
    <t>3301220506850011</t>
  </si>
  <si>
    <t>DEDI,SE</t>
  </si>
  <si>
    <t>3301232912790001</t>
  </si>
  <si>
    <t>DESI PERMATASARI, S.Ak.</t>
  </si>
  <si>
    <t>3301236412980003</t>
  </si>
  <si>
    <t>S-1 Akuntasi</t>
  </si>
  <si>
    <t>DESKA RIZKQI RIYANTI, A.Md.Kes.</t>
  </si>
  <si>
    <t>3305126312980001</t>
  </si>
  <si>
    <t>DEVI RAHMAH SAPUTRI, S.Kep., Ns.</t>
  </si>
  <si>
    <t>3301235410970001</t>
  </si>
  <si>
    <t>14/10/1997</t>
  </si>
  <si>
    <t>DEVI RATIH NUGRAHENI, A.Md.Farm.</t>
  </si>
  <si>
    <t>3301027105000003</t>
  </si>
  <si>
    <t>DEVI SEPTIANI, A.Md.Kep.</t>
  </si>
  <si>
    <t>3301044809000003</t>
  </si>
  <si>
    <t>DEVIANA SUSANTI, A.Md.</t>
  </si>
  <si>
    <t>3301025212830012</t>
  </si>
  <si>
    <t>D-III Tata Boga</t>
  </si>
  <si>
    <t>DEWI SETYANINGSIH, A.Md.RMIK.</t>
  </si>
  <si>
    <t>3301075008990003</t>
  </si>
  <si>
    <t>DEWI WAHYUNINGSIH</t>
  </si>
  <si>
    <t>3301234406760002</t>
  </si>
  <si>
    <t>DHINA CAHYANING ARAFAH, A.Md.Keb</t>
  </si>
  <si>
    <t>3301225608860004</t>
  </si>
  <si>
    <t>DIAH AYU KARTIKASARI, A.Md.RMIK.</t>
  </si>
  <si>
    <t>3302194608960005</t>
  </si>
  <si>
    <t>DIANA KUSUMA DEWI, SE., Ak.</t>
  </si>
  <si>
    <t>3302276008900001</t>
  </si>
  <si>
    <t>S-1 Akuntansi + profesi</t>
  </si>
  <si>
    <t>Analis Sistem Akuntansi Instansi</t>
  </si>
  <si>
    <t>DICKY FAHMA</t>
  </si>
  <si>
    <t>3301213011940003</t>
  </si>
  <si>
    <t>SMK Teknik Otomotif Kendaraan Ringan</t>
  </si>
  <si>
    <t>DICKY SAPUTRA</t>
  </si>
  <si>
    <t>3302221401000003</t>
  </si>
  <si>
    <t>SMK Tata Boga</t>
  </si>
  <si>
    <t>DINDA KARTIKA DEWI, S.Kep., Ns.</t>
  </si>
  <si>
    <t>3301216505990002</t>
  </si>
  <si>
    <t>DIRSAM</t>
  </si>
  <si>
    <t>3301230706670003</t>
  </si>
  <si>
    <t>DITA RUSLIYANTO, AMK.</t>
  </si>
  <si>
    <t>3301172903920003</t>
  </si>
  <si>
    <t>DITTA ROLLIANI, S.Tr.Keb.</t>
  </si>
  <si>
    <t>3302256609910001</t>
  </si>
  <si>
    <t>DJARI</t>
  </si>
  <si>
    <t>3301220107830034</t>
  </si>
  <si>
    <t>DODIT SETYA HERMAWAN, S.Kom.</t>
  </si>
  <si>
    <t>3301030603820003</t>
  </si>
  <si>
    <t>S-1 Komputer</t>
  </si>
  <si>
    <t>dr. AISYAH MUSA KHUMAIROH</t>
  </si>
  <si>
    <t>3301235403940001</t>
  </si>
  <si>
    <t xml:space="preserve">KLATEN </t>
  </si>
  <si>
    <t>dr. BRENDA GERALDIN SARAGI</t>
  </si>
  <si>
    <t>3301215206980002</t>
  </si>
  <si>
    <t>dr. GALIH AKBAR PINANDHITO, Sp.A</t>
  </si>
  <si>
    <t>3302216811800003</t>
  </si>
  <si>
    <t>Dokter Spesialis Anak</t>
  </si>
  <si>
    <t>dr. GARNISWARA SWANDITA, Sp.JP.</t>
  </si>
  <si>
    <t>3404010308880002</t>
  </si>
  <si>
    <t>Dokter Spesialis Jantung</t>
  </si>
  <si>
    <t>dr. JONY SANTOSO, Sp.AN., M.Kes.</t>
  </si>
  <si>
    <t>19820623 202321 1 001</t>
  </si>
  <si>
    <t>GRESIK</t>
  </si>
  <si>
    <t>Dokter Spesialis Anestesi</t>
  </si>
  <si>
    <t>dr. KARINA ISTI DAMAYANTI</t>
  </si>
  <si>
    <t>33012310504820001</t>
  </si>
  <si>
    <t>dr. MELISA EFENDY</t>
  </si>
  <si>
    <t>3302105612930001</t>
  </si>
  <si>
    <t>BANYUWANGI</t>
  </si>
  <si>
    <t>dr. ROSYAD NUR KHADAFI, Sp. OT</t>
  </si>
  <si>
    <t>3310201902890001</t>
  </si>
  <si>
    <t>Dokter Spesialis Orthopedi</t>
  </si>
  <si>
    <t>dr. SRI MURNIATI, Sp.KK</t>
  </si>
  <si>
    <t>3374065802550003</t>
  </si>
  <si>
    <t>S-2 Dokter Spesialis Penyakit Kult dan Kelamin</t>
  </si>
  <si>
    <t>Dokter Spesialis Dermatologi dan Vermatologi</t>
  </si>
  <si>
    <t>DWI ANNA ANGGIT SARI, A.Md.Kes.</t>
  </si>
  <si>
    <t>3302016806840001</t>
  </si>
  <si>
    <t>D-III Teknologi Laboratorium Medis</t>
  </si>
  <si>
    <t>Pranata Laboratorium Kesehatan</t>
  </si>
  <si>
    <t>DWI ANTO</t>
  </si>
  <si>
    <t>3301232002780007</t>
  </si>
  <si>
    <t>DWI LINDA KOMALASARI</t>
  </si>
  <si>
    <t>3301216607940005</t>
  </si>
  <si>
    <t>DWI PUTRI AYU NOVETASARI, S.Ak.</t>
  </si>
  <si>
    <t>3303035911980001</t>
  </si>
  <si>
    <t>DWI RAFIKANINGRUM, A.Md.Kep.</t>
  </si>
  <si>
    <t>DWI SUSILAWATI, S.Kep., Ns.</t>
  </si>
  <si>
    <t>3301025202930001</t>
  </si>
  <si>
    <t>DWI WARSONO</t>
  </si>
  <si>
    <t>3301231402820003</t>
  </si>
  <si>
    <t>D-I Analis Komputer</t>
  </si>
  <si>
    <t>DWIYANA PRATIWI, S.Akun.</t>
  </si>
  <si>
    <t>3301226801840001</t>
  </si>
  <si>
    <t>S-1 Pendidikan Akuntansi</t>
  </si>
  <si>
    <t>DYAH AYU PURWANINGRUM, A.Md</t>
  </si>
  <si>
    <t>3301070808170000</t>
  </si>
  <si>
    <t>DYAH EKA WAHYUSARI, SE</t>
  </si>
  <si>
    <t>3301215306770005</t>
  </si>
  <si>
    <t>S-1 Ekonomi Pembangunan</t>
  </si>
  <si>
    <t>EDI KARSITO, S.Kep., Ns.</t>
  </si>
  <si>
    <t>3301191301970001</t>
  </si>
  <si>
    <t>EKA KUSUMA WATI, A.Md.Keb</t>
  </si>
  <si>
    <t>3301226009840003</t>
  </si>
  <si>
    <t>EKA NURFAIDAH, A.Md.Kep.</t>
  </si>
  <si>
    <t>3301064309950002</t>
  </si>
  <si>
    <t>EKA PURWANINGSIH, S.Kep., Ns.</t>
  </si>
  <si>
    <t>3301035203930005</t>
  </si>
  <si>
    <t>EKO WALUYO, S.Kep., Ns.</t>
  </si>
  <si>
    <t>3302022304930002</t>
  </si>
  <si>
    <t>ELA FERTIANA, A.Md</t>
  </si>
  <si>
    <t>3173055402940001</t>
  </si>
  <si>
    <t>ELY YULIANTI, A.Md</t>
  </si>
  <si>
    <t>3301234207810002</t>
  </si>
  <si>
    <t>ENDANG SUSILOWATI</t>
  </si>
  <si>
    <t>3301225001840002</t>
  </si>
  <si>
    <t>BLORO</t>
  </si>
  <si>
    <t>ENDRI PUSPARINI, SE</t>
  </si>
  <si>
    <t>34030360790008</t>
  </si>
  <si>
    <t>GUNUNGKIDUL</t>
  </si>
  <si>
    <t>ENGGAR SENA KUNCORO AJI, S.Kep., Ns.</t>
  </si>
  <si>
    <t>3301010105930006</t>
  </si>
  <si>
    <t>ENI TUSMIYATI</t>
  </si>
  <si>
    <t>330107670894001</t>
  </si>
  <si>
    <t>ERIK PAMUNGKAS</t>
  </si>
  <si>
    <t>3301212607870005</t>
  </si>
  <si>
    <t>ESTI ROSTIKA, AMK</t>
  </si>
  <si>
    <t>3301235402880004</t>
  </si>
  <si>
    <t>ESTI YUDIANTARI, S.Kep., Ns.</t>
  </si>
  <si>
    <t>3302126608860001</t>
  </si>
  <si>
    <t>Banyumas</t>
  </si>
  <si>
    <t>ETI YULIASTUTI</t>
  </si>
  <si>
    <t>3174046407790017</t>
  </si>
  <si>
    <t>EVI OKTAVIANTI</t>
  </si>
  <si>
    <t>3301025110780001</t>
  </si>
  <si>
    <t>SMEA</t>
  </si>
  <si>
    <t>EVIDA SOFIANA, S.Kep., Ns.</t>
  </si>
  <si>
    <t>3301237011970001</t>
  </si>
  <si>
    <t>FADLIELAH LATHIEF, A.Md</t>
  </si>
  <si>
    <t>3301232510890004</t>
  </si>
  <si>
    <t>FANDI HARTONO, SE</t>
  </si>
  <si>
    <t>3301221901860001</t>
  </si>
  <si>
    <t>FANDI KURNIA ISTANTO</t>
  </si>
  <si>
    <t>3301230905880004</t>
  </si>
  <si>
    <t>SMK Listrik Pemakaian</t>
  </si>
  <si>
    <t>FARIDA NURHIDAYATI, S.Kep., Ns.</t>
  </si>
  <si>
    <t>3301217012860001</t>
  </si>
  <si>
    <t>SORONG</t>
  </si>
  <si>
    <t>FATKHUROHMAH, S.Farm., Apt.</t>
  </si>
  <si>
    <t>3301236401980003</t>
  </si>
  <si>
    <t>FATMAWATI, A.Md.Farm.</t>
  </si>
  <si>
    <t>3301235811000001</t>
  </si>
  <si>
    <t>FEBRI ASHAR MUBARKAH, S.Kep., Ns.</t>
  </si>
  <si>
    <t>3301090202920001</t>
  </si>
  <si>
    <t>FERI FIDIYATI, Amd.Farm</t>
  </si>
  <si>
    <t>3301225602900001</t>
  </si>
  <si>
    <t>FERIZAL ASHAD</t>
  </si>
  <si>
    <t>'3301212504890001</t>
  </si>
  <si>
    <t>SMK Komputer dan Jaringan</t>
  </si>
  <si>
    <t>FIANT MELINA, A.Md. Keb</t>
  </si>
  <si>
    <t>3301226607900001</t>
  </si>
  <si>
    <t>FICO NOVYANA PURMAYASARI</t>
  </si>
  <si>
    <t>3302022202190003</t>
  </si>
  <si>
    <t>FILIYAN AMALIA, A.Md.Keb</t>
  </si>
  <si>
    <t>3301036404870001</t>
  </si>
  <si>
    <t>KEDIRI</t>
  </si>
  <si>
    <t>FINA HAPSARI</t>
  </si>
  <si>
    <t>3301216606890003</t>
  </si>
  <si>
    <t>SMK Administrasi Perkantoran</t>
  </si>
  <si>
    <t>FINNA ANGGITA SEPTIANI, A.Md.Kes</t>
  </si>
  <si>
    <t>3301085209980004</t>
  </si>
  <si>
    <t>Fisioterapis</t>
  </si>
  <si>
    <t>FITA TRI OCTAVIANA, A.Md., Keb</t>
  </si>
  <si>
    <t>3301237110940001</t>
  </si>
  <si>
    <t>FITRI SEPTIANI, SE</t>
  </si>
  <si>
    <t>3301234609800003</t>
  </si>
  <si>
    <t>FITRIA ANNISA RIZKI, A.Md.Kep.</t>
  </si>
  <si>
    <t>3301224703970004</t>
  </si>
  <si>
    <t>FUJIA RAHMAYANI, A.Md.Kep.</t>
  </si>
  <si>
    <t>3302024204000001</t>
  </si>
  <si>
    <t>GALAN CESARIO RAMADAN, A.Md.RMIK</t>
  </si>
  <si>
    <t>3301231012990001</t>
  </si>
  <si>
    <t>GESANG EKA SAPUTRI, A.Md. Keb</t>
  </si>
  <si>
    <t>3301045001910003</t>
  </si>
  <si>
    <t xml:space="preserve">GIAT GUNANDAR, SM </t>
  </si>
  <si>
    <t>330121103900001</t>
  </si>
  <si>
    <t>Analis Laporan Akuntabilitas Kinerja</t>
  </si>
  <si>
    <t>GUSTI RAFI DHIA MUSYAFFA</t>
  </si>
  <si>
    <t>3301211007010003</t>
  </si>
  <si>
    <t>HARNITA, S.Tr.Kes</t>
  </si>
  <si>
    <t>3304035111000003</t>
  </si>
  <si>
    <t>D-IV Keperawatan Anestesiologi</t>
  </si>
  <si>
    <t>HARTIM</t>
  </si>
  <si>
    <t>3301212308830003</t>
  </si>
  <si>
    <t>Pengadministrasi Umum (Resepsionis)</t>
  </si>
  <si>
    <t>HASNA USWATUN NISA, S.Farm., Apt</t>
  </si>
  <si>
    <t>3305106610970001</t>
  </si>
  <si>
    <t>HENA WARTIKA, AMK.</t>
  </si>
  <si>
    <t>3301046602960007</t>
  </si>
  <si>
    <t>HENY SETIORINI, SE</t>
  </si>
  <si>
    <t>3301216312890001</t>
  </si>
  <si>
    <t>HERMAWAN DWI PRAKOSO</t>
  </si>
  <si>
    <t>3301220303910001</t>
  </si>
  <si>
    <t>Pengadministrasi Umum (Persuratan)</t>
  </si>
  <si>
    <t>HESTI RETNO ARUM, A.Md.Kep.</t>
  </si>
  <si>
    <t>330107620000001</t>
  </si>
  <si>
    <t>HUDA PRATAMA, A.Md</t>
  </si>
  <si>
    <t>3329090704930002</t>
  </si>
  <si>
    <t>Teknisi Listrik</t>
  </si>
  <si>
    <t>IBNU AWALUDIN YUSUP, S.Kep., Ns.</t>
  </si>
  <si>
    <t>3302131607920001</t>
  </si>
  <si>
    <t>IBNU BUDI SAYOGA, S.Kep., Ns.</t>
  </si>
  <si>
    <t>3301221703920005</t>
  </si>
  <si>
    <t>ICHWAL JUNAIDY</t>
  </si>
  <si>
    <t>3301230502080006</t>
  </si>
  <si>
    <t>IIN WAHYUNI, S.M.</t>
  </si>
  <si>
    <t>3301226404850004</t>
  </si>
  <si>
    <t>IING YULIANA RENATA, A.Md.Farm</t>
  </si>
  <si>
    <t>3301026706960006</t>
  </si>
  <si>
    <t>ILHAM ADITYA PANGESTU, A.Md</t>
  </si>
  <si>
    <t>3301221510990001</t>
  </si>
  <si>
    <t>IMA NURAINI, A.Md</t>
  </si>
  <si>
    <t>3301064112860001</t>
  </si>
  <si>
    <t>SANGGU</t>
  </si>
  <si>
    <t xml:space="preserve">D-III Kesekretariatan </t>
  </si>
  <si>
    <t>IMAM CAKHYONO</t>
  </si>
  <si>
    <t>3301212203740001</t>
  </si>
  <si>
    <t>IMAM NOVIYANTO, AMK.</t>
  </si>
  <si>
    <t>3301083111930003</t>
  </si>
  <si>
    <t>INDAH TRIASTUTI, A.Md.Keb</t>
  </si>
  <si>
    <t>3302026510920004</t>
  </si>
  <si>
    <t>INTAN HENIDAR PUTRI, S.Kep., Ns.</t>
  </si>
  <si>
    <t>3301225903000005</t>
  </si>
  <si>
    <t>IPANG SONJAYA, S.Kep., Ns.</t>
  </si>
  <si>
    <t>3301191311900001</t>
  </si>
  <si>
    <t>IQSANUL KURNIAWAN, A.Md. Farm</t>
  </si>
  <si>
    <t>3301221710940001</t>
  </si>
  <si>
    <t>IRFAN SYAIFUDDIN, A..Md.Kep</t>
  </si>
  <si>
    <t>3301222809980001</t>
  </si>
  <si>
    <t>IRNA SARI TIN AWALIN. AMK</t>
  </si>
  <si>
    <t>3301226401910003</t>
  </si>
  <si>
    <t>IRVAN PRAMUDYO</t>
  </si>
  <si>
    <t>3301211510800001</t>
  </si>
  <si>
    <t>ISMAIL SIDQI, A.Md</t>
  </si>
  <si>
    <t>3301211105950004</t>
  </si>
  <si>
    <t>ISMAS NUR ANISA</t>
  </si>
  <si>
    <t>3301025005000010</t>
  </si>
  <si>
    <t>SMK Jasa Boga</t>
  </si>
  <si>
    <t>ISNAENI DHIYAA FATHIINA, A.Md.Kom</t>
  </si>
  <si>
    <t>3301215604010004</t>
  </si>
  <si>
    <t>ISTHYANA FERDHIKA PUTRI</t>
  </si>
  <si>
    <t>3301216110000001</t>
  </si>
  <si>
    <t>ISTI QOMAH, A.Md.Kep.</t>
  </si>
  <si>
    <t>3303095310940002</t>
  </si>
  <si>
    <t>ISTIQOMATURROFIAH, S.K.M</t>
  </si>
  <si>
    <t>3301215111990001</t>
  </si>
  <si>
    <t>Tenaga Promosi Kesehatan dan Ilmu Perilaku</t>
  </si>
  <si>
    <t>IWANG SUNTOSO</t>
  </si>
  <si>
    <t>3301022706830004</t>
  </si>
  <si>
    <t>JANITA PRATIKA SARI, S.M</t>
  </si>
  <si>
    <t>3301216001890001</t>
  </si>
  <si>
    <t>JENNI ZAENAL ABDIANTO, A.Md.Kep</t>
  </si>
  <si>
    <t>3301023005930005</t>
  </si>
  <si>
    <t>MAROS</t>
  </si>
  <si>
    <t>JOHAR AFITRI NINGSIH, S.Kep,. Ns.</t>
  </si>
  <si>
    <t>3301014702980001</t>
  </si>
  <si>
    <t>JOKO LUSIANTO</t>
  </si>
  <si>
    <t>3301221305790006</t>
  </si>
  <si>
    <t>JULIANA INDAH SUKMAWATI</t>
  </si>
  <si>
    <t>3301215607980000</t>
  </si>
  <si>
    <t>JULIETA MARSHANDA VITARI</t>
  </si>
  <si>
    <t>3301216807010001</t>
  </si>
  <si>
    <t>JUNIOR DWI CAHYO</t>
  </si>
  <si>
    <t>3301072506020003</t>
  </si>
  <si>
    <t>SMK Farmasi dan Analis Kesehatan</t>
  </si>
  <si>
    <t>Pengadministrasi Umum (labkes)</t>
  </si>
  <si>
    <t>KALILA MAYDA KANAH, A.Md.Kep</t>
  </si>
  <si>
    <t>3301086705000001</t>
  </si>
  <si>
    <t>KARINA AYU WINDARI, AMD. KEB</t>
  </si>
  <si>
    <t>3301226007890001</t>
  </si>
  <si>
    <t>KGS. MUHAMMAD DJAMIL</t>
  </si>
  <si>
    <t>3301235406750002</t>
  </si>
  <si>
    <t>KISNO</t>
  </si>
  <si>
    <t>3301233008800001</t>
  </si>
  <si>
    <t>KISWATUL KARIMAH, S.T</t>
  </si>
  <si>
    <t>3301145609940004</t>
  </si>
  <si>
    <t>S-1 Teknik Kimia</t>
  </si>
  <si>
    <t>KODIRON</t>
  </si>
  <si>
    <t>3301222009730002</t>
  </si>
  <si>
    <t>KOHAR SANGADAH, A.Md.RMIK</t>
  </si>
  <si>
    <t>3301177012990002</t>
  </si>
  <si>
    <t>KRISNA NUR ANISSA, A.Md.Farm</t>
  </si>
  <si>
    <t>3301025107900002</t>
  </si>
  <si>
    <t>KRISTIN NURHIDAYAH, A.Md.RMIK</t>
  </si>
  <si>
    <t>3301145012990004</t>
  </si>
  <si>
    <t>KURNIAWATI, AMK</t>
  </si>
  <si>
    <t>3301144507920000</t>
  </si>
  <si>
    <t>KUSHANINDYO NORYA PRABOWO, SH., MH</t>
  </si>
  <si>
    <t>33012333009910000</t>
  </si>
  <si>
    <t>KUSRIN</t>
  </si>
  <si>
    <t>3305061305780003</t>
  </si>
  <si>
    <t>KUSUMALIA DEASABIELA KIRANA, S.Tr.Kes</t>
  </si>
  <si>
    <t>3404104212990001</t>
  </si>
  <si>
    <t>NGANJUK</t>
  </si>
  <si>
    <t>LINTANG SELY PUSPITA ARGARINI</t>
  </si>
  <si>
    <t>3301215010010004</t>
  </si>
  <si>
    <t>LUCYANA ERLITA PURNAMA PUTRI, A.Md</t>
  </si>
  <si>
    <t>3501045806940002</t>
  </si>
  <si>
    <t>D-III Manajemen</t>
  </si>
  <si>
    <t>LUKMAN ARIFIN, S.E.</t>
  </si>
  <si>
    <t>3301021406920002</t>
  </si>
  <si>
    <t>LUTFIATUL HASANAH, A.Md</t>
  </si>
  <si>
    <t>3275015808990022</t>
  </si>
  <si>
    <t>MAR'ATUN WAHIDAH YUBNI AQIDATUL ISLAM, S.Farm,. Apt</t>
  </si>
  <si>
    <t>3303025509950002</t>
  </si>
  <si>
    <t xml:space="preserve">MARYANTO </t>
  </si>
  <si>
    <t>3301023005910005</t>
  </si>
  <si>
    <t xml:space="preserve">MARYO </t>
  </si>
  <si>
    <t>3301081810880001</t>
  </si>
  <si>
    <t>Pramu Bakti</t>
  </si>
  <si>
    <t>MARYUNAH, A.Md.Kep</t>
  </si>
  <si>
    <t>3301026905980001</t>
  </si>
  <si>
    <t>MAULANA ABI SAID</t>
  </si>
  <si>
    <t>3301232812990002</t>
  </si>
  <si>
    <t>SMK Teknik Mesin</t>
  </si>
  <si>
    <t>MEGAH GILANG KARTIKA, AMK</t>
  </si>
  <si>
    <t>3301234206880002</t>
  </si>
  <si>
    <t>MEI SETIAWAN, SE</t>
  </si>
  <si>
    <t>3301172205870002</t>
  </si>
  <si>
    <t>MELY INDRIYANI, A.Md.Gz</t>
  </si>
  <si>
    <t>3301066606920001</t>
  </si>
  <si>
    <t>MOHAMAD AGUS RIDHOWI, S.Kep., Ns.</t>
  </si>
  <si>
    <t>3301110801930003</t>
  </si>
  <si>
    <t>MOKHAMAD SYAEFUL SISWANTO</t>
  </si>
  <si>
    <t>3301222404890007</t>
  </si>
  <si>
    <t>MUCHAMMAD ANDRI ROMADHON</t>
  </si>
  <si>
    <t>3301210103940001</t>
  </si>
  <si>
    <t xml:space="preserve">SMK Pelayaran </t>
  </si>
  <si>
    <t>Pengemudi</t>
  </si>
  <si>
    <t>MUHAMAD JAPAR SHODIQ, A.Md.Farm</t>
  </si>
  <si>
    <t>3301110303831001</t>
  </si>
  <si>
    <t>MUHAMMAD AZRUL AMRULLAH, A.Md.Kep</t>
  </si>
  <si>
    <t>3305122503980003</t>
  </si>
  <si>
    <t>MUHAMMAD DANIL MUJIB, A.Md.Kep</t>
  </si>
  <si>
    <t>3302063112940002</t>
  </si>
  <si>
    <t>MUHAMMAD IMAM MUHARROM</t>
  </si>
  <si>
    <t>3278100206960001</t>
  </si>
  <si>
    <t>MUHTAROM</t>
  </si>
  <si>
    <t>3301032006840004</t>
  </si>
  <si>
    <t>SMK OTOMOTIF</t>
  </si>
  <si>
    <t>MUKHAROM, S.Kep., Ns.</t>
  </si>
  <si>
    <t>3301220306960002</t>
  </si>
  <si>
    <t>MUKTIMAN</t>
  </si>
  <si>
    <t>3302023108810003</t>
  </si>
  <si>
    <t>MUNJIYAH</t>
  </si>
  <si>
    <t>3301235104730001</t>
  </si>
  <si>
    <t>MURTI AGUSTIN, A.Md.Kep</t>
  </si>
  <si>
    <t>3302145708970003</t>
  </si>
  <si>
    <t>MUSTI IRNAWATI, S.I.Pust.</t>
  </si>
  <si>
    <t>3301095112890002</t>
  </si>
  <si>
    <t>S-1 Ilmu Perpustakaan</t>
  </si>
  <si>
    <t xml:space="preserve">MUTAQIN </t>
  </si>
  <si>
    <t>3329022612880002</t>
  </si>
  <si>
    <t>MUTIA ROSI PERTIWI, A.Md.Kep</t>
  </si>
  <si>
    <t>3301245411980002</t>
  </si>
  <si>
    <t>NAAFI WIJAYANTI, S.Kep., Ns.</t>
  </si>
  <si>
    <t>3304114810980001</t>
  </si>
  <si>
    <t>NADIA NURUL FAIZA, A.Md.Kep</t>
  </si>
  <si>
    <t>3323204406920004</t>
  </si>
  <si>
    <t>TEMANGGUNG</t>
  </si>
  <si>
    <t>NENA SEPTIANA, S.Kep., Ns.</t>
  </si>
  <si>
    <t>3301095409970002</t>
  </si>
  <si>
    <t>NINA SAPTANTI, S.M.</t>
  </si>
  <si>
    <t>3301235705830006</t>
  </si>
  <si>
    <t>NUR ARSISKA KURNIASANTI, S.Kep,. Ns.</t>
  </si>
  <si>
    <t>3301216904980003</t>
  </si>
  <si>
    <t>NUR IKHSAN YULIANTO, S.Tr.Kes</t>
  </si>
  <si>
    <t>3404031307000002</t>
  </si>
  <si>
    <t>NUR INAYAH, S.Kep., Ns.</t>
  </si>
  <si>
    <t>3212115104870006</t>
  </si>
  <si>
    <t>INDRAMAYU</t>
  </si>
  <si>
    <t>NURCHALIL FATIMAH, , A.Md.Farm</t>
  </si>
  <si>
    <t>3301215110990001</t>
  </si>
  <si>
    <t>NURI MAESYAROH, S.Kep., Ns.</t>
  </si>
  <si>
    <t>3301232702890001</t>
  </si>
  <si>
    <t>NURUL AZIZAH, AMK.</t>
  </si>
  <si>
    <t>330104410294000</t>
  </si>
  <si>
    <t>OKTA ANUGRAH HIDAYAT, S.Kom</t>
  </si>
  <si>
    <t>3302241610920003</t>
  </si>
  <si>
    <t>S-1 Teknik Informatika</t>
  </si>
  <si>
    <t>OKTA VERINA TRI UTAMI, S.Kom</t>
  </si>
  <si>
    <t>3301174810990001</t>
  </si>
  <si>
    <t>OKTARINA EKA PASANTI, AMK</t>
  </si>
  <si>
    <t>3301024410830008</t>
  </si>
  <si>
    <t>PARLAN TRIYONO</t>
  </si>
  <si>
    <t>3301221803130005</t>
  </si>
  <si>
    <t>PASKAH MEKARTINI</t>
  </si>
  <si>
    <t>3301226204730001</t>
  </si>
  <si>
    <t>PEFRI RIANTI, AMd.Far</t>
  </si>
  <si>
    <t>3301024402870002</t>
  </si>
  <si>
    <t>PRASIKA ERAWATI, AMK</t>
  </si>
  <si>
    <t>3301215905880003</t>
  </si>
  <si>
    <t>PUJI HANDHAYANI, S.Kep., Ns.</t>
  </si>
  <si>
    <t>3301212305120006</t>
  </si>
  <si>
    <t xml:space="preserve">KEBUMEN </t>
  </si>
  <si>
    <t>PUNGKI GALIARDO, A.Md.Kep</t>
  </si>
  <si>
    <t>3302040409980002</t>
  </si>
  <si>
    <t>PUPUT MEYGA DIAH NUGRAHENI, S.Akun.</t>
  </si>
  <si>
    <t>3301237105860001</t>
  </si>
  <si>
    <t>PURNAMA ADJIE WIDYAWAN, A.Md.RMIK</t>
  </si>
  <si>
    <t>3309132804980004</t>
  </si>
  <si>
    <t>PURWIADI SETIAWAN, SE</t>
  </si>
  <si>
    <t>3301223103800002</t>
  </si>
  <si>
    <t>PUSPA RIYANTI, A.Md.Kep</t>
  </si>
  <si>
    <t>3301026504900001</t>
  </si>
  <si>
    <t>PUTRA PRATAMA PRASNADISTYA, A.Md.Kes</t>
  </si>
  <si>
    <t>3301141901990001</t>
  </si>
  <si>
    <t>PUTRI NUR INDAH SARI, S.Kep., Ns.</t>
  </si>
  <si>
    <t>3301074911960001</t>
  </si>
  <si>
    <t>PYAN ANDIKA PRATAMA, A.Md.M</t>
  </si>
  <si>
    <t>3301021010000006</t>
  </si>
  <si>
    <t>RACHMAT IRAWAN</t>
  </si>
  <si>
    <t>3301233009830000</t>
  </si>
  <si>
    <t>RACHMATIA NUR INDAH, S.ST</t>
  </si>
  <si>
    <t>3301236312890006</t>
  </si>
  <si>
    <t>D-IV Manajemen Produksi Pemberitaan</t>
  </si>
  <si>
    <t>Pranata Hubungan Masyarakat</t>
  </si>
  <si>
    <t>RADISO</t>
  </si>
  <si>
    <t>3301222903800001</t>
  </si>
  <si>
    <t>RADITIYA DWI NOFENDI, S.Akun</t>
  </si>
  <si>
    <t>3307011511880002</t>
  </si>
  <si>
    <t>S-1 Akuntansi Keuangan Publik</t>
  </si>
  <si>
    <t>RAFI QISTAN, A.Md.Kes</t>
  </si>
  <si>
    <t>3301191702000003</t>
  </si>
  <si>
    <t>RASYID KUSUMA AJI</t>
  </si>
  <si>
    <t>3301061001950004</t>
  </si>
  <si>
    <t>RATIH MUSTIKA RINI, A.Md</t>
  </si>
  <si>
    <t>3301234301950001</t>
  </si>
  <si>
    <t>RATNA JUWITA SARI, A.Md.Kep</t>
  </si>
  <si>
    <t>3328025701980002</t>
  </si>
  <si>
    <t>REGINA RAHMA UTAMI, S.H</t>
  </si>
  <si>
    <t>3301216509970001</t>
  </si>
  <si>
    <t>Analis Badan Layanan Umum</t>
  </si>
  <si>
    <t>RELLYZA NUR ZAHRA PRIYASTRI</t>
  </si>
  <si>
    <t>3302025104010004</t>
  </si>
  <si>
    <t>RESTUNING TYAS, A.Md</t>
  </si>
  <si>
    <t>3301224106960002</t>
  </si>
  <si>
    <t>REZKY FEBRINA, A.Md.Kep</t>
  </si>
  <si>
    <t>3301025302980003</t>
  </si>
  <si>
    <t>RIA ELSAVIANA AGUSTIN, A.Md.Kep</t>
  </si>
  <si>
    <t>3302206608960004</t>
  </si>
  <si>
    <t>RIAN INDRA NOVASAGITA, A.Md.</t>
  </si>
  <si>
    <t>3302111711920003</t>
  </si>
  <si>
    <t>RIDHO ADI NUGROHO, A.Md.Kep</t>
  </si>
  <si>
    <t>3521160910890001</t>
  </si>
  <si>
    <t xml:space="preserve">RIDWAN </t>
  </si>
  <si>
    <t>3301212502920003</t>
  </si>
  <si>
    <t>RIESKY HARNINDA NOVIYANI, AMK</t>
  </si>
  <si>
    <t>3301216911930002</t>
  </si>
  <si>
    <t>Cilacap</t>
  </si>
  <si>
    <t>RIESKY KRISTHAMANDA PUTRI UBWARIN, S.I.Kom</t>
  </si>
  <si>
    <t>3301214809980001</t>
  </si>
  <si>
    <t>S-1 Ilmu Komunikasi</t>
  </si>
  <si>
    <t>RINA ARVIANI, AMK</t>
  </si>
  <si>
    <t>3323134102960001</t>
  </si>
  <si>
    <t>RISTI INDRIYANI, A.Md.Kep</t>
  </si>
  <si>
    <t>3302025001980004</t>
  </si>
  <si>
    <t>RIZKI NURJANAH, S.Tr.Kes</t>
  </si>
  <si>
    <t>3303016206980004</t>
  </si>
  <si>
    <t>RIZQI FANDHANI, A.Md.Ak</t>
  </si>
  <si>
    <t>3301224707980006</t>
  </si>
  <si>
    <t>RM. EDO HARIYANTO, AMK</t>
  </si>
  <si>
    <t>1702182012920001</t>
  </si>
  <si>
    <t>CURUP</t>
  </si>
  <si>
    <t>ROHENDI</t>
  </si>
  <si>
    <t>3301222510750003</t>
  </si>
  <si>
    <t>RONA KURNIAWAN, A.Md.Kep</t>
  </si>
  <si>
    <t>3303041912990002</t>
  </si>
  <si>
    <t>RUAN RAHARJO</t>
  </si>
  <si>
    <t>3301222006760005</t>
  </si>
  <si>
    <t xml:space="preserve">RUDI RIYANTO </t>
  </si>
  <si>
    <t>3301212104860001</t>
  </si>
  <si>
    <t>RUNI MARIANA SISANTI</t>
  </si>
  <si>
    <t>3301224501860005</t>
  </si>
  <si>
    <t>RUSWANTO</t>
  </si>
  <si>
    <t>3301081412840002</t>
  </si>
  <si>
    <t>RUSYDA AMALIA, A.Md.Farm</t>
  </si>
  <si>
    <t>3301225702960001</t>
  </si>
  <si>
    <t>RUTH REBEKKA SINAMBELA, SE</t>
  </si>
  <si>
    <t>1703125704900001</t>
  </si>
  <si>
    <t>KETAHUN</t>
  </si>
  <si>
    <t>RYAN ARIANTO PURNOMO, SE</t>
  </si>
  <si>
    <t>3301222011850005</t>
  </si>
  <si>
    <t>SAMIN</t>
  </si>
  <si>
    <t>3301231604720001</t>
  </si>
  <si>
    <t>SANDRA RIESKA ASTRANIE, ST</t>
  </si>
  <si>
    <t>3301235810840006</t>
  </si>
  <si>
    <t>S-1 Teknik Industri</t>
  </si>
  <si>
    <t>SARDIONO</t>
  </si>
  <si>
    <t>3301231212760005</t>
  </si>
  <si>
    <t>SEPTIAN DWI ANGGORO, AMK</t>
  </si>
  <si>
    <t>3301212709890002</t>
  </si>
  <si>
    <t>SEPTIAN PANCA NUGROHO, A.Md.Kep</t>
  </si>
  <si>
    <t>3303140209950002</t>
  </si>
  <si>
    <t>SEPTINA MULTISARI, A.Md.RMIK</t>
  </si>
  <si>
    <t>3302057009890003</t>
  </si>
  <si>
    <t>SESARIA NUR PRATIWI, A.Md</t>
  </si>
  <si>
    <t>3301234101950004</t>
  </si>
  <si>
    <t>SETIYO PRAMONO, A.MD</t>
  </si>
  <si>
    <t>3301130807750007</t>
  </si>
  <si>
    <t>D-III Elektronika</t>
  </si>
  <si>
    <t>SHOCHICHAH FITRIA NURJANNAH, A.Md.Farm</t>
  </si>
  <si>
    <t>3301035708900003</t>
  </si>
  <si>
    <t>SILVY YULIANINGSIH, A.Md.Kep</t>
  </si>
  <si>
    <t>3301094910970001</t>
  </si>
  <si>
    <t>SINDY FAJRINA, S.Kep., Ns.</t>
  </si>
  <si>
    <t>3302026906990001</t>
  </si>
  <si>
    <t>SINGGIH CATUR PAMBUDI, S.K.M</t>
  </si>
  <si>
    <t>3301232105870004</t>
  </si>
  <si>
    <t>SITI ALFIAH, A.Md.Kep</t>
  </si>
  <si>
    <t>3301045609990001</t>
  </si>
  <si>
    <t>SITI NURFAIDAH, AMK</t>
  </si>
  <si>
    <t>3301024512880000</t>
  </si>
  <si>
    <t>SITI RODHIYAH, S.Kep., Ns.</t>
  </si>
  <si>
    <t>3301216003890002</t>
  </si>
  <si>
    <t>SOBARI</t>
  </si>
  <si>
    <t>3301221407710008</t>
  </si>
  <si>
    <t>SOEYONO, AMK</t>
  </si>
  <si>
    <t>330108181280003</t>
  </si>
  <si>
    <t>SOFA NURHAYATI, S.Kep., Ns.</t>
  </si>
  <si>
    <t>3301226211910001</t>
  </si>
  <si>
    <t>SOFYAN SUPANDI</t>
  </si>
  <si>
    <t>3301220104910002</t>
  </si>
  <si>
    <t>SMK Pemesinan</t>
  </si>
  <si>
    <t>SOLICHUN</t>
  </si>
  <si>
    <t>3301210206830004</t>
  </si>
  <si>
    <t>SOLIHAH, AMK</t>
  </si>
  <si>
    <t>3301055612810006</t>
  </si>
  <si>
    <t>SONALI HERMADY, ST</t>
  </si>
  <si>
    <t>3301212208840002</t>
  </si>
  <si>
    <t>DUMAI</t>
  </si>
  <si>
    <t>SONY SETIYAWAN, AMD</t>
  </si>
  <si>
    <t>3301211704850005</t>
  </si>
  <si>
    <t>D-III Komputer</t>
  </si>
  <si>
    <t>SRI ARYANI, AMK</t>
  </si>
  <si>
    <t>3301104108900001</t>
  </si>
  <si>
    <t>SRI ASTUTI, S.Kom</t>
  </si>
  <si>
    <t>3301225408870002</t>
  </si>
  <si>
    <t>SRI MARLINA</t>
  </si>
  <si>
    <t>3301214103820005</t>
  </si>
  <si>
    <t>SRI PURWATININGSIH, AMK</t>
  </si>
  <si>
    <t>3301235505870002</t>
  </si>
  <si>
    <t>SRI RAHAYU NINGSIH</t>
  </si>
  <si>
    <t>3301216305690002</t>
  </si>
  <si>
    <t xml:space="preserve">SRI WAHYUNI </t>
  </si>
  <si>
    <t>3301215606790002</t>
  </si>
  <si>
    <t>STEFINA VIVIN INDRAYANI, AMD. KEB</t>
  </si>
  <si>
    <t>330122511290001</t>
  </si>
  <si>
    <t>SUBO UTOMO, A.Md.Kep</t>
  </si>
  <si>
    <t>3302030808940004</t>
  </si>
  <si>
    <t>SUCI WIDIASIH, A.Md.Kep</t>
  </si>
  <si>
    <t>3301084902950001</t>
  </si>
  <si>
    <t>SUGIMAN</t>
  </si>
  <si>
    <t>3301230504840002</t>
  </si>
  <si>
    <t>SUKARDI</t>
  </si>
  <si>
    <t>3301211108710004</t>
  </si>
  <si>
    <t>SUMADI</t>
  </si>
  <si>
    <t>3301211006700005</t>
  </si>
  <si>
    <t>SUMARNO</t>
  </si>
  <si>
    <t>3301222803660002</t>
  </si>
  <si>
    <t>SUMARYANTO</t>
  </si>
  <si>
    <t>3301212705830001</t>
  </si>
  <si>
    <t>SUPANTO</t>
  </si>
  <si>
    <t>3301020807720001</t>
  </si>
  <si>
    <t>SUPRAPTININGSIH</t>
  </si>
  <si>
    <t>3301236907800003</t>
  </si>
  <si>
    <t>SUPRIYANTO</t>
  </si>
  <si>
    <t>3301212910850003</t>
  </si>
  <si>
    <t>3301211411850004</t>
  </si>
  <si>
    <t>3301230910780003</t>
  </si>
  <si>
    <t>SUPRIYATNO</t>
  </si>
  <si>
    <t>3301022712790001</t>
  </si>
  <si>
    <t>3301223112720009</t>
  </si>
  <si>
    <t>SURATMAN</t>
  </si>
  <si>
    <t>3301021510850001</t>
  </si>
  <si>
    <t>KESUGIHAN</t>
  </si>
  <si>
    <t>SURATMI, AMK</t>
  </si>
  <si>
    <t>3301035312780003</t>
  </si>
  <si>
    <t>SURYA APRILIANTORO</t>
  </si>
  <si>
    <t>3301220504880001</t>
  </si>
  <si>
    <t>SUTARMAN</t>
  </si>
  <si>
    <t>3301232205840003</t>
  </si>
  <si>
    <t>SUTARTO</t>
  </si>
  <si>
    <t>3301232002820002</t>
  </si>
  <si>
    <t>SUTARYONO</t>
  </si>
  <si>
    <t>3301221612820001</t>
  </si>
  <si>
    <t>SMK Bangunan Gedung</t>
  </si>
  <si>
    <t>SUTRISNO, AMK</t>
  </si>
  <si>
    <t>3301032704920000</t>
  </si>
  <si>
    <t>SUWANDONO</t>
  </si>
  <si>
    <t>3301222212910004</t>
  </si>
  <si>
    <t>TEDDY YUDHO NUGROHO</t>
  </si>
  <si>
    <t>3301222406840011</t>
  </si>
  <si>
    <t>TEDY ARIS SOESANTO</t>
  </si>
  <si>
    <t>3301210801790001</t>
  </si>
  <si>
    <t>TEGAR SIWI BRATAWAN, A.Md.Farm</t>
  </si>
  <si>
    <t>3301222606010004</t>
  </si>
  <si>
    <t>TEGUH ADHI WICAKSONO</t>
  </si>
  <si>
    <t>3301090501850004</t>
  </si>
  <si>
    <t>TEGUH IMAM SUROSO, S.Kep, Ns</t>
  </si>
  <si>
    <t>3301220710870001</t>
  </si>
  <si>
    <t>TEGUH IRIYANTO</t>
  </si>
  <si>
    <t>3301222510740003</t>
  </si>
  <si>
    <t>TEGUH SETIAWAN, AMK</t>
  </si>
  <si>
    <t>3301213009910004</t>
  </si>
  <si>
    <t>3301201606900001</t>
  </si>
  <si>
    <t>TEPRI YULIANTO</t>
  </si>
  <si>
    <t>3301021207780003</t>
  </si>
  <si>
    <t>TIA RAHMAWATI, S.Tr.Keb.</t>
  </si>
  <si>
    <t>3301125207940001</t>
  </si>
  <si>
    <t>TINTIN SITI KHOLISOH, S.Farm., Apt</t>
  </si>
  <si>
    <t>3302155612980001</t>
  </si>
  <si>
    <t>TITANIA FATIKASARI</t>
  </si>
  <si>
    <t>3301175605980002</t>
  </si>
  <si>
    <t>TITIK DWI HANDAYANI, AMK.</t>
  </si>
  <si>
    <t>3301074509890003</t>
  </si>
  <si>
    <t>TRESNO SUNJAYA, S.Kep., Ns.</t>
  </si>
  <si>
    <t>3301130805960002</t>
  </si>
  <si>
    <t>TRI DAMAYANTI</t>
  </si>
  <si>
    <t>3301236003700002</t>
  </si>
  <si>
    <t>TRI SAPTININGSIH</t>
  </si>
  <si>
    <t>3301227103840000</t>
  </si>
  <si>
    <t>SMK Sekretaris</t>
  </si>
  <si>
    <t>TRI UTAMI, AMK.</t>
  </si>
  <si>
    <t>3306146607980003</t>
  </si>
  <si>
    <t>TRIAS APRILIYANTO</t>
  </si>
  <si>
    <t>3301030904990004</t>
  </si>
  <si>
    <t>SMK Otomotif</t>
  </si>
  <si>
    <t>TRISNAWAN YULIANTO, A.Md. Far.</t>
  </si>
  <si>
    <t>3207062007960003</t>
  </si>
  <si>
    <t>TANGERANG</t>
  </si>
  <si>
    <t>TRISNO MURNI SETIANINGSIH, AMD.Keb.</t>
  </si>
  <si>
    <t>3302064409870001</t>
  </si>
  <si>
    <t>TRISNO YUWONO</t>
  </si>
  <si>
    <t>3301211901660004</t>
  </si>
  <si>
    <t>TRIYANINGSIH A.M.F</t>
  </si>
  <si>
    <t>3301226207820005</t>
  </si>
  <si>
    <t xml:space="preserve">UMI SALAMAH </t>
  </si>
  <si>
    <t>3301074608740005</t>
  </si>
  <si>
    <t>UMIYYATUL ISLAMIYAH, S.Tr.Kes.</t>
  </si>
  <si>
    <t>3306116905000004</t>
  </si>
  <si>
    <t>VERONICA FEBRIANA, A.Md</t>
  </si>
  <si>
    <t>3301215902930002</t>
  </si>
  <si>
    <t>D-III Perpajakan</t>
  </si>
  <si>
    <t>VIYAN YULIANTO</t>
  </si>
  <si>
    <t>3301211607900001</t>
  </si>
  <si>
    <t>WAGIMAN</t>
  </si>
  <si>
    <t>3301212109750001</t>
  </si>
  <si>
    <t>WAGINO</t>
  </si>
  <si>
    <t>3301211006700004</t>
  </si>
  <si>
    <t>WAHYU DWIONO</t>
  </si>
  <si>
    <t>3301231907950002</t>
  </si>
  <si>
    <t>WAHYU RIZKYA NINGSIH, A.Md.Farm.</t>
  </si>
  <si>
    <t>3301025706980005</t>
  </si>
  <si>
    <t>WENDI TRIONGKO</t>
  </si>
  <si>
    <t>3302211190860001</t>
  </si>
  <si>
    <t>WIDYA NUR KHASANAH, A.Md</t>
  </si>
  <si>
    <t>3301236707960002</t>
  </si>
  <si>
    <t>WILDAN AKHMAD ARIE YULIANTO, S.Kep., Ns.</t>
  </si>
  <si>
    <t>3301041207940002</t>
  </si>
  <si>
    <t>WISIT WIDIANTO</t>
  </si>
  <si>
    <t>3301220110820004</t>
  </si>
  <si>
    <t>WISNU ADI RIYANTO, AMK.</t>
  </si>
  <si>
    <t>3301221606920007</t>
  </si>
  <si>
    <t>YACHSIEN PURWANTO UTOMO</t>
  </si>
  <si>
    <t>3301222905720002</t>
  </si>
  <si>
    <t>YACHYA ABAATIHIM, A.Md.Kep.</t>
  </si>
  <si>
    <t>3302080806950006</t>
  </si>
  <si>
    <t>YANUAR ABIDIN</t>
  </si>
  <si>
    <t>3301212603870001</t>
  </si>
  <si>
    <t>YERI HASTONO</t>
  </si>
  <si>
    <t>3301211401850001</t>
  </si>
  <si>
    <t>YESSY PRADANA, A.Md.Kep.</t>
  </si>
  <si>
    <t>3301214401900001</t>
  </si>
  <si>
    <t>YOMANSYAH KARTIKA PERTIWI, A.Md.Kes</t>
  </si>
  <si>
    <t>3305034705960004</t>
  </si>
  <si>
    <t>YOSI TAUFAN</t>
  </si>
  <si>
    <t>3301221811780002</t>
  </si>
  <si>
    <t>YUANIRA TRIAS FITRIANA, SE</t>
  </si>
  <si>
    <t>3301236006860002</t>
  </si>
  <si>
    <t>YUANITA RHOMADHONA, SE</t>
  </si>
  <si>
    <t>3301216106830002</t>
  </si>
  <si>
    <t>YUDHA ANFASHA PUTRA PRATAMA, A.Md.RMIK.</t>
  </si>
  <si>
    <t>3311072504990003</t>
  </si>
  <si>
    <t>YUDHANTI DHINA YUSTIKARINI, A.MD.Farm.</t>
  </si>
  <si>
    <t>3404015709760005</t>
  </si>
  <si>
    <t>YUDI AGUS SETIAWAN, S.S, MM.</t>
  </si>
  <si>
    <t>3301101808870012</t>
  </si>
  <si>
    <t>YUGO WAHYU TRIAWAN</t>
  </si>
  <si>
    <t>3301232611840003</t>
  </si>
  <si>
    <t>ZUHRIANA LATIFANI, A.Md.Farm.</t>
  </si>
  <si>
    <t>3329064906990001</t>
  </si>
  <si>
    <t>MUHAMMAD NAILUR ROBICH, S.Tr.Anim</t>
  </si>
  <si>
    <t>19950105 202321 1 007</t>
  </si>
  <si>
    <t xml:space="preserve">D-IV </t>
  </si>
  <si>
    <t>dr. GATOT ISMAYA WARDANA, Sp. B</t>
  </si>
  <si>
    <t>S - 2 Spesialis Bedah Umum</t>
  </si>
  <si>
    <t>SAIKEM, S.Tr.Keb.Bdn</t>
  </si>
  <si>
    <t>S-1 Profesi Kebidanan</t>
  </si>
  <si>
    <t>Programer</t>
  </si>
  <si>
    <t>Analis Sistem</t>
  </si>
  <si>
    <t>ANALIS SISTEM</t>
  </si>
  <si>
    <t>DATA SIMPEG</t>
  </si>
  <si>
    <t>*Sesuai data simpeg., dr. Fahlian tidak masuk simpeg RSUD Cilacap</t>
  </si>
  <si>
    <t>PENSIUN 1 SEPT 2023</t>
  </si>
  <si>
    <t>PENSIUN</t>
  </si>
  <si>
    <t>KET</t>
  </si>
  <si>
    <t>PEGAWAI YANG KELUAR</t>
  </si>
  <si>
    <t>OKTOBER 2023</t>
  </si>
  <si>
    <t>NDARI ERIKAWATI, S.H</t>
  </si>
  <si>
    <t>19910313 202321 2 047</t>
  </si>
  <si>
    <t>S-1 ILMU HUKUM</t>
  </si>
  <si>
    <t>SUB BAGIAN TATA USAHA, KEPEGAWAIAN DAN HUMAS</t>
  </si>
  <si>
    <t>PAMUNGKAS ANGGIT WIBOWO, S.H</t>
  </si>
  <si>
    <t>19880215 202321 1 017</t>
  </si>
  <si>
    <t>AHLI PERTAMA - PERENCANA</t>
  </si>
  <si>
    <t>SUB BAGIAN PROGRAM DAN PENGEMBANGAN</t>
  </si>
  <si>
    <t>AHLI PERTAMA - ANALIS SUMBER DAYA MANUSIA APARATUR</t>
  </si>
  <si>
    <t>DR DIANA @majenang</t>
  </si>
  <si>
    <t>jml</t>
  </si>
  <si>
    <t>SUB BAG RUMAH TANGGA, LOGISTIK DAN HUMAS</t>
  </si>
  <si>
    <t>Tenaga Teknik</t>
  </si>
  <si>
    <t>Instalasi Pamulasaran Jenazah</t>
  </si>
  <si>
    <t>INSTALASI CSSD</t>
  </si>
  <si>
    <t>SUB BAGIAN ANGGARAN DAN PERBENDAHARAAN</t>
  </si>
  <si>
    <t>Pengadministrasi Umum (Layanan Operasional)</t>
  </si>
  <si>
    <t>INSTALASI RAWAT INAP</t>
  </si>
  <si>
    <t>Instalasi Gizi</t>
  </si>
  <si>
    <t>DOKTER SPESIALIS BEDAH ONKOLOGI</t>
  </si>
  <si>
    <t>DR GATOT PENSIUN</t>
  </si>
  <si>
    <t>SITI MASKINAH</t>
  </si>
  <si>
    <t xml:space="preserve">DR GATOT </t>
  </si>
  <si>
    <t>RUSHAYATI</t>
  </si>
  <si>
    <t>PUJIWATI / pensiun</t>
  </si>
  <si>
    <t>RUSHAYATI / pensiun</t>
  </si>
  <si>
    <t>JANUARI 2024</t>
  </si>
  <si>
    <t>dr. ABRAHAM GUNTUR BAYU AJI, Sp. PD</t>
  </si>
  <si>
    <t>S-2 Spesialis Penyakit Dalam</t>
  </si>
  <si>
    <t>Dokter Spesialis Penyakit Dalam</t>
  </si>
  <si>
    <t>DAFTAR PEGAWAI RSUD CILACAP 2024</t>
  </si>
  <si>
    <t>UMUR</t>
  </si>
  <si>
    <t>+</t>
  </si>
  <si>
    <t>Etika Nurul Avivah</t>
  </si>
  <si>
    <t>DWI ASIH ATUN</t>
  </si>
  <si>
    <t xml:space="preserve">DWI ASIH ATUN, A.Md.Kep.	</t>
  </si>
  <si>
    <t>19930320 201902 2 005</t>
  </si>
  <si>
    <t>ETIKA NURUL AVIVAH, A.Md.Rad.</t>
  </si>
  <si>
    <t>19931213 201902 2 006</t>
  </si>
  <si>
    <t>CilACAP</t>
  </si>
  <si>
    <t>D-III RADIODIAGNOSTIK DAN RADIOTERAPI</t>
  </si>
  <si>
    <t>19900702 201503 2 002</t>
  </si>
  <si>
    <t>3301230801920002</t>
  </si>
  <si>
    <t>OPD SEBELUM</t>
  </si>
  <si>
    <t>RS MAJENANG</t>
  </si>
  <si>
    <t>TMT</t>
  </si>
  <si>
    <t>DWI ASIH ATUN, A.Md.Kep</t>
  </si>
  <si>
    <t xml:space="preserve">ETIKA NURUL AVIVAH, A.Md.Rad.	</t>
  </si>
  <si>
    <t>RADIOGRAFER TERAMPIL</t>
  </si>
  <si>
    <t>PERAWAT TERAMPIL</t>
  </si>
  <si>
    <t>out</t>
  </si>
  <si>
    <t>Diah Ayu Kartikasari</t>
  </si>
  <si>
    <t>DIAH AYU K</t>
  </si>
  <si>
    <t>MENGUNDURKAN DIRI</t>
  </si>
  <si>
    <t>BULAN : FEBRUARI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</si>
</sst>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21]dd\ mmmm\ yyyy;@"/>
  </numFmts>
  <fonts count="76">
    <font>
      <sz val="11"/>
      <color theme="1"/>
      <name val="Calibri"/>
      <family val="2"/>
      <scheme val="minor"/>
    </font>
    <font>
      <sz val="11"/>
      <color theme="1"/>
      <name val="Calibri"/>
      <family val="2"/>
      <charset val="1"/>
      <scheme val="minor"/>
    </font>
    <font>
      <sz val="11"/>
      <color theme="1"/>
      <name val="Calibri"/>
      <family val="2"/>
      <charset val="1"/>
      <scheme val="minor"/>
    </font>
    <font>
      <b/>
      <sz val="11"/>
      <color theme="1"/>
      <name val="Calibri"/>
      <family val="2"/>
      <scheme val="minor"/>
    </font>
    <font>
      <b/>
      <sz val="16"/>
      <name val="Arial"/>
      <family val="2"/>
    </font>
    <font>
      <b/>
      <u/>
      <sz val="16"/>
      <name val="Arial"/>
      <family val="2"/>
    </font>
    <font>
      <b/>
      <sz val="12"/>
      <name val="Arial"/>
      <family val="2"/>
    </font>
    <font>
      <sz val="12"/>
      <color theme="1"/>
      <name val="Calibri"/>
      <family val="2"/>
      <scheme val="minor"/>
    </font>
    <font>
      <b/>
      <sz val="12"/>
      <color theme="1"/>
      <name val="Arial"/>
      <family val="2"/>
    </font>
    <font>
      <b/>
      <sz val="16"/>
      <color theme="1"/>
      <name val="Arial"/>
      <family val="2"/>
    </font>
    <font>
      <sz val="12"/>
      <color rgb="FF000000"/>
      <name val="Arial MT"/>
      <family val="2"/>
    </font>
    <font>
      <sz val="12"/>
      <name val="Arial"/>
      <family val="2"/>
    </font>
    <font>
      <sz val="12"/>
      <color rgb="FF000000"/>
      <name val="Arial"/>
      <family val="2"/>
    </font>
    <font>
      <sz val="12"/>
      <color theme="1"/>
      <name val="Arial"/>
      <family val="2"/>
    </font>
    <font>
      <b/>
      <sz val="12"/>
      <color rgb="FF000000"/>
      <name val="Arial MT"/>
      <family val="2"/>
      <charset val="1"/>
    </font>
    <font>
      <b/>
      <sz val="12"/>
      <name val="Arial"/>
      <family val="2"/>
      <charset val="1"/>
    </font>
    <font>
      <b/>
      <sz val="12"/>
      <color theme="1"/>
      <name val="Arial"/>
      <family val="2"/>
      <charset val="1"/>
    </font>
    <font>
      <b/>
      <sz val="16"/>
      <color rgb="FF000000"/>
      <name val="Arial MT"/>
      <charset val="1"/>
    </font>
    <font>
      <b/>
      <sz val="12"/>
      <color theme="1"/>
      <name val="Calibri"/>
      <family val="2"/>
      <scheme val="minor"/>
    </font>
    <font>
      <sz val="12"/>
      <name val="Arial MT"/>
      <family val="2"/>
    </font>
    <font>
      <sz val="12"/>
      <name val="Arial MT"/>
    </font>
    <font>
      <sz val="12"/>
      <name val="Calibri"/>
      <family val="2"/>
      <scheme val="minor"/>
    </font>
    <font>
      <b/>
      <sz val="12"/>
      <color rgb="FF000000"/>
      <name val="Arial MT"/>
      <family val="2"/>
    </font>
    <font>
      <sz val="12"/>
      <name val="Arial MT"/>
      <charset val="1"/>
    </font>
    <font>
      <b/>
      <sz val="12"/>
      <color rgb="FF000000"/>
      <name val="Arial MT"/>
      <charset val="1"/>
    </font>
    <font>
      <b/>
      <sz val="12"/>
      <color rgb="FFFF0000"/>
      <name val="Arial MT"/>
    </font>
    <font>
      <b/>
      <sz val="11"/>
      <color theme="1"/>
      <name val="Arial Narrow"/>
      <family val="2"/>
    </font>
    <font>
      <b/>
      <sz val="18"/>
      <color rgb="FF000000"/>
      <name val="Arial"/>
      <family val="2"/>
    </font>
    <font>
      <b/>
      <sz val="18"/>
      <color rgb="FF000000"/>
      <name val="Arial MT"/>
      <charset val="1"/>
    </font>
    <font>
      <sz val="11"/>
      <color theme="1"/>
      <name val="Arial"/>
      <family val="2"/>
    </font>
    <font>
      <b/>
      <sz val="11"/>
      <color theme="1"/>
      <name val="Arial"/>
      <family val="2"/>
      <charset val="1"/>
    </font>
    <font>
      <b/>
      <sz val="14"/>
      <color theme="1"/>
      <name val="Calibri"/>
      <family val="2"/>
      <charset val="1"/>
      <scheme val="minor"/>
    </font>
    <font>
      <b/>
      <sz val="11"/>
      <color theme="1"/>
      <name val="Calibri"/>
      <family val="2"/>
      <charset val="1"/>
      <scheme val="minor"/>
    </font>
    <font>
      <i/>
      <sz val="12"/>
      <color theme="1"/>
      <name val="Calibri"/>
      <family val="2"/>
      <scheme val="minor"/>
    </font>
    <font>
      <b/>
      <sz val="9"/>
      <color indexed="81"/>
      <name val="Tahoma"/>
      <family val="2"/>
    </font>
    <font>
      <sz val="9"/>
      <color indexed="81"/>
      <name val="Tahoma"/>
      <family val="2"/>
    </font>
    <font>
      <sz val="12"/>
      <color theme="1"/>
      <name val="Arial Narrow"/>
      <family val="2"/>
    </font>
    <font>
      <sz val="12"/>
      <color theme="1"/>
      <name val="Calibri"/>
      <family val="2"/>
      <charset val="1"/>
      <scheme val="minor"/>
    </font>
    <font>
      <sz val="12"/>
      <color theme="0"/>
      <name val="Arial Narrow"/>
      <family val="2"/>
    </font>
    <font>
      <sz val="12"/>
      <color theme="0"/>
      <name val="Calibri"/>
      <family val="2"/>
      <charset val="1"/>
      <scheme val="minor"/>
    </font>
    <font>
      <sz val="12"/>
      <name val="Arial Narrow"/>
      <family val="2"/>
    </font>
    <font>
      <sz val="12"/>
      <color rgb="FF000000"/>
      <name val="Arial Narrow"/>
      <family val="2"/>
    </font>
    <font>
      <b/>
      <sz val="24"/>
      <color theme="1"/>
      <name val="Calibri"/>
      <family val="2"/>
      <scheme val="minor"/>
    </font>
    <font>
      <b/>
      <sz val="20"/>
      <color rgb="FFFFFF00"/>
      <name val="Arial"/>
      <family val="2"/>
    </font>
    <font>
      <sz val="11"/>
      <color theme="1"/>
      <name val="Arial Black"/>
      <family val="2"/>
    </font>
    <font>
      <sz val="22"/>
      <color theme="1"/>
      <name val="Arial Black"/>
      <family val="2"/>
    </font>
    <font>
      <b/>
      <sz val="12"/>
      <name val="Arial MT"/>
      <charset val="1"/>
    </font>
    <font>
      <sz val="10"/>
      <color indexed="81"/>
      <name val="Tahoma"/>
      <family val="2"/>
    </font>
    <font>
      <sz val="11"/>
      <color indexed="81"/>
      <name val="Tahoma"/>
      <family val="2"/>
    </font>
    <font>
      <sz val="12"/>
      <color indexed="81"/>
      <name val="Tahoma"/>
      <family val="2"/>
    </font>
    <font>
      <sz val="14"/>
      <color indexed="81"/>
      <name val="Tahoma"/>
      <family val="2"/>
    </font>
    <font>
      <sz val="16"/>
      <color indexed="81"/>
      <name val="Tahoma"/>
      <family val="2"/>
    </font>
    <font>
      <sz val="18"/>
      <color indexed="81"/>
      <name val="Tahoma"/>
      <family val="2"/>
    </font>
    <font>
      <sz val="11"/>
      <color theme="1"/>
      <name val="Calibri"/>
      <family val="2"/>
      <scheme val="minor"/>
    </font>
    <font>
      <sz val="18"/>
      <color theme="1"/>
      <name val="Calibri"/>
      <family val="2"/>
      <scheme val="minor"/>
    </font>
    <font>
      <sz val="9"/>
      <color theme="1"/>
      <name val="Arial"/>
      <family val="2"/>
    </font>
    <font>
      <sz val="10"/>
      <color theme="1"/>
      <name val="Arial"/>
      <family val="2"/>
    </font>
    <font>
      <sz val="11"/>
      <name val="Arial"/>
      <family val="2"/>
    </font>
    <font>
      <sz val="9"/>
      <name val="Arial"/>
      <family val="2"/>
    </font>
    <font>
      <sz val="10"/>
      <name val="Arial"/>
      <family val="2"/>
    </font>
    <font>
      <sz val="11"/>
      <name val="Calibri"/>
      <family val="2"/>
      <scheme val="minor"/>
    </font>
    <font>
      <sz val="9"/>
      <name val="Calibri"/>
      <family val="2"/>
      <scheme val="minor"/>
    </font>
    <font>
      <b/>
      <sz val="8"/>
      <color theme="1"/>
      <name val="Adobe Devanagari"/>
      <family val="1"/>
    </font>
    <font>
      <sz val="9"/>
      <color theme="1"/>
      <name val="Calibri"/>
      <family val="2"/>
      <scheme val="minor"/>
    </font>
    <font>
      <b/>
      <i/>
      <u/>
      <sz val="10"/>
      <color theme="1"/>
      <name val="Arial"/>
      <family val="2"/>
    </font>
    <font>
      <b/>
      <sz val="10"/>
      <name val="Arial"/>
      <family val="2"/>
    </font>
    <font>
      <b/>
      <sz val="10"/>
      <color theme="1"/>
      <name val="Arial"/>
      <family val="2"/>
    </font>
    <font>
      <b/>
      <i/>
      <sz val="10"/>
      <name val="Arial"/>
      <family val="2"/>
    </font>
    <font>
      <sz val="10"/>
      <color rgb="FF000000"/>
      <name val="Arial"/>
      <family val="2"/>
    </font>
    <font>
      <sz val="10"/>
      <color rgb="FFFF0000"/>
      <name val="Arial"/>
      <family val="2"/>
    </font>
    <font>
      <b/>
      <sz val="12"/>
      <color indexed="81"/>
      <name val="Tahoma"/>
      <family val="2"/>
    </font>
    <font>
      <b/>
      <sz val="14"/>
      <color theme="1"/>
      <name val="Arial Black"/>
      <family val="2"/>
    </font>
    <font>
      <b/>
      <i/>
      <sz val="12"/>
      <color theme="1"/>
      <name val="Calibri"/>
      <family val="2"/>
      <scheme val="minor"/>
    </font>
    <font>
      <b/>
      <sz val="14"/>
      <color theme="1"/>
      <name val="Arial"/>
      <family val="2"/>
    </font>
    <font>
      <b/>
      <sz val="18"/>
      <color theme="1"/>
      <name val="Calibri"/>
      <family val="2"/>
      <scheme val="minor"/>
    </font>
    <font>
      <b/>
      <sz val="16"/>
      <color theme="1"/>
      <name val="Calibri"/>
      <family val="2"/>
      <scheme val="minor"/>
    </font>
  </fonts>
  <fills count="14">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5"/>
        <bgColor indexed="64"/>
      </patternFill>
    </fill>
    <fill>
      <patternFill patternType="solid">
        <fgColor theme="2" tint="-0.249977111117893"/>
        <bgColor indexed="64"/>
      </patternFill>
    </fill>
    <fill>
      <patternFill patternType="solid">
        <fgColor theme="7"/>
        <bgColor indexed="64"/>
      </patternFill>
    </fill>
    <fill>
      <patternFill patternType="solid">
        <fgColor theme="4"/>
        <bgColor indexed="64"/>
      </patternFill>
    </fill>
    <fill>
      <patternFill patternType="solid">
        <fgColor rgb="FFCCCCFF"/>
        <bgColor indexed="64"/>
      </patternFill>
    </fill>
    <fill>
      <patternFill patternType="solid">
        <fgColor rgb="FF00B050"/>
        <bgColor indexed="64"/>
      </patternFill>
    </fill>
    <fill>
      <patternFill patternType="solid">
        <fgColor rgb="FFFF0000"/>
        <bgColor indexed="64"/>
      </patternFill>
    </fill>
    <fill>
      <patternFill patternType="solid">
        <fgColor rgb="FF66FF99"/>
        <bgColor indexed="64"/>
      </patternFill>
    </fill>
    <fill>
      <patternFill patternType="solid">
        <fgColor rgb="FFFF5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2" fillId="0" borderId="0"/>
    <xf numFmtId="0" fontId="53" fillId="0" borderId="0"/>
    <xf numFmtId="0" fontId="59" fillId="0" borderId="0"/>
  </cellStyleXfs>
  <cellXfs count="274">
    <xf numFmtId="0" fontId="0" fillId="0" borderId="0" xfId="0"/>
    <xf numFmtId="0" fontId="3" fillId="2" borderId="0" xfId="0" applyFont="1" applyFill="1" applyAlignment="1">
      <alignment horizontal="center" vertical="center"/>
    </xf>
    <xf numFmtId="0" fontId="3" fillId="0" borderId="0" xfId="0" applyFont="1"/>
    <xf numFmtId="0" fontId="6" fillId="0" borderId="1" xfId="0" applyFont="1" applyBorder="1" applyAlignment="1">
      <alignment horizontal="center" vertical="center" wrapText="1"/>
    </xf>
    <xf numFmtId="0" fontId="7" fillId="3" borderId="1" xfId="0" applyFont="1" applyFill="1" applyBorder="1" applyAlignment="1">
      <alignment horizontal="left" vertical="center"/>
    </xf>
    <xf numFmtId="0" fontId="6" fillId="3" borderId="1" xfId="0" applyFont="1" applyFill="1" applyBorder="1" applyAlignment="1">
      <alignment horizontal="left" vertical="center"/>
    </xf>
    <xf numFmtId="1" fontId="8" fillId="3" borderId="1" xfId="0" applyNumberFormat="1" applyFont="1" applyFill="1" applyBorder="1" applyAlignment="1">
      <alignment horizontal="center" vertical="center"/>
    </xf>
    <xf numFmtId="1" fontId="9" fillId="3" borderId="1" xfId="0" applyNumberFormat="1" applyFont="1" applyFill="1" applyBorder="1" applyAlignment="1">
      <alignment horizontal="center" vertical="center"/>
    </xf>
    <xf numFmtId="0" fontId="0" fillId="0" borderId="0" xfId="0" applyAlignment="1">
      <alignment vertical="center"/>
    </xf>
    <xf numFmtId="0" fontId="3" fillId="0" borderId="0" xfId="0" applyFont="1" applyAlignment="1">
      <alignment vertical="center"/>
    </xf>
    <xf numFmtId="1" fontId="10" fillId="0" borderId="1" xfId="0" applyNumberFormat="1" applyFont="1" applyBorder="1" applyAlignment="1">
      <alignment horizontal="center" vertical="center" shrinkToFit="1"/>
    </xf>
    <xf numFmtId="0" fontId="11" fillId="0" borderId="1" xfId="0" applyFont="1" applyBorder="1" applyAlignment="1">
      <alignment horizontal="left" vertical="center"/>
    </xf>
    <xf numFmtId="1" fontId="12" fillId="0" borderId="1" xfId="0" applyNumberFormat="1" applyFont="1" applyBorder="1" applyAlignment="1">
      <alignment horizontal="center" vertical="center" shrinkToFit="1"/>
    </xf>
    <xf numFmtId="0" fontId="7" fillId="0" borderId="1" xfId="0" applyFont="1" applyBorder="1" applyAlignment="1">
      <alignment horizontal="center" vertical="center"/>
    </xf>
    <xf numFmtId="0" fontId="13" fillId="0" borderId="1" xfId="0" applyFont="1" applyBorder="1" applyAlignment="1">
      <alignment horizontal="center" vertical="center"/>
    </xf>
    <xf numFmtId="0" fontId="13" fillId="3" borderId="1" xfId="0" applyFont="1" applyFill="1" applyBorder="1" applyAlignment="1">
      <alignment horizontal="center" vertical="center"/>
    </xf>
    <xf numFmtId="0" fontId="7" fillId="3" borderId="1" xfId="0" applyFont="1" applyFill="1" applyBorder="1" applyAlignment="1">
      <alignment horizontal="center" vertical="center"/>
    </xf>
    <xf numFmtId="1" fontId="10" fillId="3" borderId="1" xfId="0" applyNumberFormat="1" applyFont="1" applyFill="1" applyBorder="1" applyAlignment="1">
      <alignment horizontal="center" vertical="center" shrinkToFit="1"/>
    </xf>
    <xf numFmtId="1" fontId="14" fillId="4" borderId="1" xfId="0" applyNumberFormat="1" applyFont="1" applyFill="1" applyBorder="1" applyAlignment="1">
      <alignment horizontal="center" vertical="center" shrinkToFit="1"/>
    </xf>
    <xf numFmtId="0" fontId="15" fillId="4" borderId="1" xfId="0" applyFont="1" applyFill="1" applyBorder="1" applyAlignment="1">
      <alignment horizontal="left" vertical="center"/>
    </xf>
    <xf numFmtId="1" fontId="16" fillId="4" borderId="1" xfId="0" applyNumberFormat="1" applyFont="1" applyFill="1" applyBorder="1" applyAlignment="1">
      <alignment horizontal="center" vertical="center"/>
    </xf>
    <xf numFmtId="0" fontId="16" fillId="4" borderId="1" xfId="0" applyFont="1" applyFill="1" applyBorder="1" applyAlignment="1">
      <alignment horizontal="center" vertical="center"/>
    </xf>
    <xf numFmtId="1" fontId="17" fillId="4" borderId="1" xfId="0" applyNumberFormat="1" applyFont="1" applyFill="1" applyBorder="1" applyAlignment="1">
      <alignment horizontal="center" vertical="center" shrinkToFit="1"/>
    </xf>
    <xf numFmtId="1" fontId="0" fillId="0" borderId="0" xfId="0" applyNumberFormat="1" applyAlignment="1">
      <alignment vertical="center"/>
    </xf>
    <xf numFmtId="0" fontId="18" fillId="0" borderId="1" xfId="0" applyFont="1" applyBorder="1" applyAlignment="1">
      <alignment horizontal="left" vertical="center"/>
    </xf>
    <xf numFmtId="1" fontId="11" fillId="0" borderId="1" xfId="0" applyNumberFormat="1" applyFont="1" applyBorder="1" applyAlignment="1">
      <alignment horizontal="center" vertical="center" shrinkToFit="1"/>
    </xf>
    <xf numFmtId="1" fontId="19" fillId="0" borderId="1" xfId="0" applyNumberFormat="1" applyFont="1" applyBorder="1" applyAlignment="1">
      <alignment horizontal="center" vertical="center" shrinkToFit="1"/>
    </xf>
    <xf numFmtId="1" fontId="20" fillId="0" borderId="1" xfId="0" applyNumberFormat="1" applyFont="1" applyBorder="1" applyAlignment="1">
      <alignment horizontal="center" vertical="center" shrinkToFit="1"/>
    </xf>
    <xf numFmtId="0" fontId="11" fillId="0" borderId="1" xfId="0" applyFont="1" applyBorder="1" applyAlignment="1">
      <alignment horizontal="center" vertical="center"/>
    </xf>
    <xf numFmtId="0" fontId="21" fillId="0" borderId="1" xfId="0" applyFont="1" applyBorder="1" applyAlignment="1">
      <alignment horizontal="center" vertical="center"/>
    </xf>
    <xf numFmtId="1" fontId="22" fillId="4" borderId="1" xfId="0" applyNumberFormat="1" applyFont="1" applyFill="1" applyBorder="1" applyAlignment="1">
      <alignment horizontal="center" vertical="center" shrinkToFit="1"/>
    </xf>
    <xf numFmtId="0" fontId="6" fillId="4" borderId="1" xfId="0" applyFont="1" applyFill="1" applyBorder="1" applyAlignment="1">
      <alignment horizontal="left" vertical="center"/>
    </xf>
    <xf numFmtId="1" fontId="13" fillId="4" borderId="1" xfId="0" applyNumberFormat="1" applyFont="1" applyFill="1" applyBorder="1" applyAlignment="1">
      <alignment horizontal="center" vertical="center"/>
    </xf>
    <xf numFmtId="1" fontId="7" fillId="4" borderId="1" xfId="0" applyNumberFormat="1" applyFont="1" applyFill="1" applyBorder="1" applyAlignment="1">
      <alignment horizontal="center" vertical="center"/>
    </xf>
    <xf numFmtId="0" fontId="13" fillId="4" borderId="1" xfId="0" applyFont="1" applyFill="1" applyBorder="1" applyAlignment="1">
      <alignment horizontal="center" vertical="center"/>
    </xf>
    <xf numFmtId="1" fontId="23" fillId="0" borderId="1" xfId="0" applyNumberFormat="1" applyFont="1" applyBorder="1" applyAlignment="1">
      <alignment horizontal="center" vertical="center" shrinkToFit="1"/>
    </xf>
    <xf numFmtId="0" fontId="18"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6" fillId="4" borderId="1" xfId="0" applyFont="1" applyFill="1" applyBorder="1" applyAlignment="1">
      <alignment horizontal="left" vertical="center" wrapText="1"/>
    </xf>
    <xf numFmtId="1" fontId="13" fillId="4"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13" fillId="4" borderId="1" xfId="0" applyFont="1" applyFill="1" applyBorder="1" applyAlignment="1">
      <alignment horizontal="center" vertical="center" wrapText="1"/>
    </xf>
    <xf numFmtId="1" fontId="22" fillId="0" borderId="1" xfId="0" applyNumberFormat="1" applyFont="1" applyBorder="1" applyAlignment="1">
      <alignment horizontal="center" vertical="center" shrinkToFit="1"/>
    </xf>
    <xf numFmtId="0" fontId="6" fillId="0" borderId="1" xfId="0" applyFont="1" applyBorder="1" applyAlignment="1">
      <alignment horizontal="left" vertical="center" wrapText="1"/>
    </xf>
    <xf numFmtId="1" fontId="13"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1" fontId="24" fillId="0" borderId="1" xfId="0" applyNumberFormat="1" applyFont="1" applyBorder="1" applyAlignment="1">
      <alignment horizontal="center" vertical="center" shrinkToFit="1"/>
    </xf>
    <xf numFmtId="1" fontId="10" fillId="4" borderId="1" xfId="0" applyNumberFormat="1" applyFont="1" applyFill="1" applyBorder="1" applyAlignment="1">
      <alignment horizontal="center" vertical="center" shrinkToFit="1"/>
    </xf>
    <xf numFmtId="0" fontId="13" fillId="0" borderId="1" xfId="0" applyFont="1" applyBorder="1" applyAlignment="1">
      <alignment horizontal="left" vertical="center" wrapText="1"/>
    </xf>
    <xf numFmtId="1" fontId="12" fillId="0" borderId="1" xfId="0" applyNumberFormat="1" applyFont="1" applyBorder="1" applyAlignment="1">
      <alignment horizontal="center" vertical="center" wrapText="1" shrinkToFit="1"/>
    </xf>
    <xf numFmtId="1" fontId="10" fillId="0" borderId="1" xfId="0" applyNumberFormat="1" applyFont="1" applyBorder="1" applyAlignment="1">
      <alignment horizontal="center" vertical="center" wrapText="1" shrinkToFit="1"/>
    </xf>
    <xf numFmtId="0" fontId="13" fillId="0" borderId="1" xfId="0" applyFont="1" applyBorder="1" applyAlignment="1">
      <alignment horizontal="left" vertical="top" wrapText="1"/>
    </xf>
    <xf numFmtId="1" fontId="25" fillId="0" borderId="1" xfId="0" applyNumberFormat="1" applyFont="1" applyBorder="1" applyAlignment="1">
      <alignment horizontal="center" vertical="center" wrapText="1" shrinkToFit="1"/>
    </xf>
    <xf numFmtId="0" fontId="11" fillId="0" borderId="1" xfId="0" applyFont="1" applyBorder="1" applyAlignment="1">
      <alignment horizontal="left" vertical="top"/>
    </xf>
    <xf numFmtId="0" fontId="0" fillId="0" borderId="0" xfId="0" applyAlignment="1">
      <alignment horizontal="center" vertical="center"/>
    </xf>
    <xf numFmtId="0" fontId="3" fillId="0" borderId="0" xfId="0" applyFont="1" applyAlignment="1">
      <alignment horizontal="center" vertical="center"/>
    </xf>
    <xf numFmtId="0" fontId="11" fillId="0" borderId="1" xfId="0" applyFont="1" applyBorder="1" applyAlignment="1">
      <alignment horizontal="left" vertical="top" wrapText="1"/>
    </xf>
    <xf numFmtId="0" fontId="26" fillId="2" borderId="0" xfId="0" applyFont="1" applyFill="1" applyAlignment="1">
      <alignment horizontal="center" vertical="center"/>
    </xf>
    <xf numFmtId="0" fontId="6" fillId="5" borderId="1" xfId="0" applyFont="1" applyFill="1" applyBorder="1" applyAlignment="1">
      <alignment horizontal="right" vertical="center" wrapText="1"/>
    </xf>
    <xf numFmtId="1" fontId="27" fillId="5" borderId="1" xfId="0" applyNumberFormat="1" applyFont="1" applyFill="1" applyBorder="1" applyAlignment="1">
      <alignment horizontal="center" vertical="center" shrinkToFit="1"/>
    </xf>
    <xf numFmtId="1" fontId="28" fillId="5" borderId="1" xfId="0" applyNumberFormat="1" applyFont="1" applyFill="1" applyBorder="1" applyAlignment="1">
      <alignment horizontal="center" vertical="center" shrinkToFit="1"/>
    </xf>
    <xf numFmtId="0" fontId="26" fillId="0" borderId="0" xfId="0" applyFont="1" applyAlignment="1">
      <alignment vertical="center"/>
    </xf>
    <xf numFmtId="0" fontId="13" fillId="0" borderId="0" xfId="0" applyFont="1"/>
    <xf numFmtId="0" fontId="13" fillId="0" borderId="0" xfId="0" applyFont="1" applyAlignment="1">
      <alignment horizontal="center"/>
    </xf>
    <xf numFmtId="0" fontId="29" fillId="0" borderId="0" xfId="0" applyFont="1" applyAlignment="1">
      <alignment horizontal="center"/>
    </xf>
    <xf numFmtId="0" fontId="26" fillId="0" borderId="0" xfId="0" applyFont="1"/>
    <xf numFmtId="1" fontId="0" fillId="0" borderId="0" xfId="0" applyNumberFormat="1" applyAlignment="1">
      <alignment horizontal="center" vertical="center"/>
    </xf>
    <xf numFmtId="0" fontId="7" fillId="0" borderId="0" xfId="0" applyFont="1" applyAlignment="1">
      <alignment horizontal="center"/>
    </xf>
    <xf numFmtId="0" fontId="30" fillId="0" borderId="0" xfId="0" applyFont="1" applyAlignment="1">
      <alignment horizontal="right" vertical="center"/>
    </xf>
    <xf numFmtId="1" fontId="31" fillId="0" borderId="0" xfId="0" applyNumberFormat="1" applyFont="1" applyAlignment="1">
      <alignment horizontal="right" vertical="center"/>
    </xf>
    <xf numFmtId="1" fontId="32" fillId="0" borderId="0" xfId="0" applyNumberFormat="1" applyFont="1" applyAlignment="1">
      <alignment horizontal="right"/>
    </xf>
    <xf numFmtId="1" fontId="0" fillId="0" borderId="0" xfId="0" applyNumberFormat="1" applyAlignment="1">
      <alignment horizontal="center"/>
    </xf>
    <xf numFmtId="0" fontId="33" fillId="0" borderId="0" xfId="0" applyFont="1" applyAlignment="1">
      <alignment horizontal="center"/>
    </xf>
    <xf numFmtId="1" fontId="8" fillId="0" borderId="0" xfId="0" applyNumberFormat="1" applyFont="1" applyAlignment="1">
      <alignment horizontal="center"/>
    </xf>
    <xf numFmtId="1" fontId="29" fillId="0" borderId="0" xfId="0" applyNumberFormat="1" applyFont="1" applyAlignment="1">
      <alignment horizontal="center"/>
    </xf>
    <xf numFmtId="1" fontId="7" fillId="0" borderId="0" xfId="0" applyNumberFormat="1" applyFont="1" applyAlignment="1">
      <alignment horizontal="center"/>
    </xf>
    <xf numFmtId="1" fontId="0" fillId="0" borderId="0" xfId="0" applyNumberFormat="1"/>
    <xf numFmtId="0" fontId="3" fillId="0" borderId="0" xfId="0" quotePrefix="1" applyFont="1" applyAlignment="1">
      <alignment vertical="center"/>
    </xf>
    <xf numFmtId="0" fontId="0" fillId="0" borderId="0" xfId="0" quotePrefix="1" applyAlignment="1">
      <alignment vertical="center"/>
    </xf>
    <xf numFmtId="1" fontId="3" fillId="0" borderId="0" xfId="0" applyNumberFormat="1" applyFont="1" applyAlignment="1">
      <alignment vertical="center"/>
    </xf>
    <xf numFmtId="0" fontId="36" fillId="0" borderId="1" xfId="1" applyFont="1" applyBorder="1" applyAlignment="1">
      <alignment horizontal="center" vertical="center"/>
    </xf>
    <xf numFmtId="0" fontId="36" fillId="0" borderId="1" xfId="1" applyFont="1" applyBorder="1" applyAlignment="1">
      <alignment horizontal="center" vertical="center" wrapText="1"/>
    </xf>
    <xf numFmtId="0" fontId="37" fillId="0" borderId="0" xfId="1" applyFont="1" applyAlignment="1">
      <alignment horizontal="center"/>
    </xf>
    <xf numFmtId="0" fontId="36" fillId="0" borderId="1" xfId="1" applyFont="1" applyBorder="1" applyAlignment="1">
      <alignment horizontal="left" vertical="center"/>
    </xf>
    <xf numFmtId="0" fontId="37" fillId="0" borderId="1" xfId="1" applyFont="1" applyBorder="1"/>
    <xf numFmtId="0" fontId="37" fillId="0" borderId="0" xfId="1" applyFont="1"/>
    <xf numFmtId="0" fontId="36" fillId="0" borderId="1" xfId="1" applyFont="1" applyBorder="1" applyAlignment="1">
      <alignment vertical="center"/>
    </xf>
    <xf numFmtId="0" fontId="38" fillId="0" borderId="1" xfId="1" applyFont="1" applyBorder="1" applyAlignment="1">
      <alignment horizontal="center" vertical="center"/>
    </xf>
    <xf numFmtId="0" fontId="39" fillId="0" borderId="1" xfId="1" applyFont="1" applyBorder="1"/>
    <xf numFmtId="0" fontId="40" fillId="0" borderId="1" xfId="1" applyFont="1" applyBorder="1" applyAlignment="1">
      <alignment horizontal="left" vertical="center"/>
    </xf>
    <xf numFmtId="1" fontId="41" fillId="0" borderId="1" xfId="1" applyNumberFormat="1" applyFont="1" applyBorder="1" applyAlignment="1">
      <alignment horizontal="center" vertical="center" shrinkToFit="1"/>
    </xf>
    <xf numFmtId="1" fontId="36" fillId="0" borderId="1" xfId="1" applyNumberFormat="1" applyFont="1" applyBorder="1" applyAlignment="1">
      <alignment horizontal="center" vertical="center"/>
    </xf>
    <xf numFmtId="1" fontId="37" fillId="0" borderId="1" xfId="1" applyNumberFormat="1" applyFont="1" applyBorder="1"/>
    <xf numFmtId="0" fontId="38" fillId="0" borderId="0" xfId="1" applyFont="1" applyAlignment="1">
      <alignment horizontal="left" vertical="center"/>
    </xf>
    <xf numFmtId="0" fontId="38" fillId="0" borderId="0" xfId="1" applyFont="1" applyAlignment="1">
      <alignment horizontal="center" vertical="center"/>
    </xf>
    <xf numFmtId="0" fontId="36" fillId="0" borderId="0" xfId="1" applyFont="1" applyAlignment="1">
      <alignment horizontal="center" vertical="center"/>
    </xf>
    <xf numFmtId="0" fontId="37" fillId="0" borderId="0" xfId="1" applyFont="1" applyAlignment="1">
      <alignment horizontal="left"/>
    </xf>
    <xf numFmtId="0" fontId="16" fillId="8" borderId="0" xfId="0" applyFont="1" applyFill="1" applyAlignment="1">
      <alignment horizontal="right" vertical="center"/>
    </xf>
    <xf numFmtId="0" fontId="16" fillId="5" borderId="0" xfId="0" applyFont="1" applyFill="1" applyAlignment="1">
      <alignment horizontal="right" vertical="center"/>
    </xf>
    <xf numFmtId="0" fontId="16" fillId="6" borderId="0" xfId="0" applyFont="1" applyFill="1" applyAlignment="1">
      <alignment horizontal="right" vertical="center"/>
    </xf>
    <xf numFmtId="0" fontId="16" fillId="7" borderId="0" xfId="0" applyFont="1" applyFill="1" applyAlignment="1">
      <alignment horizontal="right" vertical="center"/>
    </xf>
    <xf numFmtId="1" fontId="42" fillId="0" borderId="0" xfId="0" applyNumberFormat="1" applyFont="1" applyAlignment="1">
      <alignment vertical="center"/>
    </xf>
    <xf numFmtId="0" fontId="26" fillId="0" borderId="0" xfId="0" applyFont="1" applyAlignment="1">
      <alignment horizontal="center" vertical="center"/>
    </xf>
    <xf numFmtId="0" fontId="43" fillId="0" borderId="0" xfId="0" applyFont="1"/>
    <xf numFmtId="1" fontId="18" fillId="0" borderId="1" xfId="0" applyNumberFormat="1" applyFont="1" applyBorder="1" applyAlignment="1">
      <alignment horizontal="center" vertical="center"/>
    </xf>
    <xf numFmtId="0" fontId="44" fillId="0" borderId="0" xfId="0" applyFont="1"/>
    <xf numFmtId="0" fontId="0" fillId="0" borderId="0" xfId="0" quotePrefix="1"/>
    <xf numFmtId="1" fontId="3" fillId="0" borderId="0" xfId="0" applyNumberFormat="1" applyFont="1" applyAlignment="1">
      <alignment horizontal="center" vertical="center"/>
    </xf>
    <xf numFmtId="1" fontId="45" fillId="3" borderId="0" xfId="0" applyNumberFormat="1" applyFont="1" applyFill="1" applyAlignment="1">
      <alignment horizontal="center"/>
    </xf>
    <xf numFmtId="1" fontId="46" fillId="0" borderId="1" xfId="0" applyNumberFormat="1" applyFont="1" applyBorder="1" applyAlignment="1">
      <alignment horizontal="center" vertical="center" shrinkToFit="1"/>
    </xf>
    <xf numFmtId="1" fontId="6" fillId="0" borderId="1" xfId="0" applyNumberFormat="1" applyFont="1" applyBorder="1" applyAlignment="1">
      <alignment horizontal="center" vertical="center" shrinkToFit="1"/>
    </xf>
    <xf numFmtId="0" fontId="54" fillId="0" borderId="1" xfId="0" applyFont="1" applyBorder="1"/>
    <xf numFmtId="1" fontId="54" fillId="0" borderId="1" xfId="0" applyNumberFormat="1" applyFont="1" applyBorder="1"/>
    <xf numFmtId="0" fontId="18" fillId="3" borderId="1" xfId="0" applyFont="1" applyFill="1" applyBorder="1" applyAlignment="1">
      <alignment horizontal="center" vertical="center"/>
    </xf>
    <xf numFmtId="0" fontId="53" fillId="0" borderId="0" xfId="2" applyAlignment="1">
      <alignment horizontal="center" vertical="center"/>
    </xf>
    <xf numFmtId="0" fontId="53" fillId="0" borderId="0" xfId="2"/>
    <xf numFmtId="0" fontId="57" fillId="0" borderId="0" xfId="2" applyFont="1" applyAlignment="1">
      <alignment horizontal="center" vertical="center"/>
    </xf>
    <xf numFmtId="0" fontId="58" fillId="0" borderId="0" xfId="2" applyFont="1" applyAlignment="1">
      <alignment horizontal="center" vertical="center" wrapText="1"/>
    </xf>
    <xf numFmtId="14" fontId="59" fillId="0" borderId="0" xfId="2" applyNumberFormat="1" applyFont="1" applyAlignment="1">
      <alignment horizontal="center" vertical="center"/>
    </xf>
    <xf numFmtId="0" fontId="60" fillId="0" borderId="0" xfId="2" applyFont="1" applyAlignment="1">
      <alignment horizontal="center" vertical="center"/>
    </xf>
    <xf numFmtId="0" fontId="60" fillId="0" borderId="0" xfId="2" applyFont="1" applyAlignment="1">
      <alignment vertical="center" wrapText="1"/>
    </xf>
    <xf numFmtId="0" fontId="3" fillId="0" borderId="0" xfId="2" applyFont="1" applyAlignment="1">
      <alignment horizontal="center" vertical="center" wrapText="1"/>
    </xf>
    <xf numFmtId="0" fontId="62" fillId="0" borderId="0" xfId="2" applyFont="1" applyAlignment="1">
      <alignment horizontal="center" vertical="center"/>
    </xf>
    <xf numFmtId="14" fontId="59" fillId="0" borderId="1" xfId="2" applyNumberFormat="1" applyFont="1" applyBorder="1" applyAlignment="1">
      <alignment horizontal="center" vertical="center"/>
    </xf>
    <xf numFmtId="14" fontId="59" fillId="0" borderId="1" xfId="2" applyNumberFormat="1" applyFont="1" applyBorder="1" applyAlignment="1">
      <alignment horizontal="center" vertical="center" wrapText="1"/>
    </xf>
    <xf numFmtId="14" fontId="59" fillId="0" borderId="1" xfId="2" quotePrefix="1" applyNumberFormat="1" applyFont="1" applyBorder="1" applyAlignment="1">
      <alignment horizontal="center" vertical="center"/>
    </xf>
    <xf numFmtId="164" fontId="59" fillId="0" borderId="1" xfId="2" quotePrefix="1" applyNumberFormat="1" applyFont="1" applyBorder="1" applyAlignment="1">
      <alignment horizontal="center" vertical="center"/>
    </xf>
    <xf numFmtId="0" fontId="63" fillId="0" borderId="0" xfId="2" applyFont="1" applyAlignment="1">
      <alignment vertical="center" wrapText="1"/>
    </xf>
    <xf numFmtId="14" fontId="59" fillId="0" borderId="7" xfId="2" applyNumberFormat="1" applyFont="1" applyBorder="1" applyAlignment="1">
      <alignment horizontal="center" vertical="center"/>
    </xf>
    <xf numFmtId="0" fontId="55" fillId="0" borderId="0" xfId="2" applyFont="1"/>
    <xf numFmtId="0" fontId="61" fillId="0" borderId="0" xfId="2" applyFont="1" applyAlignment="1">
      <alignment vertical="center" wrapText="1"/>
    </xf>
    <xf numFmtId="0" fontId="53" fillId="11" borderId="1" xfId="2" applyFill="1" applyBorder="1" applyAlignment="1">
      <alignment horizontal="center" vertical="center"/>
    </xf>
    <xf numFmtId="0" fontId="60" fillId="11" borderId="1" xfId="2" applyFont="1" applyFill="1" applyBorder="1" applyAlignment="1">
      <alignment vertical="center" wrapText="1"/>
    </xf>
    <xf numFmtId="0" fontId="57" fillId="11" borderId="1" xfId="2" applyFont="1" applyFill="1" applyBorder="1" applyAlignment="1">
      <alignment horizontal="center" vertical="center"/>
    </xf>
    <xf numFmtId="0" fontId="58" fillId="11" borderId="1" xfId="2" applyFont="1" applyFill="1" applyBorder="1" applyAlignment="1">
      <alignment horizontal="center" vertical="center" wrapText="1"/>
    </xf>
    <xf numFmtId="14" fontId="59" fillId="11" borderId="1" xfId="2" applyNumberFormat="1" applyFont="1" applyFill="1" applyBorder="1" applyAlignment="1">
      <alignment horizontal="center" vertical="center"/>
    </xf>
    <xf numFmtId="0" fontId="60" fillId="11" borderId="1" xfId="2" applyFont="1" applyFill="1" applyBorder="1" applyAlignment="1">
      <alignment horizontal="center" vertical="center"/>
    </xf>
    <xf numFmtId="0" fontId="61" fillId="11" borderId="1" xfId="2" applyFont="1" applyFill="1" applyBorder="1" applyAlignment="1">
      <alignment vertical="center" wrapText="1"/>
    </xf>
    <xf numFmtId="14" fontId="59" fillId="0" borderId="1" xfId="3" quotePrefix="1" applyNumberFormat="1" applyBorder="1" applyAlignment="1">
      <alignment horizontal="center" vertical="center"/>
    </xf>
    <xf numFmtId="14" fontId="59" fillId="0" borderId="1" xfId="3" applyNumberFormat="1" applyBorder="1" applyAlignment="1">
      <alignment horizontal="center" vertical="center"/>
    </xf>
    <xf numFmtId="0" fontId="59" fillId="0" borderId="1" xfId="2" applyFont="1" applyBorder="1" applyAlignment="1">
      <alignment vertical="center" wrapText="1"/>
    </xf>
    <xf numFmtId="0" fontId="56" fillId="0" borderId="0" xfId="2" applyFont="1" applyAlignment="1">
      <alignment horizontal="center" vertical="center"/>
    </xf>
    <xf numFmtId="0" fontId="56" fillId="0" borderId="0" xfId="2" applyFont="1"/>
    <xf numFmtId="0" fontId="59" fillId="0" borderId="0" xfId="2" applyFont="1" applyAlignment="1">
      <alignment horizontal="center" vertical="center"/>
    </xf>
    <xf numFmtId="0" fontId="59" fillId="0" borderId="0" xfId="2" applyFont="1" applyAlignment="1">
      <alignment horizontal="center" vertical="center" wrapText="1"/>
    </xf>
    <xf numFmtId="0" fontId="59" fillId="0" borderId="0" xfId="2" applyFont="1" applyAlignment="1">
      <alignment vertical="center" wrapText="1"/>
    </xf>
    <xf numFmtId="0" fontId="65" fillId="3" borderId="1" xfId="2" applyFont="1" applyFill="1" applyBorder="1" applyAlignment="1">
      <alignment horizontal="center" vertical="center" wrapText="1"/>
    </xf>
    <xf numFmtId="14" fontId="65" fillId="3" borderId="1" xfId="2" applyNumberFormat="1" applyFont="1" applyFill="1" applyBorder="1" applyAlignment="1">
      <alignment horizontal="center" vertical="center" wrapText="1"/>
    </xf>
    <xf numFmtId="0" fontId="66" fillId="3" borderId="1" xfId="2" applyFont="1" applyFill="1" applyBorder="1" applyAlignment="1">
      <alignment horizontal="center" vertical="center" wrapText="1"/>
    </xf>
    <xf numFmtId="0" fontId="66" fillId="0" borderId="0" xfId="2" applyFont="1" applyAlignment="1">
      <alignment horizontal="center" vertical="center" wrapText="1"/>
    </xf>
    <xf numFmtId="0" fontId="67" fillId="0" borderId="1" xfId="2" applyFont="1" applyBorder="1" applyAlignment="1">
      <alignment horizontal="center" vertical="center"/>
    </xf>
    <xf numFmtId="0" fontId="67" fillId="0" borderId="1" xfId="2" applyFont="1" applyBorder="1" applyAlignment="1">
      <alignment horizontal="center" vertical="center" wrapText="1"/>
    </xf>
    <xf numFmtId="0" fontId="66" fillId="0" borderId="0" xfId="2" applyFont="1" applyAlignment="1">
      <alignment horizontal="center" vertical="center"/>
    </xf>
    <xf numFmtId="0" fontId="59" fillId="0" borderId="1" xfId="2" applyFont="1" applyBorder="1" applyAlignment="1">
      <alignment horizontal="center" vertical="center"/>
    </xf>
    <xf numFmtId="0" fontId="59" fillId="0" borderId="1" xfId="2" applyFont="1" applyBorder="1" applyAlignment="1">
      <alignment horizontal="left" vertical="center" wrapText="1"/>
    </xf>
    <xf numFmtId="0" fontId="59" fillId="0" borderId="1" xfId="2" applyFont="1" applyBorder="1" applyAlignment="1">
      <alignment horizontal="center" vertical="center" wrapText="1"/>
    </xf>
    <xf numFmtId="0" fontId="56" fillId="0" borderId="1" xfId="2" applyFont="1" applyBorder="1" applyAlignment="1">
      <alignment horizontal="center" vertical="center"/>
    </xf>
    <xf numFmtId="0" fontId="56" fillId="0" borderId="1" xfId="2" applyFont="1" applyBorder="1" applyAlignment="1">
      <alignment horizontal="left" vertical="center" wrapText="1"/>
    </xf>
    <xf numFmtId="0" fontId="59" fillId="0" borderId="0" xfId="2" applyFont="1" applyAlignment="1">
      <alignment horizontal="left" vertical="center" wrapText="1"/>
    </xf>
    <xf numFmtId="14" fontId="59" fillId="0" borderId="2" xfId="2" applyNumberFormat="1" applyFont="1" applyBorder="1" applyAlignment="1">
      <alignment horizontal="center" vertical="center"/>
    </xf>
    <xf numFmtId="0" fontId="59" fillId="0" borderId="1" xfId="2" quotePrefix="1" applyFont="1" applyBorder="1" applyAlignment="1">
      <alignment horizontal="center" vertical="center"/>
    </xf>
    <xf numFmtId="0" fontId="59" fillId="0" borderId="1" xfId="2" applyFont="1" applyBorder="1" applyAlignment="1">
      <alignment vertical="center"/>
    </xf>
    <xf numFmtId="0" fontId="59" fillId="0" borderId="3" xfId="2" applyFont="1" applyBorder="1" applyAlignment="1">
      <alignment horizontal="left" vertical="center" wrapText="1"/>
    </xf>
    <xf numFmtId="0" fontId="59" fillId="0" borderId="6" xfId="2" applyFont="1" applyBorder="1" applyAlignment="1">
      <alignment horizontal="left" vertical="center" wrapText="1"/>
    </xf>
    <xf numFmtId="14" fontId="68" fillId="0" borderId="1" xfId="2" applyNumberFormat="1" applyFont="1" applyBorder="1" applyAlignment="1">
      <alignment horizontal="center" vertical="center" shrinkToFit="1"/>
    </xf>
    <xf numFmtId="14" fontId="56" fillId="0" borderId="1" xfId="2" applyNumberFormat="1" applyFont="1" applyBorder="1" applyAlignment="1">
      <alignment horizontal="center" vertical="center"/>
    </xf>
    <xf numFmtId="0" fontId="56" fillId="0" borderId="1" xfId="2" applyFont="1" applyBorder="1" applyAlignment="1">
      <alignment horizontal="center" vertical="center" wrapText="1"/>
    </xf>
    <xf numFmtId="14" fontId="59" fillId="0" borderId="1" xfId="2" applyNumberFormat="1" applyFont="1" applyBorder="1" applyAlignment="1">
      <alignment horizontal="center" vertical="center" shrinkToFit="1"/>
    </xf>
    <xf numFmtId="14" fontId="56" fillId="0" borderId="1" xfId="2" quotePrefix="1" applyNumberFormat="1" applyFont="1" applyBorder="1" applyAlignment="1">
      <alignment horizontal="center" vertical="center"/>
    </xf>
    <xf numFmtId="0" fontId="59" fillId="0" borderId="1" xfId="3" applyBorder="1" applyAlignment="1">
      <alignment horizontal="left" vertical="center" wrapText="1"/>
    </xf>
    <xf numFmtId="0" fontId="59" fillId="0" borderId="1" xfId="2" applyFont="1" applyBorder="1" applyAlignment="1">
      <alignment wrapText="1"/>
    </xf>
    <xf numFmtId="0" fontId="59" fillId="0" borderId="8" xfId="2" applyFont="1" applyBorder="1" applyAlignment="1">
      <alignment horizontal="left" vertical="center" wrapText="1"/>
    </xf>
    <xf numFmtId="0" fontId="69" fillId="0" borderId="1" xfId="2" applyFont="1" applyBorder="1" applyAlignment="1">
      <alignment horizontal="left" vertical="center" wrapText="1"/>
    </xf>
    <xf numFmtId="0" fontId="59" fillId="0" borderId="8" xfId="2" applyFont="1" applyBorder="1" applyAlignment="1">
      <alignment vertical="center" wrapText="1"/>
    </xf>
    <xf numFmtId="0" fontId="59" fillId="0" borderId="1" xfId="2" quotePrefix="1" applyFont="1" applyBorder="1" applyAlignment="1">
      <alignment horizontal="center" vertical="center" wrapText="1"/>
    </xf>
    <xf numFmtId="0" fontId="56" fillId="0" borderId="1" xfId="2" applyFont="1" applyBorder="1" applyAlignment="1">
      <alignment vertical="center"/>
    </xf>
    <xf numFmtId="0" fontId="69" fillId="0" borderId="8" xfId="2" applyFont="1" applyBorder="1" applyAlignment="1">
      <alignment vertical="center" wrapText="1"/>
    </xf>
    <xf numFmtId="0" fontId="59" fillId="0" borderId="1" xfId="2" applyFont="1" applyBorder="1" applyAlignment="1">
      <alignment horizontal="left" vertical="center"/>
    </xf>
    <xf numFmtId="0" fontId="56" fillId="0" borderId="0" xfId="2" applyFont="1" applyAlignment="1">
      <alignment vertical="center"/>
    </xf>
    <xf numFmtId="0" fontId="59" fillId="0" borderId="1" xfId="3" applyBorder="1" applyAlignment="1">
      <alignment horizontal="center" vertical="center" wrapText="1"/>
    </xf>
    <xf numFmtId="0" fontId="56" fillId="0" borderId="0" xfId="2" applyFont="1" applyAlignment="1">
      <alignment vertical="center" wrapText="1"/>
    </xf>
    <xf numFmtId="0" fontId="59" fillId="0" borderId="0" xfId="2" quotePrefix="1" applyFont="1" applyAlignment="1">
      <alignment horizontal="center" vertical="center"/>
    </xf>
    <xf numFmtId="0" fontId="59" fillId="3" borderId="8" xfId="2" applyFont="1" applyFill="1" applyBorder="1" applyAlignment="1">
      <alignment horizontal="left" vertical="center" wrapText="1"/>
    </xf>
    <xf numFmtId="1" fontId="22" fillId="3" borderId="1" xfId="0" applyNumberFormat="1" applyFont="1" applyFill="1" applyBorder="1" applyAlignment="1">
      <alignment horizontal="center" vertical="center" shrinkToFit="1"/>
    </xf>
    <xf numFmtId="0" fontId="6" fillId="3" borderId="1" xfId="0" applyFont="1" applyFill="1" applyBorder="1" applyAlignment="1">
      <alignment horizontal="left" vertical="center" wrapText="1"/>
    </xf>
    <xf numFmtId="1" fontId="13" fillId="3" borderId="1" xfId="0" applyNumberFormat="1" applyFont="1" applyFill="1" applyBorder="1" applyAlignment="1">
      <alignment horizontal="center" vertical="center" wrapText="1"/>
    </xf>
    <xf numFmtId="0" fontId="6" fillId="0" borderId="9" xfId="0" applyFont="1" applyBorder="1" applyAlignment="1">
      <alignment horizontal="right" vertical="center" wrapText="1"/>
    </xf>
    <xf numFmtId="0" fontId="30" fillId="0" borderId="0" xfId="0" applyFont="1" applyAlignment="1">
      <alignment horizontal="center" vertical="center"/>
    </xf>
    <xf numFmtId="1" fontId="32" fillId="0" borderId="0" xfId="0" applyNumberFormat="1" applyFont="1" applyAlignment="1">
      <alignment horizontal="center" vertical="center"/>
    </xf>
    <xf numFmtId="0" fontId="71" fillId="0" borderId="0" xfId="0" applyFont="1" applyAlignment="1">
      <alignment horizontal="center" vertical="center"/>
    </xf>
    <xf numFmtId="0" fontId="59" fillId="11" borderId="1" xfId="2" applyFont="1" applyFill="1" applyBorder="1" applyAlignment="1">
      <alignment horizontal="center" vertical="center"/>
    </xf>
    <xf numFmtId="0" fontId="59" fillId="11" borderId="1" xfId="2" applyFont="1" applyFill="1" applyBorder="1" applyAlignment="1">
      <alignment horizontal="left" vertical="center" wrapText="1"/>
    </xf>
    <xf numFmtId="0" fontId="59" fillId="11" borderId="1" xfId="2" applyFont="1" applyFill="1" applyBorder="1" applyAlignment="1">
      <alignment horizontal="center" vertical="center" wrapText="1"/>
    </xf>
    <xf numFmtId="0" fontId="56" fillId="11" borderId="1" xfId="2" applyFont="1" applyFill="1" applyBorder="1" applyAlignment="1">
      <alignment horizontal="center" vertical="center"/>
    </xf>
    <xf numFmtId="0" fontId="3" fillId="0" borderId="0" xfId="2" applyFont="1" applyAlignment="1">
      <alignment vertical="center"/>
    </xf>
    <xf numFmtId="0" fontId="54" fillId="0" borderId="0" xfId="0" applyFont="1"/>
    <xf numFmtId="0" fontId="54" fillId="0" borderId="1" xfId="0" applyFont="1" applyBorder="1" applyAlignment="1">
      <alignment horizontal="center" vertical="center"/>
    </xf>
    <xf numFmtId="0" fontId="7" fillId="0" borderId="0" xfId="0" applyFont="1" applyAlignment="1">
      <alignment horizontal="left" vertical="center" wrapText="1"/>
    </xf>
    <xf numFmtId="0" fontId="11" fillId="0" borderId="9" xfId="0" applyFont="1" applyBorder="1" applyAlignment="1">
      <alignment horizontal="left" vertical="center" wrapText="1"/>
    </xf>
    <xf numFmtId="1" fontId="28" fillId="5" borderId="0" xfId="0" applyNumberFormat="1" applyFont="1" applyFill="1" applyAlignment="1">
      <alignment horizontal="center" vertical="center" shrinkToFit="1"/>
    </xf>
    <xf numFmtId="0" fontId="66" fillId="3" borderId="0" xfId="2" applyFont="1" applyFill="1" applyAlignment="1">
      <alignment horizontal="center" vertical="center" wrapText="1"/>
    </xf>
    <xf numFmtId="0" fontId="3" fillId="3" borderId="0" xfId="2" applyFont="1" applyFill="1" applyAlignment="1">
      <alignment horizontal="center" vertical="center" wrapText="1"/>
    </xf>
    <xf numFmtId="0" fontId="59" fillId="11" borderId="8" xfId="2" applyFont="1" applyFill="1" applyBorder="1" applyAlignment="1">
      <alignment horizontal="left" vertical="center" wrapText="1"/>
    </xf>
    <xf numFmtId="0" fontId="59" fillId="11" borderId="1" xfId="2" quotePrefix="1" applyFont="1" applyFill="1" applyBorder="1" applyAlignment="1">
      <alignment horizontal="center" vertical="center"/>
    </xf>
    <xf numFmtId="14" fontId="59" fillId="11" borderId="1" xfId="2" quotePrefix="1" applyNumberFormat="1" applyFont="1" applyFill="1" applyBorder="1" applyAlignment="1">
      <alignment horizontal="center" vertical="center"/>
    </xf>
    <xf numFmtId="0" fontId="59" fillId="11" borderId="8" xfId="2" applyFont="1" applyFill="1" applyBorder="1" applyAlignment="1">
      <alignment vertical="center" wrapText="1"/>
    </xf>
    <xf numFmtId="0" fontId="59" fillId="11" borderId="1" xfId="2" quotePrefix="1" applyFont="1" applyFill="1" applyBorder="1" applyAlignment="1">
      <alignment horizontal="center" vertical="center" wrapText="1"/>
    </xf>
    <xf numFmtId="14" fontId="59" fillId="11" borderId="1" xfId="2" applyNumberFormat="1" applyFont="1" applyFill="1" applyBorder="1" applyAlignment="1">
      <alignment horizontal="center" vertical="center" wrapText="1"/>
    </xf>
    <xf numFmtId="1" fontId="18" fillId="0" borderId="0" xfId="0" applyNumberFormat="1" applyFont="1" applyAlignment="1">
      <alignment horizontal="center" vertical="center"/>
    </xf>
    <xf numFmtId="0" fontId="18" fillId="0" borderId="0" xfId="0" applyFont="1" applyAlignment="1">
      <alignment vertical="center"/>
    </xf>
    <xf numFmtId="0" fontId="3" fillId="12" borderId="0" xfId="0" applyFont="1" applyFill="1" applyAlignment="1">
      <alignment vertical="center"/>
    </xf>
    <xf numFmtId="0" fontId="54" fillId="10" borderId="2" xfId="0" applyFont="1" applyFill="1" applyBorder="1"/>
    <xf numFmtId="0" fontId="54" fillId="10" borderId="3" xfId="0" applyFont="1" applyFill="1" applyBorder="1"/>
    <xf numFmtId="1" fontId="54" fillId="10" borderId="4" xfId="0" applyNumberFormat="1" applyFont="1" applyFill="1" applyBorder="1" applyAlignment="1">
      <alignment horizontal="center"/>
    </xf>
    <xf numFmtId="0" fontId="59" fillId="0" borderId="1" xfId="0" applyFont="1" applyBorder="1" applyAlignment="1">
      <alignment horizontal="center" vertical="center"/>
    </xf>
    <xf numFmtId="0" fontId="59" fillId="0" borderId="1" xfId="0" applyFont="1" applyBorder="1" applyAlignment="1">
      <alignment horizontal="left" vertical="center"/>
    </xf>
    <xf numFmtId="164" fontId="59" fillId="0" borderId="1" xfId="0" applyNumberFormat="1" applyFont="1" applyBorder="1" applyAlignment="1">
      <alignment horizontal="left" vertical="center"/>
    </xf>
    <xf numFmtId="14" fontId="59" fillId="0" borderId="1" xfId="0" applyNumberFormat="1" applyFont="1" applyBorder="1" applyAlignment="1">
      <alignment horizontal="left" vertical="center"/>
    </xf>
    <xf numFmtId="0" fontId="54" fillId="0" borderId="1" xfId="0" applyFont="1" applyBorder="1" applyAlignment="1">
      <alignment horizontal="left" vertical="center"/>
    </xf>
    <xf numFmtId="0" fontId="59" fillId="9" borderId="1" xfId="2" applyFont="1" applyFill="1" applyBorder="1" applyAlignment="1">
      <alignment horizontal="center" vertical="center"/>
    </xf>
    <xf numFmtId="0" fontId="59" fillId="9" borderId="8" xfId="2" applyFont="1" applyFill="1" applyBorder="1" applyAlignment="1">
      <alignment horizontal="left" vertical="center" wrapText="1"/>
    </xf>
    <xf numFmtId="0" fontId="59" fillId="9" borderId="1" xfId="2" quotePrefix="1" applyFont="1" applyFill="1" applyBorder="1" applyAlignment="1">
      <alignment horizontal="center" vertical="center"/>
    </xf>
    <xf numFmtId="0" fontId="59" fillId="9" borderId="1" xfId="2" applyFont="1" applyFill="1" applyBorder="1" applyAlignment="1">
      <alignment horizontal="center" vertical="center" wrapText="1"/>
    </xf>
    <xf numFmtId="14" fontId="59" fillId="9" borderId="1" xfId="2" quotePrefix="1" applyNumberFormat="1" applyFont="1" applyFill="1" applyBorder="1" applyAlignment="1">
      <alignment horizontal="center" vertical="center"/>
    </xf>
    <xf numFmtId="14" fontId="59" fillId="9" borderId="1" xfId="2" applyNumberFormat="1" applyFont="1" applyFill="1" applyBorder="1" applyAlignment="1">
      <alignment horizontal="center" vertical="center"/>
    </xf>
    <xf numFmtId="0" fontId="59" fillId="9" borderId="1" xfId="2" applyFont="1" applyFill="1" applyBorder="1" applyAlignment="1">
      <alignment horizontal="left" vertical="center" wrapText="1"/>
    </xf>
    <xf numFmtId="0" fontId="56" fillId="9" borderId="1" xfId="2" applyFont="1" applyFill="1" applyBorder="1" applyAlignment="1">
      <alignment vertical="center"/>
    </xf>
    <xf numFmtId="0" fontId="56" fillId="9" borderId="1" xfId="2" applyFont="1" applyFill="1" applyBorder="1" applyAlignment="1">
      <alignment horizontal="center" vertical="center"/>
    </xf>
    <xf numFmtId="0" fontId="59" fillId="9" borderId="1" xfId="3" applyFill="1" applyBorder="1" applyAlignment="1">
      <alignment horizontal="center" vertical="center" wrapText="1"/>
    </xf>
    <xf numFmtId="14" fontId="59" fillId="9" borderId="1" xfId="3" quotePrefix="1" applyNumberFormat="1" applyFill="1" applyBorder="1" applyAlignment="1">
      <alignment horizontal="center" vertical="center"/>
    </xf>
    <xf numFmtId="0" fontId="59" fillId="9" borderId="1" xfId="3" applyFill="1" applyBorder="1" applyAlignment="1">
      <alignment horizontal="left" vertical="center" wrapText="1"/>
    </xf>
    <xf numFmtId="0" fontId="11" fillId="13" borderId="1" xfId="0" applyFont="1" applyFill="1" applyBorder="1" applyAlignment="1">
      <alignment horizontal="left" vertical="center"/>
    </xf>
    <xf numFmtId="0" fontId="6"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wrapText="1" shrinkToFit="1"/>
    </xf>
    <xf numFmtId="0" fontId="30" fillId="0" borderId="0" xfId="0" applyFont="1" applyFill="1" applyAlignment="1">
      <alignment horizontal="center" vertical="center"/>
    </xf>
    <xf numFmtId="0" fontId="13" fillId="0" borderId="0" xfId="0" applyFont="1" applyFill="1" applyAlignment="1">
      <alignment horizontal="center"/>
    </xf>
    <xf numFmtId="1" fontId="8" fillId="0" borderId="0" xfId="0" applyNumberFormat="1" applyFont="1" applyFill="1" applyAlignment="1">
      <alignment horizontal="center"/>
    </xf>
    <xf numFmtId="0" fontId="3" fillId="0" borderId="0" xfId="0" applyFont="1" applyFill="1" applyAlignment="1">
      <alignment vertical="center"/>
    </xf>
    <xf numFmtId="0" fontId="59" fillId="3" borderId="1" xfId="2" applyFont="1" applyFill="1" applyBorder="1" applyAlignment="1">
      <alignment horizontal="center" vertical="center" wrapText="1"/>
    </xf>
    <xf numFmtId="0" fontId="59" fillId="0" borderId="1" xfId="2" applyFont="1" applyFill="1" applyBorder="1" applyAlignment="1">
      <alignment horizontal="center" vertical="center" wrapText="1"/>
    </xf>
    <xf numFmtId="0" fontId="59" fillId="3" borderId="1" xfId="2" applyFont="1" applyFill="1" applyBorder="1" applyAlignment="1">
      <alignment horizontal="left" vertical="center" wrapText="1"/>
    </xf>
    <xf numFmtId="0" fontId="64" fillId="0" borderId="0" xfId="2" applyFont="1" applyBorder="1" applyAlignment="1">
      <alignment horizontal="center" vertical="center"/>
    </xf>
    <xf numFmtId="0" fontId="60" fillId="11" borderId="1" xfId="2" applyFont="1" applyFill="1" applyBorder="1" applyAlignment="1">
      <alignment horizontal="center" vertical="center" wrapText="1"/>
    </xf>
    <xf numFmtId="0" fontId="60" fillId="0" borderId="0" xfId="2" applyFont="1" applyAlignment="1">
      <alignment horizontal="center" vertical="center" wrapText="1"/>
    </xf>
    <xf numFmtId="1" fontId="74" fillId="0" borderId="0" xfId="0" applyNumberFormat="1" applyFont="1" applyAlignment="1">
      <alignment vertical="center"/>
    </xf>
    <xf numFmtId="0" fontId="42" fillId="0" borderId="0" xfId="0" quotePrefix="1" applyFont="1" applyAlignment="1">
      <alignment horizontal="center" vertical="center"/>
    </xf>
    <xf numFmtId="0" fontId="75" fillId="0" borderId="0" xfId="0" applyFont="1" applyAlignment="1">
      <alignment vertical="center"/>
    </xf>
    <xf numFmtId="0" fontId="74" fillId="0" borderId="0" xfId="0" quotePrefix="1" applyFont="1" applyAlignment="1">
      <alignment vertical="center"/>
    </xf>
    <xf numFmtId="0" fontId="8" fillId="0" borderId="1" xfId="0" applyFont="1" applyBorder="1" applyAlignment="1">
      <alignment horizontal="center" vertical="center"/>
    </xf>
    <xf numFmtId="0" fontId="8" fillId="0" borderId="0" xfId="0" applyFont="1"/>
    <xf numFmtId="14" fontId="13" fillId="0" borderId="1" xfId="0" applyNumberFormat="1" applyFont="1" applyBorder="1" applyAlignment="1">
      <alignment horizontal="center" vertical="center"/>
    </xf>
    <xf numFmtId="14" fontId="13" fillId="0" borderId="1" xfId="0" applyNumberFormat="1" applyFont="1" applyBorder="1" applyAlignment="1">
      <alignment horizontal="center"/>
    </xf>
    <xf numFmtId="0" fontId="13" fillId="0" borderId="1" xfId="0" applyFont="1" applyBorder="1" applyAlignment="1">
      <alignment horizontal="center"/>
    </xf>
    <xf numFmtId="1" fontId="29" fillId="0" borderId="0" xfId="0" applyNumberFormat="1" applyFont="1" applyAlignment="1">
      <alignment horizontal="center" vertical="center"/>
    </xf>
    <xf numFmtId="0" fontId="29"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72" fillId="0" borderId="0" xfId="0" applyFont="1" applyAlignment="1">
      <alignment horizontal="left" vertical="top" wrapText="1"/>
    </xf>
    <xf numFmtId="0" fontId="54" fillId="0" borderId="1" xfId="0" applyFont="1" applyBorder="1" applyAlignment="1">
      <alignment horizontal="center" vertical="center"/>
    </xf>
    <xf numFmtId="1" fontId="42" fillId="0" borderId="0" xfId="0" applyNumberFormat="1" applyFont="1" applyAlignment="1">
      <alignment horizontal="center" vertical="center"/>
    </xf>
    <xf numFmtId="0" fontId="42" fillId="0" borderId="0" xfId="0" applyFont="1" applyAlignment="1">
      <alignment horizontal="center" vertical="center"/>
    </xf>
    <xf numFmtId="1" fontId="27" fillId="5" borderId="9" xfId="0" applyNumberFormat="1" applyFont="1" applyFill="1" applyBorder="1" applyAlignment="1">
      <alignment horizontal="center" vertical="center" shrinkToFit="1"/>
    </xf>
    <xf numFmtId="1" fontId="30" fillId="0" borderId="0" xfId="0" applyNumberFormat="1" applyFont="1" applyAlignment="1">
      <alignment horizontal="center" vertical="center"/>
    </xf>
    <xf numFmtId="0" fontId="66" fillId="0" borderId="0" xfId="0" applyFont="1" applyAlignment="1">
      <alignment horizontal="left" vertical="top" wrapText="1"/>
    </xf>
    <xf numFmtId="0" fontId="73" fillId="0" borderId="0" xfId="2" applyFont="1" applyAlignment="1">
      <alignment horizontal="center" vertical="center"/>
    </xf>
    <xf numFmtId="0" fontId="73" fillId="0" borderId="0" xfId="2" applyFont="1" applyAlignment="1">
      <alignment horizontal="center" vertical="center" wrapText="1"/>
    </xf>
    <xf numFmtId="17" fontId="64" fillId="0" borderId="5" xfId="2" quotePrefix="1" applyNumberFormat="1" applyFont="1" applyBorder="1" applyAlignment="1">
      <alignment horizontal="left" vertical="center"/>
    </xf>
    <xf numFmtId="0" fontId="64" fillId="0" borderId="5" xfId="2" applyFont="1" applyBorder="1" applyAlignment="1">
      <alignment horizontal="left" vertical="center"/>
    </xf>
  </cellXfs>
  <cellStyles count="4">
    <cellStyle name="Normal" xfId="0" builtinId="0"/>
    <cellStyle name="Normal 2" xfId="1" xr:uid="{DCAB1295-A65A-49D7-BA7A-DC8731FF058B}"/>
    <cellStyle name="Normal 2 2" xfId="2" xr:uid="{AEE9624C-9842-4DDA-9155-80CE5829B8EE}"/>
    <cellStyle name="Normal_Sheet1" xfId="3" xr:uid="{598A6AA8-D628-4646-B032-0F0D07232BA2}"/>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5050"/>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a:t>STATUS PEGAWAI RSUD CILACAP</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id-ID"/>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C457-4A3B-A8B5-A4AE67941818}"/>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C457-4A3B-A8B5-A4AE67941818}"/>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C457-4A3B-A8B5-A4AE67941818}"/>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C457-4A3B-A8B5-A4AE67941818}"/>
              </c:ext>
            </c:extLst>
          </c:dPt>
          <c:dPt>
            <c:idx val="4"/>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9-C457-4A3B-A8B5-A4AE6794181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id-ID"/>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'JANUARI 2023'!$B$165:$B$169</c:f>
              <c:strCache>
                <c:ptCount val="4"/>
                <c:pt idx="0">
                  <c:v>PNS</c:v>
                </c:pt>
                <c:pt idx="1">
                  <c:v>CPNS</c:v>
                </c:pt>
                <c:pt idx="2">
                  <c:v>PPPK</c:v>
                </c:pt>
                <c:pt idx="3">
                  <c:v>BLUD</c:v>
                </c:pt>
              </c:strCache>
            </c:strRef>
          </c:cat>
          <c:val>
            <c:numRef>
              <c:f>'JANUARI 2023'!$C$165:$C$169</c:f>
              <c:numCache>
                <c:formatCode>0</c:formatCode>
                <c:ptCount val="5"/>
                <c:pt idx="0">
                  <c:v>399</c:v>
                </c:pt>
                <c:pt idx="1">
                  <c:v>7</c:v>
                </c:pt>
                <c:pt idx="2">
                  <c:v>87</c:v>
                </c:pt>
                <c:pt idx="3">
                  <c:v>301</c:v>
                </c:pt>
              </c:numCache>
            </c:numRef>
          </c:val>
          <c:extLst>
            <c:ext xmlns:c16="http://schemas.microsoft.com/office/drawing/2014/chart" uri="{C3380CC4-5D6E-409C-BE32-E72D297353CC}">
              <c16:uniqueId val="{0000000A-C457-4A3B-A8B5-A4AE67941818}"/>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id-ID"/>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dk1">
          <a:lumMod val="15000"/>
          <a:lumOff val="85000"/>
        </a:schemeClr>
      </a:solidFill>
      <a:round/>
    </a:ln>
    <a:effectLst/>
  </c:spPr>
  <c:txPr>
    <a:bodyPr/>
    <a:lstStyle/>
    <a:p>
      <a:pPr>
        <a:defRPr/>
      </a:pPr>
      <a:endParaRPr lang="id-ID"/>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a:t>STATUS PEGAWAI RSUD CILACAP</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id-ID"/>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D74C-4B60-B8AE-289E205773F7}"/>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D74C-4B60-B8AE-289E205773F7}"/>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D74C-4B60-B8AE-289E205773F7}"/>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D74C-4B60-B8AE-289E205773F7}"/>
              </c:ext>
            </c:extLst>
          </c:dPt>
          <c:dPt>
            <c:idx val="4"/>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9-D74C-4B60-B8AE-289E205773F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id-ID"/>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'JANUARI 2023 (2)'!$B$165:$B$169</c:f>
              <c:strCache>
                <c:ptCount val="4"/>
                <c:pt idx="0">
                  <c:v>PNS</c:v>
                </c:pt>
                <c:pt idx="1">
                  <c:v>CPNS</c:v>
                </c:pt>
                <c:pt idx="2">
                  <c:v>PPPK</c:v>
                </c:pt>
                <c:pt idx="3">
                  <c:v>BLUD</c:v>
                </c:pt>
              </c:strCache>
            </c:strRef>
          </c:cat>
          <c:val>
            <c:numRef>
              <c:f>'JANUARI 2023 (2)'!$C$165:$C$169</c:f>
              <c:numCache>
                <c:formatCode>0</c:formatCode>
                <c:ptCount val="5"/>
                <c:pt idx="0">
                  <c:v>398</c:v>
                </c:pt>
                <c:pt idx="1">
                  <c:v>7</c:v>
                </c:pt>
                <c:pt idx="2">
                  <c:v>87</c:v>
                </c:pt>
                <c:pt idx="3">
                  <c:v>300</c:v>
                </c:pt>
              </c:numCache>
            </c:numRef>
          </c:val>
          <c:extLst>
            <c:ext xmlns:c16="http://schemas.microsoft.com/office/drawing/2014/chart" uri="{C3380CC4-5D6E-409C-BE32-E72D297353CC}">
              <c16:uniqueId val="{0000000A-D74C-4B60-B8AE-289E205773F7}"/>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id-ID"/>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dk1">
          <a:lumMod val="15000"/>
          <a:lumOff val="85000"/>
        </a:schemeClr>
      </a:solidFill>
      <a:round/>
    </a:ln>
    <a:effectLst/>
  </c:spPr>
  <c:txPr>
    <a:bodyPr/>
    <a:lstStyle/>
    <a:p>
      <a:pPr>
        <a:defRPr/>
      </a:pPr>
      <a:endParaRPr lang="id-ID"/>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a:t>STATUS PEGAWAI RSUD CILACAP</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id-ID"/>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A408-4DCE-A2EC-35898438F3B2}"/>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A408-4DCE-A2EC-35898438F3B2}"/>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A408-4DCE-A2EC-35898438F3B2}"/>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A408-4DCE-A2EC-35898438F3B2}"/>
              </c:ext>
            </c:extLst>
          </c:dPt>
          <c:dPt>
            <c:idx val="4"/>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9-A408-4DCE-A2EC-35898438F3B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id-ID"/>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'FEBRUARI 2023'!$B$165:$B$169</c:f>
              <c:strCache>
                <c:ptCount val="4"/>
                <c:pt idx="0">
                  <c:v>PNS</c:v>
                </c:pt>
                <c:pt idx="1">
                  <c:v>CPNS</c:v>
                </c:pt>
                <c:pt idx="2">
                  <c:v>PPPK</c:v>
                </c:pt>
                <c:pt idx="3">
                  <c:v>BLUD</c:v>
                </c:pt>
              </c:strCache>
            </c:strRef>
          </c:cat>
          <c:val>
            <c:numRef>
              <c:f>'FEBRUARI 2023'!$C$165:$C$169</c:f>
              <c:numCache>
                <c:formatCode>0</c:formatCode>
                <c:ptCount val="5"/>
                <c:pt idx="0">
                  <c:v>398</c:v>
                </c:pt>
                <c:pt idx="1">
                  <c:v>7</c:v>
                </c:pt>
                <c:pt idx="2">
                  <c:v>87</c:v>
                </c:pt>
                <c:pt idx="3">
                  <c:v>300</c:v>
                </c:pt>
              </c:numCache>
            </c:numRef>
          </c:val>
          <c:extLst>
            <c:ext xmlns:c16="http://schemas.microsoft.com/office/drawing/2014/chart" uri="{C3380CC4-5D6E-409C-BE32-E72D297353CC}">
              <c16:uniqueId val="{0000000A-A408-4DCE-A2EC-35898438F3B2}"/>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id-ID"/>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dk1">
          <a:lumMod val="15000"/>
          <a:lumOff val="85000"/>
        </a:schemeClr>
      </a:solidFill>
      <a:round/>
    </a:ln>
    <a:effectLst/>
  </c:spPr>
  <c:txPr>
    <a:bodyPr/>
    <a:lstStyle/>
    <a:p>
      <a:pPr>
        <a:defRPr/>
      </a:pPr>
      <a:endParaRPr lang="id-ID"/>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id-ID"/>
              <a:t>PEGAWAI</a:t>
            </a:r>
            <a:r>
              <a:rPr lang="id-ID" baseline="0"/>
              <a:t> RSUD CILACAP</a:t>
            </a:r>
            <a:endParaRPr lang="id-ID"/>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id-ID"/>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0BFE-41FD-A03A-8EDC9010AA50}"/>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0BFE-41FD-A03A-8EDC9010AA50}"/>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0BFE-41FD-A03A-8EDC9010AA50}"/>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0BFE-41FD-A03A-8EDC9010AA5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id-ID"/>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FEBRUARI!$B$170:$B$173</c:f>
              <c:strCache>
                <c:ptCount val="4"/>
                <c:pt idx="0">
                  <c:v>PNS</c:v>
                </c:pt>
                <c:pt idx="1">
                  <c:v>CPNS</c:v>
                </c:pt>
                <c:pt idx="2">
                  <c:v>PPPK</c:v>
                </c:pt>
                <c:pt idx="3">
                  <c:v>BLUD</c:v>
                </c:pt>
              </c:strCache>
            </c:strRef>
          </c:cat>
          <c:val>
            <c:numRef>
              <c:f>FEBRUARI!$C$170:$C$173</c:f>
              <c:numCache>
                <c:formatCode>0</c:formatCode>
                <c:ptCount val="4"/>
                <c:pt idx="0">
                  <c:v>397</c:v>
                </c:pt>
                <c:pt idx="1">
                  <c:v>0</c:v>
                </c:pt>
                <c:pt idx="2">
                  <c:v>100</c:v>
                </c:pt>
                <c:pt idx="3">
                  <c:v>388</c:v>
                </c:pt>
              </c:numCache>
            </c:numRef>
          </c:val>
          <c:extLst>
            <c:ext xmlns:c16="http://schemas.microsoft.com/office/drawing/2014/chart" uri="{C3380CC4-5D6E-409C-BE32-E72D297353CC}">
              <c16:uniqueId val="{00000000-8FBB-4834-BF49-6CD37F1AB671}"/>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76333786907477919"/>
          <c:y val="0.12149459009994203"/>
          <c:w val="0.19072085161004859"/>
          <c:h val="0.36016137040489099"/>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600" b="0" i="0" u="none" strike="noStrike" kern="1200" baseline="0">
              <a:solidFill>
                <a:schemeClr val="dk1">
                  <a:lumMod val="75000"/>
                  <a:lumOff val="25000"/>
                </a:schemeClr>
              </a:solidFill>
              <a:latin typeface="Arial Black" panose="020B0A04020102020204" pitchFamily="34" charset="0"/>
              <a:ea typeface="+mn-ea"/>
              <a:cs typeface="+mn-cs"/>
            </a:defRPr>
          </a:pPr>
          <a:endParaRPr lang="id-ID"/>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dk1">
          <a:lumMod val="25000"/>
          <a:lumOff val="75000"/>
        </a:schemeClr>
      </a:solidFill>
      <a:round/>
    </a:ln>
    <a:effectLst/>
  </c:spPr>
  <c:txPr>
    <a:bodyPr/>
    <a:lstStyle/>
    <a:p>
      <a:pPr>
        <a:defRPr/>
      </a:pPr>
      <a:endParaRPr lang="id-ID"/>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489856</xdr:colOff>
      <xdr:row>163</xdr:row>
      <xdr:rowOff>244929</xdr:rowOff>
    </xdr:from>
    <xdr:to>
      <xdr:col>9</xdr:col>
      <xdr:colOff>0</xdr:colOff>
      <xdr:row>172</xdr:row>
      <xdr:rowOff>285750</xdr:rowOff>
    </xdr:to>
    <xdr:graphicFrame macro="">
      <xdr:nvGraphicFramePr>
        <xdr:cNvPr id="2" name="Chart 1">
          <a:extLst>
            <a:ext uri="{FF2B5EF4-FFF2-40B4-BE49-F238E27FC236}">
              <a16:creationId xmlns:a16="http://schemas.microsoft.com/office/drawing/2014/main" id="{BA8A1168-104C-440F-9A8A-02AEA7BF4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489856</xdr:colOff>
      <xdr:row>163</xdr:row>
      <xdr:rowOff>244929</xdr:rowOff>
    </xdr:from>
    <xdr:to>
      <xdr:col>9</xdr:col>
      <xdr:colOff>0</xdr:colOff>
      <xdr:row>172</xdr:row>
      <xdr:rowOff>285750</xdr:rowOff>
    </xdr:to>
    <xdr:graphicFrame macro="">
      <xdr:nvGraphicFramePr>
        <xdr:cNvPr id="2" name="Chart 1">
          <a:extLst>
            <a:ext uri="{FF2B5EF4-FFF2-40B4-BE49-F238E27FC236}">
              <a16:creationId xmlns:a16="http://schemas.microsoft.com/office/drawing/2014/main" id="{AE20E960-8B10-4402-B947-425AA1E325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489856</xdr:colOff>
      <xdr:row>163</xdr:row>
      <xdr:rowOff>244929</xdr:rowOff>
    </xdr:from>
    <xdr:to>
      <xdr:col>9</xdr:col>
      <xdr:colOff>0</xdr:colOff>
      <xdr:row>172</xdr:row>
      <xdr:rowOff>285750</xdr:rowOff>
    </xdr:to>
    <xdr:graphicFrame macro="">
      <xdr:nvGraphicFramePr>
        <xdr:cNvPr id="2" name="Chart 1">
          <a:extLst>
            <a:ext uri="{FF2B5EF4-FFF2-40B4-BE49-F238E27FC236}">
              <a16:creationId xmlns:a16="http://schemas.microsoft.com/office/drawing/2014/main" id="{B864946F-9E67-4D7B-B1B5-1A5EEDAF87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258536</xdr:colOff>
      <xdr:row>1</xdr:row>
      <xdr:rowOff>149678</xdr:rowOff>
    </xdr:from>
    <xdr:to>
      <xdr:col>24</xdr:col>
      <xdr:colOff>299357</xdr:colOff>
      <xdr:row>9</xdr:row>
      <xdr:rowOff>81643</xdr:rowOff>
    </xdr:to>
    <xdr:sp macro="" textlink="">
      <xdr:nvSpPr>
        <xdr:cNvPr id="3" name="Scroll: Vertical 2">
          <a:extLst>
            <a:ext uri="{FF2B5EF4-FFF2-40B4-BE49-F238E27FC236}">
              <a16:creationId xmlns:a16="http://schemas.microsoft.com/office/drawing/2014/main" id="{21EE1877-7B0B-4C74-ABC4-666A2EC6FDB9}"/>
            </a:ext>
          </a:extLst>
        </xdr:cNvPr>
        <xdr:cNvSpPr/>
      </xdr:nvSpPr>
      <xdr:spPr>
        <a:xfrm>
          <a:off x="16165286" y="544285"/>
          <a:ext cx="4327071" cy="3088822"/>
        </a:xfrm>
        <a:prstGeom prst="verticalScrol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d-ID" sz="2000" b="0" cap="none" spc="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a:t>
          </a:r>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dr. Indra Wahyu</a:t>
          </a:r>
        </a:p>
        <a:p>
          <a:pPr algn="l"/>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Alan kuspendi</a:t>
          </a:r>
        </a:p>
        <a:p>
          <a:pPr algn="l"/>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Liza Alfalaah</a:t>
          </a:r>
        </a:p>
        <a:p>
          <a:pPr algn="l"/>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Turmudi pensiun januari 2023</a:t>
          </a:r>
        </a:p>
        <a:p>
          <a:pPr algn="l"/>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Maria Tri Hastuti (mutasi)</a:t>
          </a:r>
        </a:p>
        <a:p>
          <a:pPr algn="l"/>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Muhtar</a:t>
          </a:r>
        </a:p>
        <a:p>
          <a:pPr algn="l"/>
          <a:endPar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endParaRPr>
        </a:p>
        <a:p>
          <a:pPr algn="l"/>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Yulia Nuryanti</a:t>
          </a:r>
        </a:p>
        <a:p>
          <a:pPr algn="l"/>
          <a:r>
            <a:rPr lang="id-ID" sz="2000" b="0" cap="none" spc="0" baseline="0">
              <a:ln w="0"/>
              <a:solidFill>
                <a:schemeClr val="tx1"/>
              </a:solidFill>
              <a:effectLst>
                <a:outerShdw blurRad="38100" dist="19050" dir="2700000" algn="tl" rotWithShape="0">
                  <a:schemeClr val="dk1">
                    <a:alpha val="40000"/>
                  </a:schemeClr>
                </a:outerShdw>
              </a:effectLst>
              <a:latin typeface="Times New Roman" panose="02020603050405020304" pitchFamily="18" charset="0"/>
              <a:cs typeface="Times New Roman" panose="02020603050405020304" pitchFamily="18" charset="0"/>
            </a:rPr>
            <a:t>+ Lintang</a:t>
          </a:r>
          <a:endParaRPr lang="id-ID" sz="200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68034</xdr:colOff>
      <xdr:row>173</xdr:row>
      <xdr:rowOff>122464</xdr:rowOff>
    </xdr:from>
    <xdr:to>
      <xdr:col>3</xdr:col>
      <xdr:colOff>489856</xdr:colOff>
      <xdr:row>181</xdr:row>
      <xdr:rowOff>262618</xdr:rowOff>
    </xdr:to>
    <xdr:graphicFrame macro="">
      <xdr:nvGraphicFramePr>
        <xdr:cNvPr id="4" name="Chart 3">
          <a:extLst>
            <a:ext uri="{FF2B5EF4-FFF2-40B4-BE49-F238E27FC236}">
              <a16:creationId xmlns:a16="http://schemas.microsoft.com/office/drawing/2014/main" id="{D0EF7037-AF2E-4DBC-B9B5-97A9B2C2DF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7D903-C962-444F-AEBA-E53691604B9C}">
  <sheetPr>
    <tabColor rgb="FFFFFF00"/>
  </sheetPr>
  <dimension ref="A1:K180"/>
  <sheetViews>
    <sheetView topLeftCell="A142" zoomScale="70" zoomScaleNormal="70" zoomScaleSheetLayoutView="100" workbookViewId="0">
      <selection activeCell="C58" sqref="C58"/>
    </sheetView>
  </sheetViews>
  <sheetFormatPr defaultRowHeight="32.1" customHeight="1"/>
  <cols>
    <col min="1" max="1" width="3.7109375" bestFit="1" customWidth="1"/>
    <col min="2" max="2" width="61.5703125" style="64" customWidth="1"/>
    <col min="3" max="3" width="10.7109375" style="66" customWidth="1"/>
    <col min="4" max="4" width="10.7109375" customWidth="1"/>
    <col min="5" max="5" width="10.7109375" style="69" customWidth="1"/>
    <col min="6" max="6" width="10.7109375" style="65" customWidth="1"/>
    <col min="7" max="7" width="10.7109375" customWidth="1"/>
    <col min="10" max="10" width="36.42578125" style="2" bestFit="1" customWidth="1"/>
  </cols>
  <sheetData>
    <row r="1" spans="1:10" ht="32.1" customHeight="1">
      <c r="A1" s="260" t="s">
        <v>0</v>
      </c>
      <c r="B1" s="260"/>
      <c r="C1" s="260"/>
      <c r="D1" s="260"/>
      <c r="E1" s="260"/>
      <c r="F1" s="260"/>
      <c r="G1" s="260"/>
      <c r="J1" s="1" t="s">
        <v>1</v>
      </c>
    </row>
    <row r="2" spans="1:10" ht="32.1" customHeight="1">
      <c r="A2" s="261" t="s">
        <v>159</v>
      </c>
      <c r="B2" s="261"/>
      <c r="C2" s="261"/>
      <c r="D2" s="261"/>
      <c r="E2" s="261"/>
      <c r="F2" s="261"/>
      <c r="G2" s="261"/>
    </row>
    <row r="3" spans="1:10" ht="32.1" customHeight="1">
      <c r="A3" s="262" t="s">
        <v>2</v>
      </c>
      <c r="B3" s="262" t="s">
        <v>3</v>
      </c>
      <c r="C3" s="262" t="s">
        <v>4</v>
      </c>
      <c r="D3" s="262"/>
      <c r="E3" s="262"/>
      <c r="F3" s="262"/>
      <c r="G3" s="262"/>
    </row>
    <row r="4" spans="1:10" ht="32.1" customHeight="1">
      <c r="A4" s="262"/>
      <c r="B4" s="262"/>
      <c r="C4" s="3" t="s">
        <v>5</v>
      </c>
      <c r="D4" s="3" t="s">
        <v>6</v>
      </c>
      <c r="E4" s="3" t="s">
        <v>7</v>
      </c>
      <c r="F4" s="3" t="s">
        <v>8</v>
      </c>
      <c r="G4" s="3" t="s">
        <v>9</v>
      </c>
    </row>
    <row r="5" spans="1:10" s="8" customFormat="1" ht="32.1" customHeight="1">
      <c r="A5" s="4"/>
      <c r="B5" s="5" t="s">
        <v>10</v>
      </c>
      <c r="C5" s="6">
        <f>SUM(C6:C26)</f>
        <v>19</v>
      </c>
      <c r="D5" s="6">
        <f>SUM(D6:D26)</f>
        <v>0</v>
      </c>
      <c r="E5" s="6">
        <f>SUM(E6:E26)</f>
        <v>0</v>
      </c>
      <c r="F5" s="6">
        <f>SUM(F6:F26)</f>
        <v>0</v>
      </c>
      <c r="G5" s="7">
        <f t="shared" ref="G5:G26" si="0">SUM(C5:F5)</f>
        <v>19</v>
      </c>
      <c r="J5" s="9"/>
    </row>
    <row r="6" spans="1:10" s="8" customFormat="1" ht="32.1" customHeight="1">
      <c r="A6" s="10">
        <v>1</v>
      </c>
      <c r="B6" s="11" t="s">
        <v>11</v>
      </c>
      <c r="C6" s="12">
        <v>1</v>
      </c>
      <c r="D6" s="10"/>
      <c r="E6" s="13"/>
      <c r="F6" s="14"/>
      <c r="G6" s="10">
        <f t="shared" si="0"/>
        <v>1</v>
      </c>
      <c r="J6" s="9"/>
    </row>
    <row r="7" spans="1:10" s="8" customFormat="1" ht="32.1" customHeight="1">
      <c r="A7" s="10">
        <v>2</v>
      </c>
      <c r="B7" s="11" t="s">
        <v>12</v>
      </c>
      <c r="C7" s="12">
        <v>1</v>
      </c>
      <c r="D7" s="10"/>
      <c r="E7" s="13"/>
      <c r="F7" s="14"/>
      <c r="G7" s="10">
        <f t="shared" si="0"/>
        <v>1</v>
      </c>
      <c r="J7" s="9"/>
    </row>
    <row r="8" spans="1:10" s="8" customFormat="1" ht="32.1" customHeight="1">
      <c r="A8" s="10">
        <v>3</v>
      </c>
      <c r="B8" s="11" t="s">
        <v>13</v>
      </c>
      <c r="C8" s="12">
        <v>0</v>
      </c>
      <c r="D8" s="10"/>
      <c r="E8" s="13"/>
      <c r="F8" s="14"/>
      <c r="G8" s="10">
        <f t="shared" si="0"/>
        <v>0</v>
      </c>
      <c r="J8" s="9"/>
    </row>
    <row r="9" spans="1:10" s="8" customFormat="1" ht="32.1" customHeight="1">
      <c r="A9" s="10">
        <v>4</v>
      </c>
      <c r="B9" s="11" t="s">
        <v>14</v>
      </c>
      <c r="C9" s="12">
        <v>1</v>
      </c>
      <c r="D9" s="10"/>
      <c r="E9" s="13"/>
      <c r="F9" s="14"/>
      <c r="G9" s="10">
        <f t="shared" si="0"/>
        <v>1</v>
      </c>
      <c r="J9" s="9"/>
    </row>
    <row r="10" spans="1:10" s="8" customFormat="1" ht="32.1" customHeight="1">
      <c r="A10" s="10">
        <v>5</v>
      </c>
      <c r="B10" s="11" t="s">
        <v>15</v>
      </c>
      <c r="C10" s="12">
        <v>1</v>
      </c>
      <c r="D10" s="10"/>
      <c r="E10" s="13"/>
      <c r="F10" s="14"/>
      <c r="G10" s="10">
        <f t="shared" si="0"/>
        <v>1</v>
      </c>
      <c r="J10" s="9"/>
    </row>
    <row r="11" spans="1:10" s="8" customFormat="1" ht="32.1" customHeight="1">
      <c r="A11" s="10">
        <v>6</v>
      </c>
      <c r="B11" s="11" t="s">
        <v>16</v>
      </c>
      <c r="C11" s="12">
        <v>1</v>
      </c>
      <c r="D11" s="10"/>
      <c r="E11" s="13"/>
      <c r="F11" s="14"/>
      <c r="G11" s="10">
        <f t="shared" si="0"/>
        <v>1</v>
      </c>
      <c r="J11" s="9"/>
    </row>
    <row r="12" spans="1:10" s="8" customFormat="1" ht="32.1" customHeight="1">
      <c r="A12" s="10">
        <v>7</v>
      </c>
      <c r="B12" s="11" t="s">
        <v>17</v>
      </c>
      <c r="C12" s="12">
        <v>1</v>
      </c>
      <c r="D12" s="10"/>
      <c r="E12" s="13"/>
      <c r="F12" s="14"/>
      <c r="G12" s="10">
        <f t="shared" si="0"/>
        <v>1</v>
      </c>
      <c r="J12" s="9"/>
    </row>
    <row r="13" spans="1:10" s="8" customFormat="1" ht="32.1" customHeight="1">
      <c r="A13" s="10">
        <v>8</v>
      </c>
      <c r="B13" s="11" t="s">
        <v>18</v>
      </c>
      <c r="C13" s="12">
        <v>1</v>
      </c>
      <c r="D13" s="10"/>
      <c r="E13" s="13"/>
      <c r="F13" s="14"/>
      <c r="G13" s="10">
        <f t="shared" si="0"/>
        <v>1</v>
      </c>
      <c r="J13" s="9"/>
    </row>
    <row r="14" spans="1:10" s="8" customFormat="1" ht="32.1" customHeight="1">
      <c r="A14" s="10">
        <v>9</v>
      </c>
      <c r="B14" s="11" t="s">
        <v>19</v>
      </c>
      <c r="C14" s="12">
        <v>1</v>
      </c>
      <c r="D14" s="10"/>
      <c r="E14" s="13"/>
      <c r="F14" s="14"/>
      <c r="G14" s="10">
        <f t="shared" si="0"/>
        <v>1</v>
      </c>
      <c r="J14" s="9"/>
    </row>
    <row r="15" spans="1:10" s="8" customFormat="1" ht="32.1" customHeight="1">
      <c r="A15" s="10">
        <v>10</v>
      </c>
      <c r="B15" s="11" t="s">
        <v>20</v>
      </c>
      <c r="C15" s="12">
        <v>1</v>
      </c>
      <c r="D15" s="10"/>
      <c r="E15" s="13"/>
      <c r="F15" s="14"/>
      <c r="G15" s="10">
        <f t="shared" si="0"/>
        <v>1</v>
      </c>
      <c r="J15" s="9"/>
    </row>
    <row r="16" spans="1:10" s="8" customFormat="1" ht="32.1" customHeight="1">
      <c r="A16" s="10">
        <v>11</v>
      </c>
      <c r="B16" s="11" t="s">
        <v>21</v>
      </c>
      <c r="C16" s="12">
        <v>1</v>
      </c>
      <c r="D16" s="10"/>
      <c r="E16" s="13"/>
      <c r="F16" s="14"/>
      <c r="G16" s="10">
        <f t="shared" si="0"/>
        <v>1</v>
      </c>
      <c r="J16" s="9"/>
    </row>
    <row r="17" spans="1:10" s="8" customFormat="1" ht="32.1" customHeight="1">
      <c r="A17" s="10">
        <v>12</v>
      </c>
      <c r="B17" s="11" t="s">
        <v>22</v>
      </c>
      <c r="C17" s="12">
        <v>1</v>
      </c>
      <c r="D17" s="10"/>
      <c r="E17" s="13"/>
      <c r="F17" s="14"/>
      <c r="G17" s="10">
        <f t="shared" si="0"/>
        <v>1</v>
      </c>
      <c r="J17" s="9"/>
    </row>
    <row r="18" spans="1:10" s="8" customFormat="1" ht="32.1" customHeight="1">
      <c r="A18" s="10">
        <v>13</v>
      </c>
      <c r="B18" s="11" t="s">
        <v>23</v>
      </c>
      <c r="C18" s="12">
        <v>1</v>
      </c>
      <c r="D18" s="10"/>
      <c r="E18" s="13"/>
      <c r="F18" s="14"/>
      <c r="G18" s="10">
        <f t="shared" si="0"/>
        <v>1</v>
      </c>
      <c r="J18" s="9"/>
    </row>
    <row r="19" spans="1:10" s="8" customFormat="1" ht="32.1" customHeight="1">
      <c r="A19" s="10">
        <v>14</v>
      </c>
      <c r="B19" s="11" t="s">
        <v>24</v>
      </c>
      <c r="C19" s="12">
        <v>1</v>
      </c>
      <c r="D19" s="10"/>
      <c r="E19" s="13"/>
      <c r="F19" s="14"/>
      <c r="G19" s="10">
        <f t="shared" si="0"/>
        <v>1</v>
      </c>
      <c r="J19" s="9"/>
    </row>
    <row r="20" spans="1:10" s="8" customFormat="1" ht="32.1" customHeight="1">
      <c r="A20" s="10">
        <v>15</v>
      </c>
      <c r="B20" s="11" t="s">
        <v>25</v>
      </c>
      <c r="C20" s="12">
        <v>1</v>
      </c>
      <c r="D20" s="10"/>
      <c r="E20" s="13"/>
      <c r="F20" s="14"/>
      <c r="G20" s="10">
        <f t="shared" si="0"/>
        <v>1</v>
      </c>
      <c r="J20" s="9"/>
    </row>
    <row r="21" spans="1:10" s="8" customFormat="1" ht="32.1" customHeight="1">
      <c r="A21" s="10">
        <v>16</v>
      </c>
      <c r="B21" s="11" t="s">
        <v>26</v>
      </c>
      <c r="C21" s="12">
        <v>1</v>
      </c>
      <c r="D21" s="10"/>
      <c r="E21" s="13"/>
      <c r="F21" s="14"/>
      <c r="G21" s="10">
        <f t="shared" si="0"/>
        <v>1</v>
      </c>
      <c r="J21" s="9"/>
    </row>
    <row r="22" spans="1:10" s="8" customFormat="1" ht="32.1" customHeight="1">
      <c r="A22" s="10">
        <v>17</v>
      </c>
      <c r="B22" s="11" t="s">
        <v>27</v>
      </c>
      <c r="C22" s="12">
        <v>0</v>
      </c>
      <c r="D22" s="10"/>
      <c r="E22" s="13"/>
      <c r="F22" s="14"/>
      <c r="G22" s="10">
        <f t="shared" si="0"/>
        <v>0</v>
      </c>
      <c r="J22" s="9"/>
    </row>
    <row r="23" spans="1:10" s="8" customFormat="1" ht="32.1" customHeight="1">
      <c r="A23" s="10">
        <v>18</v>
      </c>
      <c r="B23" s="11" t="s">
        <v>28</v>
      </c>
      <c r="C23" s="12">
        <v>1</v>
      </c>
      <c r="D23" s="10"/>
      <c r="E23" s="13"/>
      <c r="F23" s="14"/>
      <c r="G23" s="10">
        <f t="shared" si="0"/>
        <v>1</v>
      </c>
      <c r="J23" s="9"/>
    </row>
    <row r="24" spans="1:10" s="8" customFormat="1" ht="32.1" customHeight="1">
      <c r="A24" s="10">
        <v>19</v>
      </c>
      <c r="B24" s="11" t="s">
        <v>28</v>
      </c>
      <c r="C24" s="12">
        <v>1</v>
      </c>
      <c r="D24" s="10"/>
      <c r="E24" s="13"/>
      <c r="F24" s="14"/>
      <c r="G24" s="10">
        <f t="shared" si="0"/>
        <v>1</v>
      </c>
      <c r="J24" s="9"/>
    </row>
    <row r="25" spans="1:10" s="8" customFormat="1" ht="32.1" customHeight="1">
      <c r="A25" s="10">
        <v>20</v>
      </c>
      <c r="B25" s="11" t="s">
        <v>29</v>
      </c>
      <c r="C25" s="12">
        <v>1</v>
      </c>
      <c r="D25" s="10"/>
      <c r="E25" s="13"/>
      <c r="F25" s="14"/>
      <c r="G25" s="10">
        <f t="shared" si="0"/>
        <v>1</v>
      </c>
      <c r="J25" s="9"/>
    </row>
    <row r="26" spans="1:10" s="8" customFormat="1" ht="32.1" customHeight="1">
      <c r="A26" s="10">
        <v>21</v>
      </c>
      <c r="B26" s="11" t="s">
        <v>30</v>
      </c>
      <c r="C26" s="12">
        <v>1</v>
      </c>
      <c r="D26" s="10"/>
      <c r="E26" s="13"/>
      <c r="F26" s="14"/>
      <c r="G26" s="10">
        <f t="shared" si="0"/>
        <v>1</v>
      </c>
      <c r="J26" s="9"/>
    </row>
    <row r="27" spans="1:10" s="8" customFormat="1" ht="3" customHeight="1">
      <c r="A27" s="10"/>
      <c r="B27" s="11"/>
      <c r="C27" s="12"/>
      <c r="D27" s="10"/>
      <c r="E27" s="13"/>
      <c r="F27" s="14"/>
      <c r="G27" s="10"/>
      <c r="J27" s="9"/>
    </row>
    <row r="28" spans="1:10" s="8" customFormat="1" ht="32.1" customHeight="1">
      <c r="A28" s="4"/>
      <c r="B28" s="5" t="s">
        <v>31</v>
      </c>
      <c r="C28" s="15"/>
      <c r="D28" s="4"/>
      <c r="E28" s="16"/>
      <c r="F28" s="15"/>
      <c r="G28" s="17"/>
      <c r="J28" s="9"/>
    </row>
    <row r="29" spans="1:10" s="8" customFormat="1" ht="32.1" customHeight="1">
      <c r="A29" s="18">
        <v>1</v>
      </c>
      <c r="B29" s="19" t="s">
        <v>32</v>
      </c>
      <c r="C29" s="20">
        <f>SUM(C30:C49)</f>
        <v>40</v>
      </c>
      <c r="D29" s="20">
        <f>SUM(D30:D49)</f>
        <v>7</v>
      </c>
      <c r="E29" s="20">
        <f>SUM(E30:E49)</f>
        <v>3</v>
      </c>
      <c r="F29" s="21">
        <f>SUM(F30:F49)</f>
        <v>6</v>
      </c>
      <c r="G29" s="22">
        <f t="shared" ref="G29:G49" si="1">SUM(C29:F29)</f>
        <v>56</v>
      </c>
      <c r="H29" s="23"/>
      <c r="J29" s="9"/>
    </row>
    <row r="30" spans="1:10" s="8" customFormat="1" ht="32.1" customHeight="1">
      <c r="A30" s="24"/>
      <c r="B30" s="11" t="s">
        <v>33</v>
      </c>
      <c r="C30" s="25">
        <f>13+1</f>
        <v>14</v>
      </c>
      <c r="D30" s="26">
        <v>3</v>
      </c>
      <c r="E30" s="10">
        <v>1</v>
      </c>
      <c r="F30" s="14">
        <v>3</v>
      </c>
      <c r="G30" s="10">
        <f t="shared" si="1"/>
        <v>21</v>
      </c>
      <c r="J30" s="9"/>
    </row>
    <row r="31" spans="1:10" s="8" customFormat="1" ht="32.1" customHeight="1">
      <c r="A31" s="24"/>
      <c r="B31" s="11" t="s">
        <v>34</v>
      </c>
      <c r="C31" s="25">
        <v>2</v>
      </c>
      <c r="D31" s="26"/>
      <c r="E31" s="10">
        <v>1</v>
      </c>
      <c r="F31" s="14"/>
      <c r="G31" s="10">
        <f t="shared" si="1"/>
        <v>3</v>
      </c>
      <c r="J31" s="9"/>
    </row>
    <row r="32" spans="1:10" s="8" customFormat="1" ht="32.1" customHeight="1">
      <c r="A32" s="24"/>
      <c r="B32" s="11" t="s">
        <v>35</v>
      </c>
      <c r="C32" s="25">
        <v>2</v>
      </c>
      <c r="D32" s="27">
        <v>1</v>
      </c>
      <c r="E32" s="10"/>
      <c r="F32" s="14"/>
      <c r="G32" s="10">
        <f t="shared" si="1"/>
        <v>3</v>
      </c>
      <c r="J32" s="9"/>
    </row>
    <row r="33" spans="1:10" s="8" customFormat="1" ht="32.1" customHeight="1">
      <c r="A33" s="24"/>
      <c r="B33" s="11" t="s">
        <v>36</v>
      </c>
      <c r="C33" s="25">
        <v>1</v>
      </c>
      <c r="D33" s="26"/>
      <c r="E33" s="10"/>
      <c r="F33" s="14">
        <v>1</v>
      </c>
      <c r="G33" s="10">
        <f t="shared" si="1"/>
        <v>2</v>
      </c>
      <c r="J33" s="9"/>
    </row>
    <row r="34" spans="1:10" s="8" customFormat="1" ht="32.1" customHeight="1">
      <c r="A34" s="24"/>
      <c r="B34" s="11" t="s">
        <v>37</v>
      </c>
      <c r="C34" s="25">
        <v>2</v>
      </c>
      <c r="D34" s="26"/>
      <c r="E34" s="13"/>
      <c r="F34" s="14"/>
      <c r="G34" s="10">
        <f t="shared" si="1"/>
        <v>2</v>
      </c>
      <c r="J34" s="9"/>
    </row>
    <row r="35" spans="1:10" s="8" customFormat="1" ht="32.1" customHeight="1">
      <c r="A35" s="24"/>
      <c r="B35" s="11" t="s">
        <v>38</v>
      </c>
      <c r="C35" s="25">
        <v>2</v>
      </c>
      <c r="D35" s="26"/>
      <c r="E35" s="13"/>
      <c r="F35" s="14"/>
      <c r="G35" s="10">
        <f t="shared" si="1"/>
        <v>2</v>
      </c>
      <c r="J35" s="9"/>
    </row>
    <row r="36" spans="1:10" s="8" customFormat="1" ht="32.1" customHeight="1">
      <c r="A36" s="24"/>
      <c r="B36" s="11" t="s">
        <v>39</v>
      </c>
      <c r="C36" s="25">
        <v>3</v>
      </c>
      <c r="D36" s="26"/>
      <c r="E36" s="13"/>
      <c r="F36" s="14"/>
      <c r="G36" s="10">
        <f t="shared" si="1"/>
        <v>3</v>
      </c>
      <c r="J36" s="9"/>
    </row>
    <row r="37" spans="1:10" s="8" customFormat="1" ht="32.1" customHeight="1">
      <c r="A37" s="24"/>
      <c r="B37" s="11" t="s">
        <v>40</v>
      </c>
      <c r="C37" s="25">
        <v>2</v>
      </c>
      <c r="D37" s="26"/>
      <c r="E37" s="13"/>
      <c r="F37" s="14"/>
      <c r="G37" s="10">
        <f t="shared" si="1"/>
        <v>2</v>
      </c>
      <c r="J37" s="9"/>
    </row>
    <row r="38" spans="1:10" s="8" customFormat="1" ht="32.1" customHeight="1">
      <c r="A38" s="24"/>
      <c r="B38" s="11" t="s">
        <v>41</v>
      </c>
      <c r="C38" s="25">
        <v>1</v>
      </c>
      <c r="D38" s="27">
        <v>1</v>
      </c>
      <c r="E38" s="10"/>
      <c r="F38" s="14"/>
      <c r="G38" s="10">
        <f t="shared" si="1"/>
        <v>2</v>
      </c>
      <c r="J38" s="9"/>
    </row>
    <row r="39" spans="1:10" s="8" customFormat="1" ht="32.1" customHeight="1">
      <c r="A39" s="24"/>
      <c r="B39" s="11" t="s">
        <v>42</v>
      </c>
      <c r="C39" s="25">
        <v>1</v>
      </c>
      <c r="D39" s="27">
        <v>1</v>
      </c>
      <c r="E39" s="10"/>
      <c r="F39" s="14"/>
      <c r="G39" s="10">
        <f t="shared" si="1"/>
        <v>2</v>
      </c>
      <c r="J39" s="9"/>
    </row>
    <row r="40" spans="1:10" s="8" customFormat="1" ht="32.1" customHeight="1">
      <c r="A40" s="24"/>
      <c r="B40" s="11" t="s">
        <v>43</v>
      </c>
      <c r="C40" s="28">
        <v>0</v>
      </c>
      <c r="D40" s="29"/>
      <c r="E40" s="10"/>
      <c r="F40" s="14">
        <v>1</v>
      </c>
      <c r="G40" s="10">
        <f t="shared" si="1"/>
        <v>1</v>
      </c>
      <c r="J40" s="9"/>
    </row>
    <row r="41" spans="1:10" s="8" customFormat="1" ht="32.1" customHeight="1">
      <c r="A41" s="24"/>
      <c r="B41" s="11" t="s">
        <v>44</v>
      </c>
      <c r="C41" s="25">
        <v>2</v>
      </c>
      <c r="D41" s="26"/>
      <c r="E41" s="13"/>
      <c r="F41" s="14"/>
      <c r="G41" s="10">
        <f t="shared" si="1"/>
        <v>2</v>
      </c>
      <c r="J41" s="9"/>
    </row>
    <row r="42" spans="1:10" s="8" customFormat="1" ht="32.1" customHeight="1">
      <c r="A42" s="24"/>
      <c r="B42" s="11" t="s">
        <v>45</v>
      </c>
      <c r="C42" s="25">
        <v>1</v>
      </c>
      <c r="D42" s="26"/>
      <c r="E42" s="13"/>
      <c r="F42" s="14"/>
      <c r="G42" s="10">
        <f t="shared" si="1"/>
        <v>1</v>
      </c>
      <c r="J42" s="9"/>
    </row>
    <row r="43" spans="1:10" s="8" customFormat="1" ht="32.1" customHeight="1">
      <c r="A43" s="24"/>
      <c r="B43" s="11" t="s">
        <v>46</v>
      </c>
      <c r="C43" s="25">
        <v>1</v>
      </c>
      <c r="D43" s="26"/>
      <c r="E43" s="10"/>
      <c r="F43" s="14">
        <v>1</v>
      </c>
      <c r="G43" s="10">
        <f t="shared" si="1"/>
        <v>2</v>
      </c>
      <c r="J43" s="9"/>
    </row>
    <row r="44" spans="1:10" s="8" customFormat="1" ht="32.1" customHeight="1">
      <c r="A44" s="24"/>
      <c r="B44" s="11" t="s">
        <v>47</v>
      </c>
      <c r="C44" s="28">
        <v>0</v>
      </c>
      <c r="D44" s="28">
        <v>1</v>
      </c>
      <c r="E44" s="10"/>
      <c r="F44" s="14"/>
      <c r="G44" s="10">
        <f t="shared" si="1"/>
        <v>1</v>
      </c>
      <c r="J44" s="9"/>
    </row>
    <row r="45" spans="1:10" s="8" customFormat="1" ht="32.1" customHeight="1">
      <c r="A45" s="24"/>
      <c r="B45" s="11" t="s">
        <v>48</v>
      </c>
      <c r="C45" s="25">
        <v>1</v>
      </c>
      <c r="D45" s="26"/>
      <c r="E45" s="10">
        <v>1</v>
      </c>
      <c r="F45" s="14"/>
      <c r="G45" s="10">
        <f t="shared" si="1"/>
        <v>2</v>
      </c>
      <c r="J45" s="9"/>
    </row>
    <row r="46" spans="1:10" s="8" customFormat="1" ht="32.1" customHeight="1">
      <c r="A46" s="24"/>
      <c r="B46" s="11" t="s">
        <v>49</v>
      </c>
      <c r="C46" s="25">
        <v>1</v>
      </c>
      <c r="D46" s="26"/>
      <c r="E46" s="13"/>
      <c r="F46" s="14"/>
      <c r="G46" s="10">
        <f t="shared" si="1"/>
        <v>1</v>
      </c>
      <c r="J46" s="9"/>
    </row>
    <row r="47" spans="1:10" s="8" customFormat="1" ht="32.1" customHeight="1">
      <c r="A47" s="24"/>
      <c r="B47" s="11" t="s">
        <v>50</v>
      </c>
      <c r="C47" s="25">
        <v>1</v>
      </c>
      <c r="D47" s="26"/>
      <c r="E47" s="13"/>
      <c r="F47" s="14"/>
      <c r="G47" s="10">
        <f t="shared" si="1"/>
        <v>1</v>
      </c>
      <c r="J47" s="9"/>
    </row>
    <row r="48" spans="1:10" s="8" customFormat="1" ht="32.1" customHeight="1">
      <c r="A48" s="24"/>
      <c r="B48" s="11" t="s">
        <v>51</v>
      </c>
      <c r="C48" s="25">
        <v>2</v>
      </c>
      <c r="D48" s="26"/>
      <c r="E48" s="13"/>
      <c r="F48" s="14"/>
      <c r="G48" s="10">
        <f t="shared" si="1"/>
        <v>2</v>
      </c>
      <c r="J48" s="9"/>
    </row>
    <row r="49" spans="1:10" s="8" customFormat="1" ht="31.5" customHeight="1">
      <c r="A49" s="24"/>
      <c r="B49" s="11" t="s">
        <v>52</v>
      </c>
      <c r="C49" s="25">
        <v>1</v>
      </c>
      <c r="D49" s="26"/>
      <c r="E49" s="13"/>
      <c r="F49" s="14"/>
      <c r="G49" s="10">
        <f t="shared" si="1"/>
        <v>1</v>
      </c>
      <c r="J49" s="9"/>
    </row>
    <row r="50" spans="1:10" s="8" customFormat="1" ht="3" customHeight="1">
      <c r="A50" s="24"/>
      <c r="B50" s="11"/>
      <c r="C50" s="25"/>
      <c r="D50" s="26"/>
      <c r="E50" s="13"/>
      <c r="F50" s="14"/>
      <c r="G50" s="10"/>
      <c r="J50" s="9"/>
    </row>
    <row r="51" spans="1:10" s="8" customFormat="1" ht="32.1" customHeight="1">
      <c r="A51" s="18">
        <v>2</v>
      </c>
      <c r="B51" s="19" t="s">
        <v>53</v>
      </c>
      <c r="C51" s="20">
        <f>SUM(C52:C53)</f>
        <v>11</v>
      </c>
      <c r="D51" s="20">
        <f>SUM(D52:D53)</f>
        <v>0</v>
      </c>
      <c r="E51" s="20">
        <f>SUM(E52:E53)</f>
        <v>14</v>
      </c>
      <c r="F51" s="21">
        <f>SUM(F52:F53)</f>
        <v>16</v>
      </c>
      <c r="G51" s="22">
        <f>SUM(C51:F51)</f>
        <v>41</v>
      </c>
      <c r="J51" s="9"/>
    </row>
    <row r="52" spans="1:10" s="8" customFormat="1" ht="32.1" customHeight="1">
      <c r="A52" s="24"/>
      <c r="B52" s="11" t="s">
        <v>54</v>
      </c>
      <c r="C52" s="12">
        <f>4+1</f>
        <v>5</v>
      </c>
      <c r="D52" s="10"/>
      <c r="E52" s="10">
        <v>5</v>
      </c>
      <c r="F52" s="14">
        <v>1</v>
      </c>
      <c r="G52" s="10">
        <f>SUM(C52:F52)</f>
        <v>11</v>
      </c>
      <c r="J52" s="9"/>
    </row>
    <row r="53" spans="1:10" s="8" customFormat="1" ht="31.5" customHeight="1">
      <c r="A53" s="24"/>
      <c r="B53" s="11" t="s">
        <v>55</v>
      </c>
      <c r="C53" s="12">
        <f>5+1</f>
        <v>6</v>
      </c>
      <c r="D53" s="10"/>
      <c r="E53" s="10">
        <v>9</v>
      </c>
      <c r="F53" s="14">
        <v>15</v>
      </c>
      <c r="G53" s="10">
        <f>SUM(C53:F53)</f>
        <v>30</v>
      </c>
      <c r="J53" s="9" t="s">
        <v>161</v>
      </c>
    </row>
    <row r="54" spans="1:10" s="8" customFormat="1" ht="3" customHeight="1">
      <c r="A54" s="24"/>
      <c r="B54" s="11"/>
      <c r="C54" s="12"/>
      <c r="D54" s="10"/>
      <c r="E54" s="10"/>
      <c r="F54" s="14"/>
      <c r="G54" s="10"/>
      <c r="J54" s="9"/>
    </row>
    <row r="55" spans="1:10" s="8" customFormat="1" ht="32.1" customHeight="1">
      <c r="A55" s="30">
        <v>3</v>
      </c>
      <c r="B55" s="31" t="s">
        <v>56</v>
      </c>
      <c r="C55" s="32">
        <f>SUM(C56:C60)</f>
        <v>148</v>
      </c>
      <c r="D55" s="32">
        <f>SUM(D56:D60)</f>
        <v>0</v>
      </c>
      <c r="E55" s="33">
        <f>SUM(E56:E60)</f>
        <v>44</v>
      </c>
      <c r="F55" s="34">
        <f>SUM(F56:F60)</f>
        <v>70</v>
      </c>
      <c r="G55" s="22">
        <f t="shared" ref="G55:G60" si="2">SUM(C55:F55)</f>
        <v>262</v>
      </c>
      <c r="J55" s="9"/>
    </row>
    <row r="56" spans="1:10" s="8" customFormat="1" ht="32.1" customHeight="1">
      <c r="A56" s="24"/>
      <c r="B56" s="11" t="s">
        <v>57</v>
      </c>
      <c r="C56" s="12">
        <f>85+1</f>
        <v>86</v>
      </c>
      <c r="D56" s="10"/>
      <c r="E56" s="35">
        <v>15</v>
      </c>
      <c r="F56" s="14">
        <v>25</v>
      </c>
      <c r="G56" s="10">
        <f t="shared" si="2"/>
        <v>126</v>
      </c>
      <c r="J56" s="9"/>
    </row>
    <row r="57" spans="1:10" s="8" customFormat="1" ht="32.1" customHeight="1">
      <c r="A57" s="24"/>
      <c r="B57" s="11" t="s">
        <v>58</v>
      </c>
      <c r="C57" s="12">
        <v>55</v>
      </c>
      <c r="D57" s="10"/>
      <c r="E57" s="35">
        <v>29</v>
      </c>
      <c r="F57" s="14">
        <v>45</v>
      </c>
      <c r="G57" s="10">
        <f t="shared" si="2"/>
        <v>129</v>
      </c>
      <c r="J57" s="79" t="s">
        <v>163</v>
      </c>
    </row>
    <row r="58" spans="1:10" s="8" customFormat="1" ht="32.1" customHeight="1">
      <c r="A58" s="24"/>
      <c r="B58" s="11" t="s">
        <v>59</v>
      </c>
      <c r="C58" s="12">
        <v>1</v>
      </c>
      <c r="D58" s="10"/>
      <c r="E58" s="35"/>
      <c r="F58" s="14"/>
      <c r="G58" s="10">
        <f t="shared" si="2"/>
        <v>1</v>
      </c>
      <c r="J58" s="9"/>
    </row>
    <row r="59" spans="1:10" s="8" customFormat="1" ht="32.1" customHeight="1">
      <c r="A59" s="24"/>
      <c r="B59" s="11" t="s">
        <v>60</v>
      </c>
      <c r="C59" s="12">
        <v>3</v>
      </c>
      <c r="D59" s="10"/>
      <c r="E59" s="35"/>
      <c r="F59" s="14"/>
      <c r="G59" s="10">
        <f t="shared" si="2"/>
        <v>3</v>
      </c>
      <c r="J59" s="9"/>
    </row>
    <row r="60" spans="1:10" s="8" customFormat="1" ht="31.5" customHeight="1">
      <c r="A60" s="24"/>
      <c r="B60" s="11" t="s">
        <v>61</v>
      </c>
      <c r="C60" s="12">
        <v>3</v>
      </c>
      <c r="D60" s="10"/>
      <c r="E60" s="35"/>
      <c r="F60" s="14"/>
      <c r="G60" s="10">
        <f t="shared" si="2"/>
        <v>3</v>
      </c>
      <c r="J60" s="9"/>
    </row>
    <row r="61" spans="1:10" s="8" customFormat="1" ht="3" customHeight="1">
      <c r="A61" s="24"/>
      <c r="B61" s="11"/>
      <c r="C61" s="12"/>
      <c r="D61" s="10"/>
      <c r="E61" s="35"/>
      <c r="F61" s="14"/>
      <c r="G61" s="10"/>
      <c r="J61" s="9"/>
    </row>
    <row r="62" spans="1:10" s="8" customFormat="1" ht="32.1" customHeight="1">
      <c r="A62" s="30">
        <v>4</v>
      </c>
      <c r="B62" s="31" t="s">
        <v>62</v>
      </c>
      <c r="C62" s="32">
        <f>SUM(C63:C64)</f>
        <v>42</v>
      </c>
      <c r="D62" s="32">
        <f>SUM(D63:D64)</f>
        <v>0</v>
      </c>
      <c r="E62" s="34">
        <f>SUM(E63:E64)</f>
        <v>15</v>
      </c>
      <c r="F62" s="34">
        <f>SUM(F63:F64)</f>
        <v>13</v>
      </c>
      <c r="G62" s="22">
        <f>SUM(C62:F62)</f>
        <v>70</v>
      </c>
      <c r="J62" s="9"/>
    </row>
    <row r="63" spans="1:10" s="8" customFormat="1" ht="32.1" customHeight="1">
      <c r="A63" s="36"/>
      <c r="B63" s="37" t="s">
        <v>63</v>
      </c>
      <c r="C63" s="12">
        <v>4</v>
      </c>
      <c r="D63" s="10"/>
      <c r="E63" s="38"/>
      <c r="F63" s="39">
        <v>1</v>
      </c>
      <c r="G63" s="10">
        <f>SUM(C63:F63)</f>
        <v>5</v>
      </c>
      <c r="J63" s="9"/>
    </row>
    <row r="64" spans="1:10" s="8" customFormat="1" ht="31.5" customHeight="1">
      <c r="A64" s="36"/>
      <c r="B64" s="37" t="s">
        <v>64</v>
      </c>
      <c r="C64" s="12">
        <f>37+1</f>
        <v>38</v>
      </c>
      <c r="D64" s="10"/>
      <c r="E64" s="10">
        <v>15</v>
      </c>
      <c r="F64" s="39">
        <v>12</v>
      </c>
      <c r="G64" s="10">
        <f>SUM(C64:F64)</f>
        <v>65</v>
      </c>
      <c r="J64" s="9"/>
    </row>
    <row r="65" spans="1:10" s="8" customFormat="1" ht="3" customHeight="1">
      <c r="A65" s="36"/>
      <c r="B65" s="37"/>
      <c r="C65" s="12"/>
      <c r="D65" s="10"/>
      <c r="E65" s="10"/>
      <c r="F65" s="39"/>
      <c r="G65" s="10"/>
      <c r="J65" s="9"/>
    </row>
    <row r="66" spans="1:10" s="8" customFormat="1" ht="32.1" customHeight="1">
      <c r="A66" s="30">
        <v>5</v>
      </c>
      <c r="B66" s="40" t="s">
        <v>65</v>
      </c>
      <c r="C66" s="41">
        <f>SUM(C67)</f>
        <v>4</v>
      </c>
      <c r="D66" s="41">
        <f>SUM(D67)</f>
        <v>0</v>
      </c>
      <c r="E66" s="41">
        <f>SUM(E67)</f>
        <v>0</v>
      </c>
      <c r="F66" s="41">
        <f>SUM(F67)</f>
        <v>0</v>
      </c>
      <c r="G66" s="22">
        <f>SUM(C66:F66)</f>
        <v>4</v>
      </c>
      <c r="J66" s="9"/>
    </row>
    <row r="67" spans="1:10" s="8" customFormat="1" ht="32.1" customHeight="1">
      <c r="A67" s="36"/>
      <c r="B67" s="37" t="s">
        <v>66</v>
      </c>
      <c r="C67" s="12">
        <v>4</v>
      </c>
      <c r="D67" s="10"/>
      <c r="E67" s="38"/>
      <c r="F67" s="39"/>
      <c r="G67" s="10">
        <f>SUM(C67:F67)</f>
        <v>4</v>
      </c>
      <c r="J67" s="9"/>
    </row>
    <row r="68" spans="1:10" s="8" customFormat="1" ht="3" customHeight="1">
      <c r="A68" s="36"/>
      <c r="B68" s="37"/>
      <c r="C68" s="12"/>
      <c r="D68" s="10"/>
      <c r="E68" s="38"/>
      <c r="F68" s="39"/>
      <c r="G68" s="10"/>
      <c r="J68" s="9"/>
    </row>
    <row r="69" spans="1:10" s="8" customFormat="1" ht="32.1" customHeight="1">
      <c r="A69" s="30">
        <v>6</v>
      </c>
      <c r="B69" s="40" t="s">
        <v>67</v>
      </c>
      <c r="C69" s="41">
        <f>SUM(C70:C71)</f>
        <v>1</v>
      </c>
      <c r="D69" s="41">
        <f>SUM(D70:D71)</f>
        <v>0</v>
      </c>
      <c r="E69" s="41">
        <f>SUM(E70:E71)</f>
        <v>1</v>
      </c>
      <c r="F69" s="41">
        <f>SUM(F70:F71)</f>
        <v>0</v>
      </c>
      <c r="G69" s="22">
        <f>SUM(C69:F69)</f>
        <v>2</v>
      </c>
      <c r="J69" s="9"/>
    </row>
    <row r="70" spans="1:10" s="8" customFormat="1" ht="32.1" customHeight="1">
      <c r="A70" s="36"/>
      <c r="B70" s="37" t="s">
        <v>68</v>
      </c>
      <c r="C70" s="12">
        <v>1</v>
      </c>
      <c r="D70" s="10"/>
      <c r="E70" s="38"/>
      <c r="F70" s="39"/>
      <c r="G70" s="10">
        <f>SUM(C70:F70)</f>
        <v>1</v>
      </c>
      <c r="J70" s="9"/>
    </row>
    <row r="71" spans="1:10" s="8" customFormat="1" ht="31.5" customHeight="1">
      <c r="A71" s="36"/>
      <c r="B71" s="37" t="s">
        <v>69</v>
      </c>
      <c r="C71" s="39"/>
      <c r="D71" s="42"/>
      <c r="E71" s="39">
        <v>1</v>
      </c>
      <c r="F71" s="39"/>
      <c r="G71" s="10">
        <f>SUM(C71:F71)</f>
        <v>1</v>
      </c>
      <c r="J71" s="9"/>
    </row>
    <row r="72" spans="1:10" s="8" customFormat="1" ht="3" customHeight="1">
      <c r="A72" s="36"/>
      <c r="B72" s="37"/>
      <c r="C72" s="39"/>
      <c r="D72" s="42"/>
      <c r="E72" s="39"/>
      <c r="F72" s="39"/>
      <c r="G72" s="10"/>
      <c r="J72" s="9"/>
    </row>
    <row r="73" spans="1:10" s="8" customFormat="1" ht="32.1" customHeight="1">
      <c r="A73" s="30">
        <v>7</v>
      </c>
      <c r="B73" s="40" t="s">
        <v>70</v>
      </c>
      <c r="C73" s="43">
        <f>SUM(C74:C75)</f>
        <v>4</v>
      </c>
      <c r="D73" s="43">
        <f>SUM(D74:D75)</f>
        <v>0</v>
      </c>
      <c r="E73" s="43">
        <f>SUM(E74:E75)</f>
        <v>0</v>
      </c>
      <c r="F73" s="43">
        <f>SUM(F74:F75)</f>
        <v>0</v>
      </c>
      <c r="G73" s="22">
        <f>SUM(C73:F73)</f>
        <v>4</v>
      </c>
      <c r="J73" s="9"/>
    </row>
    <row r="74" spans="1:10" s="8" customFormat="1" ht="32.1" customHeight="1">
      <c r="A74" s="36"/>
      <c r="B74" s="37" t="s">
        <v>71</v>
      </c>
      <c r="C74" s="39"/>
      <c r="D74" s="42"/>
      <c r="E74" s="38"/>
      <c r="F74" s="39"/>
      <c r="G74" s="10">
        <f>SUM(C74:F74)</f>
        <v>0</v>
      </c>
      <c r="J74" s="9"/>
    </row>
    <row r="75" spans="1:10" s="8" customFormat="1" ht="32.1" customHeight="1">
      <c r="A75" s="36"/>
      <c r="B75" s="37" t="s">
        <v>72</v>
      </c>
      <c r="C75" s="12">
        <v>4</v>
      </c>
      <c r="D75" s="10"/>
      <c r="E75" s="38"/>
      <c r="F75" s="39"/>
      <c r="G75" s="10">
        <f>SUM(C75:F75)</f>
        <v>4</v>
      </c>
      <c r="J75" s="9"/>
    </row>
    <row r="76" spans="1:10" s="8" customFormat="1" ht="3" customHeight="1">
      <c r="A76" s="36"/>
      <c r="B76" s="37"/>
      <c r="C76" s="12"/>
      <c r="D76" s="10"/>
      <c r="E76" s="38"/>
      <c r="F76" s="39"/>
      <c r="G76" s="10"/>
      <c r="J76" s="9"/>
    </row>
    <row r="77" spans="1:10" s="8" customFormat="1" ht="32.1" customHeight="1">
      <c r="A77" s="30">
        <v>8</v>
      </c>
      <c r="B77" s="40" t="s">
        <v>73</v>
      </c>
      <c r="C77" s="41">
        <f>SUM(C78:C79)</f>
        <v>9</v>
      </c>
      <c r="D77" s="41">
        <f>SUM(D78:D79)</f>
        <v>0</v>
      </c>
      <c r="E77" s="41">
        <f>SUM(E78:E79)</f>
        <v>1</v>
      </c>
      <c r="F77" s="41">
        <f>SUM(F78:F79)</f>
        <v>0</v>
      </c>
      <c r="G77" s="22">
        <f t="shared" ref="G77:G86" si="3">SUM(C77:F77)</f>
        <v>10</v>
      </c>
      <c r="J77" s="9"/>
    </row>
    <row r="78" spans="1:10" s="8" customFormat="1" ht="32.1" customHeight="1">
      <c r="A78" s="36"/>
      <c r="B78" s="37" t="s">
        <v>74</v>
      </c>
      <c r="C78" s="12">
        <f>2+1</f>
        <v>3</v>
      </c>
      <c r="D78" s="10"/>
      <c r="E78" s="38">
        <v>1</v>
      </c>
      <c r="F78" s="39"/>
      <c r="G78" s="10">
        <f t="shared" si="3"/>
        <v>4</v>
      </c>
      <c r="J78" s="9"/>
    </row>
    <row r="79" spans="1:10" s="8" customFormat="1" ht="32.1" customHeight="1">
      <c r="A79" s="36"/>
      <c r="B79" s="37" t="s">
        <v>75</v>
      </c>
      <c r="C79" s="12">
        <f>5+1</f>
        <v>6</v>
      </c>
      <c r="D79" s="10"/>
      <c r="E79" s="10"/>
      <c r="F79" s="39"/>
      <c r="G79" s="10">
        <f t="shared" si="3"/>
        <v>6</v>
      </c>
      <c r="J79" s="9"/>
    </row>
    <row r="80" spans="1:10" s="8" customFormat="1" ht="32.1" customHeight="1">
      <c r="A80" s="30">
        <v>9</v>
      </c>
      <c r="B80" s="40" t="s">
        <v>76</v>
      </c>
      <c r="C80" s="41">
        <f>SUM(C82:C92)</f>
        <v>23</v>
      </c>
      <c r="D80" s="41">
        <f>SUM(D82:D92)</f>
        <v>0</v>
      </c>
      <c r="E80" s="41">
        <f>SUM(E82:E92)</f>
        <v>7</v>
      </c>
      <c r="F80" s="41">
        <f>SUM(F82:F92)</f>
        <v>6</v>
      </c>
      <c r="G80" s="22">
        <f t="shared" si="3"/>
        <v>36</v>
      </c>
      <c r="J80" s="9"/>
    </row>
    <row r="81" spans="1:10" s="8" customFormat="1" ht="32.1" customHeight="1">
      <c r="A81" s="44"/>
      <c r="B81" s="45" t="s">
        <v>77</v>
      </c>
      <c r="C81" s="46">
        <f>SUM(C82:C86)</f>
        <v>13</v>
      </c>
      <c r="D81" s="46">
        <f>SUM(D82:D86)</f>
        <v>0</v>
      </c>
      <c r="E81" s="46">
        <f>SUM(E82:E86)</f>
        <v>5</v>
      </c>
      <c r="F81" s="46">
        <f>SUM(F82:F86)</f>
        <v>6</v>
      </c>
      <c r="G81" s="47">
        <f t="shared" si="3"/>
        <v>24</v>
      </c>
      <c r="J81" s="9"/>
    </row>
    <row r="82" spans="1:10" s="8" customFormat="1" ht="32.1" customHeight="1">
      <c r="A82" s="36"/>
      <c r="B82" s="37" t="s">
        <v>78</v>
      </c>
      <c r="C82" s="12">
        <f>0+1</f>
        <v>1</v>
      </c>
      <c r="D82" s="10"/>
      <c r="E82" s="38"/>
      <c r="F82" s="39">
        <v>6</v>
      </c>
      <c r="G82" s="10">
        <f t="shared" si="3"/>
        <v>7</v>
      </c>
      <c r="J82" s="9"/>
    </row>
    <row r="83" spans="1:10" s="8" customFormat="1" ht="32.1" customHeight="1">
      <c r="A83" s="36"/>
      <c r="B83" s="37" t="s">
        <v>79</v>
      </c>
      <c r="C83" s="12">
        <f>8+1</f>
        <v>9</v>
      </c>
      <c r="D83" s="10"/>
      <c r="E83" s="10">
        <v>5</v>
      </c>
      <c r="F83" s="39"/>
      <c r="G83" s="10">
        <f t="shared" si="3"/>
        <v>14</v>
      </c>
      <c r="J83" s="9"/>
    </row>
    <row r="84" spans="1:10" s="8" customFormat="1" ht="32.1" customHeight="1">
      <c r="A84" s="36"/>
      <c r="B84" s="37" t="s">
        <v>80</v>
      </c>
      <c r="C84" s="12">
        <v>1</v>
      </c>
      <c r="D84" s="10"/>
      <c r="E84" s="10"/>
      <c r="F84" s="39"/>
      <c r="G84" s="10">
        <f t="shared" si="3"/>
        <v>1</v>
      </c>
      <c r="J84" s="9"/>
    </row>
    <row r="85" spans="1:10" s="8" customFormat="1" ht="32.1" customHeight="1">
      <c r="A85" s="36"/>
      <c r="B85" s="37" t="s">
        <v>81</v>
      </c>
      <c r="C85" s="12">
        <v>1</v>
      </c>
      <c r="D85" s="10"/>
      <c r="E85" s="10"/>
      <c r="F85" s="39"/>
      <c r="G85" s="10">
        <f t="shared" si="3"/>
        <v>1</v>
      </c>
      <c r="J85" s="9"/>
    </row>
    <row r="86" spans="1:10" s="8" customFormat="1" ht="25.5" customHeight="1">
      <c r="A86" s="36"/>
      <c r="B86" s="37" t="s">
        <v>82</v>
      </c>
      <c r="C86" s="12">
        <v>1</v>
      </c>
      <c r="D86" s="10"/>
      <c r="E86" s="10"/>
      <c r="F86" s="39"/>
      <c r="G86" s="10">
        <f t="shared" si="3"/>
        <v>1</v>
      </c>
      <c r="H86" s="23"/>
      <c r="J86" s="9"/>
    </row>
    <row r="87" spans="1:10" s="8" customFormat="1" ht="3" customHeight="1">
      <c r="A87" s="36"/>
      <c r="B87" s="37"/>
      <c r="C87" s="12"/>
      <c r="D87" s="10"/>
      <c r="E87" s="10"/>
      <c r="F87" s="39"/>
      <c r="G87" s="10"/>
      <c r="H87" s="23"/>
      <c r="J87" s="9"/>
    </row>
    <row r="88" spans="1:10" s="8" customFormat="1" ht="32.1" customHeight="1">
      <c r="A88" s="36"/>
      <c r="B88" s="37" t="s">
        <v>83</v>
      </c>
      <c r="C88" s="12">
        <v>4</v>
      </c>
      <c r="D88" s="10"/>
      <c r="E88" s="10">
        <v>1</v>
      </c>
      <c r="F88" s="39"/>
      <c r="G88" s="48">
        <f t="shared" ref="G88:G104" si="4">SUM(C88:F88)</f>
        <v>5</v>
      </c>
      <c r="J88" s="9"/>
    </row>
    <row r="89" spans="1:10" s="8" customFormat="1" ht="32.1" customHeight="1">
      <c r="A89" s="36"/>
      <c r="B89" s="37" t="s">
        <v>84</v>
      </c>
      <c r="C89" s="12">
        <v>1</v>
      </c>
      <c r="D89" s="10"/>
      <c r="E89" s="38"/>
      <c r="F89" s="39"/>
      <c r="G89" s="48">
        <f t="shared" si="4"/>
        <v>1</v>
      </c>
      <c r="J89" s="9"/>
    </row>
    <row r="90" spans="1:10" s="8" customFormat="1" ht="32.1" customHeight="1">
      <c r="A90" s="36"/>
      <c r="B90" s="37" t="s">
        <v>85</v>
      </c>
      <c r="C90" s="39"/>
      <c r="D90" s="38"/>
      <c r="E90" s="38">
        <v>1</v>
      </c>
      <c r="F90" s="39"/>
      <c r="G90" s="48">
        <f t="shared" si="4"/>
        <v>1</v>
      </c>
      <c r="J90" s="9"/>
    </row>
    <row r="91" spans="1:10" s="8" customFormat="1" ht="32.1" customHeight="1">
      <c r="A91" s="36"/>
      <c r="B91" s="37" t="s">
        <v>86</v>
      </c>
      <c r="C91" s="12">
        <f>3+1</f>
        <v>4</v>
      </c>
      <c r="D91" s="10"/>
      <c r="E91" s="38"/>
      <c r="F91" s="39"/>
      <c r="G91" s="48">
        <f t="shared" si="4"/>
        <v>4</v>
      </c>
      <c r="J91" s="9"/>
    </row>
    <row r="92" spans="1:10" s="8" customFormat="1" ht="32.1" customHeight="1">
      <c r="A92" s="36"/>
      <c r="B92" s="37" t="s">
        <v>87</v>
      </c>
      <c r="C92" s="12">
        <v>1</v>
      </c>
      <c r="D92" s="10"/>
      <c r="E92" s="38"/>
      <c r="F92" s="39"/>
      <c r="G92" s="48">
        <f t="shared" si="4"/>
        <v>1</v>
      </c>
      <c r="J92" s="9"/>
    </row>
    <row r="93" spans="1:10" s="8" customFormat="1" ht="32.1" customHeight="1">
      <c r="A93" s="30">
        <v>10</v>
      </c>
      <c r="B93" s="40" t="s">
        <v>88</v>
      </c>
      <c r="C93" s="43">
        <f>SUM(C94:C100)</f>
        <v>31</v>
      </c>
      <c r="D93" s="43">
        <f>SUM(D94:D100)</f>
        <v>0</v>
      </c>
      <c r="E93" s="43">
        <f>SUM(E94:E100)</f>
        <v>2</v>
      </c>
      <c r="F93" s="43">
        <f>SUM(F94:F100)</f>
        <v>5</v>
      </c>
      <c r="G93" s="22">
        <f t="shared" si="4"/>
        <v>38</v>
      </c>
      <c r="J93" s="9"/>
    </row>
    <row r="94" spans="1:10" s="8" customFormat="1" ht="32.1" customHeight="1">
      <c r="A94" s="36"/>
      <c r="B94" s="37" t="s">
        <v>89</v>
      </c>
      <c r="C94" s="39">
        <v>4</v>
      </c>
      <c r="D94" s="38"/>
      <c r="E94" s="38"/>
      <c r="F94" s="39"/>
      <c r="G94" s="10">
        <f t="shared" si="4"/>
        <v>4</v>
      </c>
      <c r="J94" s="9"/>
    </row>
    <row r="95" spans="1:10" s="8" customFormat="1" ht="32.1" customHeight="1">
      <c r="A95" s="36"/>
      <c r="B95" s="37" t="s">
        <v>90</v>
      </c>
      <c r="C95" s="12">
        <f>11+1</f>
        <v>12</v>
      </c>
      <c r="D95" s="10"/>
      <c r="E95" s="38"/>
      <c r="F95" s="39"/>
      <c r="G95" s="10">
        <f t="shared" si="4"/>
        <v>12</v>
      </c>
      <c r="J95" s="9"/>
    </row>
    <row r="96" spans="1:10" s="8" customFormat="1" ht="32.1" customHeight="1">
      <c r="A96" s="36"/>
      <c r="B96" s="37" t="s">
        <v>91</v>
      </c>
      <c r="C96" s="39"/>
      <c r="D96" s="42"/>
      <c r="E96" s="38"/>
      <c r="F96" s="39">
        <v>1</v>
      </c>
      <c r="G96" s="10">
        <f t="shared" si="4"/>
        <v>1</v>
      </c>
      <c r="J96" s="9"/>
    </row>
    <row r="97" spans="1:10" s="8" customFormat="1" ht="32.1" customHeight="1">
      <c r="A97" s="36"/>
      <c r="B97" s="37" t="s">
        <v>92</v>
      </c>
      <c r="C97" s="12">
        <f>2+1</f>
        <v>3</v>
      </c>
      <c r="D97" s="10"/>
      <c r="E97" s="10"/>
      <c r="F97" s="39"/>
      <c r="G97" s="10">
        <f t="shared" si="4"/>
        <v>3</v>
      </c>
      <c r="J97" s="9"/>
    </row>
    <row r="98" spans="1:10" s="8" customFormat="1" ht="32.1" customHeight="1">
      <c r="A98" s="36"/>
      <c r="B98" s="37" t="s">
        <v>93</v>
      </c>
      <c r="C98" s="12">
        <v>3</v>
      </c>
      <c r="D98" s="10"/>
      <c r="E98" s="38"/>
      <c r="F98" s="39">
        <v>2</v>
      </c>
      <c r="G98" s="10">
        <f t="shared" si="4"/>
        <v>5</v>
      </c>
      <c r="J98" s="9"/>
    </row>
    <row r="99" spans="1:10" s="8" customFormat="1" ht="32.1" customHeight="1">
      <c r="A99" s="36"/>
      <c r="B99" s="37" t="s">
        <v>94</v>
      </c>
      <c r="C99" s="12">
        <f>8+1</f>
        <v>9</v>
      </c>
      <c r="D99" s="10"/>
      <c r="E99" s="10">
        <v>2</v>
      </c>
      <c r="F99" s="39">
        <v>2</v>
      </c>
      <c r="G99" s="10">
        <f t="shared" si="4"/>
        <v>13</v>
      </c>
      <c r="J99" s="9"/>
    </row>
    <row r="100" spans="1:10" s="8" customFormat="1" ht="32.1" customHeight="1">
      <c r="A100" s="36"/>
      <c r="B100" s="37" t="s">
        <v>95</v>
      </c>
      <c r="C100" s="39"/>
      <c r="D100" s="42"/>
      <c r="E100" s="38"/>
      <c r="F100" s="39"/>
      <c r="G100" s="10">
        <f t="shared" si="4"/>
        <v>0</v>
      </c>
      <c r="J100" s="9"/>
    </row>
    <row r="101" spans="1:10" s="8" customFormat="1" ht="32.1" customHeight="1">
      <c r="A101" s="30">
        <v>11</v>
      </c>
      <c r="B101" s="40" t="s">
        <v>96</v>
      </c>
      <c r="C101" s="41">
        <f>SUM(C102:C104)</f>
        <v>7</v>
      </c>
      <c r="D101" s="41">
        <f>SUM(D102:D104)</f>
        <v>0</v>
      </c>
      <c r="E101" s="41">
        <f>SUM(E102:E104)</f>
        <v>0</v>
      </c>
      <c r="F101" s="41">
        <f>SUM(F102:F104)</f>
        <v>2</v>
      </c>
      <c r="G101" s="22">
        <f t="shared" si="4"/>
        <v>9</v>
      </c>
      <c r="J101" s="9"/>
    </row>
    <row r="102" spans="1:10" s="8" customFormat="1" ht="32.1" customHeight="1">
      <c r="A102" s="36"/>
      <c r="B102" s="37" t="s">
        <v>97</v>
      </c>
      <c r="C102" s="12">
        <v>1</v>
      </c>
      <c r="D102" s="10"/>
      <c r="E102" s="10"/>
      <c r="F102" s="39">
        <v>1</v>
      </c>
      <c r="G102" s="10">
        <f t="shared" si="4"/>
        <v>2</v>
      </c>
      <c r="J102" s="9"/>
    </row>
    <row r="103" spans="1:10" s="8" customFormat="1" ht="32.1" customHeight="1">
      <c r="A103" s="36"/>
      <c r="B103" s="37" t="s">
        <v>98</v>
      </c>
      <c r="C103" s="12">
        <f>3+1</f>
        <v>4</v>
      </c>
      <c r="D103" s="10"/>
      <c r="E103" s="10"/>
      <c r="F103" s="39">
        <v>1</v>
      </c>
      <c r="G103" s="10">
        <f t="shared" si="4"/>
        <v>5</v>
      </c>
      <c r="J103" s="9"/>
    </row>
    <row r="104" spans="1:10" s="8" customFormat="1" ht="32.1" customHeight="1">
      <c r="A104" s="36"/>
      <c r="B104" s="37" t="s">
        <v>99</v>
      </c>
      <c r="C104" s="12">
        <f>1+1</f>
        <v>2</v>
      </c>
      <c r="D104" s="10"/>
      <c r="E104" s="38"/>
      <c r="F104" s="39"/>
      <c r="G104" s="10">
        <f t="shared" si="4"/>
        <v>2</v>
      </c>
      <c r="J104" s="9"/>
    </row>
    <row r="105" spans="1:10" s="8" customFormat="1" ht="3" customHeight="1">
      <c r="A105" s="36"/>
      <c r="B105" s="37"/>
      <c r="C105" s="12"/>
      <c r="D105" s="10"/>
      <c r="E105" s="38"/>
      <c r="F105" s="39"/>
      <c r="G105" s="10"/>
      <c r="J105" s="9"/>
    </row>
    <row r="106" spans="1:10" s="8" customFormat="1" ht="32.1" customHeight="1">
      <c r="A106" s="30">
        <v>12</v>
      </c>
      <c r="B106" s="40" t="s">
        <v>100</v>
      </c>
      <c r="C106" s="41">
        <f>SUM(C108:C159)</f>
        <v>60</v>
      </c>
      <c r="D106" s="41">
        <f>SUM(D108:D159)</f>
        <v>0</v>
      </c>
      <c r="E106" s="41">
        <f>SUM(E108:E159)</f>
        <v>0</v>
      </c>
      <c r="F106" s="41">
        <f>SUM(F108:F159)</f>
        <v>183</v>
      </c>
      <c r="G106" s="49">
        <f t="shared" ref="G106:G137" si="5">SUM(C106:F106)</f>
        <v>243</v>
      </c>
      <c r="J106" s="9"/>
    </row>
    <row r="107" spans="1:10" s="8" customFormat="1" ht="32.1" customHeight="1">
      <c r="A107" s="42"/>
      <c r="B107" s="45" t="s">
        <v>101</v>
      </c>
      <c r="C107" s="39"/>
      <c r="D107" s="42"/>
      <c r="E107" s="38"/>
      <c r="F107" s="39"/>
      <c r="G107" s="10">
        <f t="shared" si="5"/>
        <v>0</v>
      </c>
      <c r="J107" s="9"/>
    </row>
    <row r="108" spans="1:10" s="8" customFormat="1" ht="32.1" customHeight="1">
      <c r="A108" s="39">
        <v>1</v>
      </c>
      <c r="B108" s="50" t="s">
        <v>102</v>
      </c>
      <c r="C108" s="51">
        <v>1</v>
      </c>
      <c r="D108" s="52"/>
      <c r="E108" s="38"/>
      <c r="F108" s="39"/>
      <c r="G108" s="52">
        <f t="shared" si="5"/>
        <v>1</v>
      </c>
      <c r="J108" s="9"/>
    </row>
    <row r="109" spans="1:10" s="8" customFormat="1" ht="32.1" customHeight="1">
      <c r="A109" s="51">
        <v>2</v>
      </c>
      <c r="B109" s="37" t="s">
        <v>103</v>
      </c>
      <c r="C109" s="39"/>
      <c r="D109" s="42"/>
      <c r="E109" s="52"/>
      <c r="F109" s="39">
        <v>1</v>
      </c>
      <c r="G109" s="52">
        <f t="shared" si="5"/>
        <v>1</v>
      </c>
      <c r="J109" s="9"/>
    </row>
    <row r="110" spans="1:10" s="8" customFormat="1" ht="32.1" customHeight="1">
      <c r="A110" s="51">
        <v>3</v>
      </c>
      <c r="B110" s="37" t="s">
        <v>104</v>
      </c>
      <c r="C110" s="51">
        <v>1</v>
      </c>
      <c r="D110" s="52"/>
      <c r="E110" s="52"/>
      <c r="F110" s="39"/>
      <c r="G110" s="52">
        <f t="shared" si="5"/>
        <v>1</v>
      </c>
      <c r="J110" s="9"/>
    </row>
    <row r="111" spans="1:10" s="8" customFormat="1" ht="32.1" customHeight="1">
      <c r="A111" s="39">
        <v>4</v>
      </c>
      <c r="B111" s="37" t="s">
        <v>105</v>
      </c>
      <c r="C111" s="39">
        <v>1</v>
      </c>
      <c r="D111" s="42"/>
      <c r="E111" s="52"/>
      <c r="F111" s="39">
        <v>1</v>
      </c>
      <c r="G111" s="52">
        <f t="shared" si="5"/>
        <v>2</v>
      </c>
      <c r="J111" s="9"/>
    </row>
    <row r="112" spans="1:10" s="8" customFormat="1" ht="32.1" customHeight="1">
      <c r="A112" s="51">
        <v>5</v>
      </c>
      <c r="B112" s="37" t="s">
        <v>106</v>
      </c>
      <c r="C112" s="39"/>
      <c r="D112" s="42"/>
      <c r="E112" s="52"/>
      <c r="F112" s="39">
        <v>1</v>
      </c>
      <c r="G112" s="52">
        <f t="shared" si="5"/>
        <v>1</v>
      </c>
      <c r="J112" s="9"/>
    </row>
    <row r="113" spans="1:10" s="8" customFormat="1" ht="32.1" customHeight="1">
      <c r="A113" s="51">
        <v>6</v>
      </c>
      <c r="B113" s="37" t="s">
        <v>107</v>
      </c>
      <c r="C113" s="51">
        <v>1</v>
      </c>
      <c r="D113" s="52"/>
      <c r="E113" s="38"/>
      <c r="F113" s="39"/>
      <c r="G113" s="52">
        <f t="shared" si="5"/>
        <v>1</v>
      </c>
      <c r="J113" s="9"/>
    </row>
    <row r="114" spans="1:10" s="8" customFormat="1" ht="32.1" customHeight="1">
      <c r="A114" s="39">
        <v>7</v>
      </c>
      <c r="B114" s="37" t="s">
        <v>108</v>
      </c>
      <c r="C114" s="51">
        <f>0+1</f>
        <v>1</v>
      </c>
      <c r="D114" s="52"/>
      <c r="E114" s="38"/>
      <c r="F114" s="39"/>
      <c r="G114" s="52">
        <f t="shared" si="5"/>
        <v>1</v>
      </c>
      <c r="J114" s="9"/>
    </row>
    <row r="115" spans="1:10" s="8" customFormat="1" ht="32.1" customHeight="1">
      <c r="A115" s="51">
        <v>8</v>
      </c>
      <c r="B115" s="37" t="s">
        <v>109</v>
      </c>
      <c r="C115" s="51">
        <f>0+1</f>
        <v>1</v>
      </c>
      <c r="D115" s="52"/>
      <c r="E115" s="38"/>
      <c r="F115" s="39"/>
      <c r="G115" s="52">
        <f t="shared" si="5"/>
        <v>1</v>
      </c>
      <c r="J115" s="9"/>
    </row>
    <row r="116" spans="1:10" s="8" customFormat="1" ht="32.1" customHeight="1">
      <c r="A116" s="51">
        <v>9</v>
      </c>
      <c r="B116" s="37" t="s">
        <v>110</v>
      </c>
      <c r="C116" s="51">
        <v>2</v>
      </c>
      <c r="D116" s="52"/>
      <c r="E116" s="38"/>
      <c r="F116" s="39"/>
      <c r="G116" s="52">
        <f t="shared" si="5"/>
        <v>2</v>
      </c>
      <c r="J116" s="9"/>
    </row>
    <row r="117" spans="1:10" s="8" customFormat="1" ht="32.1" customHeight="1">
      <c r="A117" s="39">
        <v>10</v>
      </c>
      <c r="B117" s="37" t="s">
        <v>111</v>
      </c>
      <c r="C117" s="51">
        <f>0+1</f>
        <v>1</v>
      </c>
      <c r="D117" s="52"/>
      <c r="E117" s="38"/>
      <c r="F117" s="39"/>
      <c r="G117" s="52">
        <f t="shared" si="5"/>
        <v>1</v>
      </c>
      <c r="J117" s="9"/>
    </row>
    <row r="118" spans="1:10" s="8" customFormat="1" ht="32.1" customHeight="1">
      <c r="A118" s="51">
        <v>11</v>
      </c>
      <c r="B118" s="37" t="s">
        <v>112</v>
      </c>
      <c r="C118" s="51">
        <f>0+1</f>
        <v>1</v>
      </c>
      <c r="D118" s="52"/>
      <c r="E118" s="38"/>
      <c r="F118" s="39">
        <v>1</v>
      </c>
      <c r="G118" s="52">
        <f t="shared" si="5"/>
        <v>2</v>
      </c>
      <c r="J118" s="9"/>
    </row>
    <row r="119" spans="1:10" s="8" customFormat="1" ht="32.1" customHeight="1">
      <c r="A119" s="51">
        <v>12</v>
      </c>
      <c r="B119" s="37" t="s">
        <v>113</v>
      </c>
      <c r="C119" s="39"/>
      <c r="D119" s="42"/>
      <c r="E119" s="52"/>
      <c r="F119" s="39">
        <v>1</v>
      </c>
      <c r="G119" s="52">
        <f t="shared" si="5"/>
        <v>1</v>
      </c>
      <c r="J119" s="9"/>
    </row>
    <row r="120" spans="1:10" s="8" customFormat="1" ht="32.1" customHeight="1">
      <c r="A120" s="39">
        <v>13</v>
      </c>
      <c r="B120" s="53" t="s">
        <v>114</v>
      </c>
      <c r="C120" s="39">
        <v>1</v>
      </c>
      <c r="D120" s="42"/>
      <c r="E120" s="54"/>
      <c r="F120" s="39"/>
      <c r="G120" s="52">
        <f t="shared" si="5"/>
        <v>1</v>
      </c>
      <c r="J120" s="9"/>
    </row>
    <row r="121" spans="1:10" s="8" customFormat="1" ht="32.1" customHeight="1">
      <c r="A121" s="51">
        <v>14</v>
      </c>
      <c r="B121" s="37" t="s">
        <v>115</v>
      </c>
      <c r="C121" s="39"/>
      <c r="D121" s="42"/>
      <c r="E121" s="52"/>
      <c r="F121" s="39">
        <v>1</v>
      </c>
      <c r="G121" s="52">
        <f t="shared" si="5"/>
        <v>1</v>
      </c>
      <c r="J121" s="9"/>
    </row>
    <row r="122" spans="1:10" s="8" customFormat="1" ht="32.1" customHeight="1">
      <c r="A122" s="51">
        <v>15</v>
      </c>
      <c r="B122" s="37" t="s">
        <v>116</v>
      </c>
      <c r="C122" s="51">
        <v>1</v>
      </c>
      <c r="D122" s="52"/>
      <c r="E122" s="38"/>
      <c r="F122" s="39"/>
      <c r="G122" s="52">
        <f t="shared" si="5"/>
        <v>1</v>
      </c>
      <c r="J122" s="9"/>
    </row>
    <row r="123" spans="1:10" s="8" customFormat="1" ht="32.1" customHeight="1">
      <c r="A123" s="39">
        <v>16</v>
      </c>
      <c r="B123" s="37" t="s">
        <v>117</v>
      </c>
      <c r="C123" s="51">
        <v>3</v>
      </c>
      <c r="D123" s="52"/>
      <c r="E123" s="38"/>
      <c r="F123" s="39">
        <v>3</v>
      </c>
      <c r="G123" s="52">
        <f t="shared" si="5"/>
        <v>6</v>
      </c>
      <c r="J123" s="9"/>
    </row>
    <row r="124" spans="1:10" s="8" customFormat="1" ht="32.1" customHeight="1">
      <c r="A124" s="51">
        <v>17</v>
      </c>
      <c r="B124" s="37" t="s">
        <v>118</v>
      </c>
      <c r="C124" s="51">
        <v>2</v>
      </c>
      <c r="D124" s="52"/>
      <c r="E124" s="38"/>
      <c r="F124" s="39"/>
      <c r="G124" s="52">
        <f t="shared" si="5"/>
        <v>2</v>
      </c>
      <c r="J124" s="9"/>
    </row>
    <row r="125" spans="1:10" s="56" customFormat="1" ht="32.1" customHeight="1">
      <c r="A125" s="12">
        <v>18</v>
      </c>
      <c r="B125" s="55" t="s">
        <v>119</v>
      </c>
      <c r="C125" s="14"/>
      <c r="D125" s="13"/>
      <c r="E125" s="13"/>
      <c r="F125" s="14">
        <v>1</v>
      </c>
      <c r="G125" s="10">
        <f t="shared" si="5"/>
        <v>1</v>
      </c>
      <c r="J125" s="57"/>
    </row>
    <row r="126" spans="1:10" s="56" customFormat="1" ht="32.1" customHeight="1">
      <c r="A126" s="14">
        <v>19</v>
      </c>
      <c r="B126" s="11" t="s">
        <v>120</v>
      </c>
      <c r="C126" s="12">
        <f>0+1</f>
        <v>1</v>
      </c>
      <c r="D126" s="10"/>
      <c r="E126" s="10"/>
      <c r="F126" s="14"/>
      <c r="G126" s="10">
        <f t="shared" si="5"/>
        <v>1</v>
      </c>
      <c r="J126" s="57"/>
    </row>
    <row r="127" spans="1:10" s="8" customFormat="1" ht="32.1" customHeight="1">
      <c r="A127" s="51">
        <v>20</v>
      </c>
      <c r="B127" s="37" t="s">
        <v>121</v>
      </c>
      <c r="C127" s="12">
        <f>0+1</f>
        <v>1</v>
      </c>
      <c r="D127" s="52"/>
      <c r="E127" s="38"/>
      <c r="F127" s="39"/>
      <c r="G127" s="52">
        <f t="shared" si="5"/>
        <v>1</v>
      </c>
      <c r="J127" s="9"/>
    </row>
    <row r="128" spans="1:10" s="8" customFormat="1" ht="32.1" customHeight="1">
      <c r="A128" s="51">
        <v>21</v>
      </c>
      <c r="B128" s="37" t="s">
        <v>122</v>
      </c>
      <c r="C128" s="12">
        <f>0+1</f>
        <v>1</v>
      </c>
      <c r="D128" s="52"/>
      <c r="E128" s="39"/>
      <c r="F128" s="39"/>
      <c r="G128" s="52">
        <f t="shared" si="5"/>
        <v>1</v>
      </c>
      <c r="J128" s="9"/>
    </row>
    <row r="129" spans="1:10" s="8" customFormat="1" ht="32.1" customHeight="1">
      <c r="A129" s="39">
        <v>22</v>
      </c>
      <c r="B129" s="37" t="s">
        <v>123</v>
      </c>
      <c r="C129" s="12">
        <f>0+1</f>
        <v>1</v>
      </c>
      <c r="D129" s="52"/>
      <c r="E129" s="52"/>
      <c r="F129" s="39">
        <v>2</v>
      </c>
      <c r="G129" s="52">
        <f t="shared" si="5"/>
        <v>3</v>
      </c>
      <c r="J129" s="9" t="s">
        <v>162</v>
      </c>
    </row>
    <row r="130" spans="1:10" s="8" customFormat="1" ht="32.1" customHeight="1">
      <c r="A130" s="51">
        <v>23</v>
      </c>
      <c r="B130" s="58" t="s">
        <v>124</v>
      </c>
      <c r="C130" s="51"/>
      <c r="D130" s="52"/>
      <c r="E130" s="38"/>
      <c r="F130" s="39"/>
      <c r="G130" s="52">
        <f t="shared" si="5"/>
        <v>0</v>
      </c>
      <c r="J130" s="9"/>
    </row>
    <row r="131" spans="1:10" s="8" customFormat="1" ht="32.1" customHeight="1">
      <c r="A131" s="51">
        <v>24</v>
      </c>
      <c r="B131" s="37" t="s">
        <v>125</v>
      </c>
      <c r="C131" s="39"/>
      <c r="D131" s="42"/>
      <c r="E131" s="54"/>
      <c r="F131" s="39">
        <v>1</v>
      </c>
      <c r="G131" s="52">
        <f t="shared" si="5"/>
        <v>1</v>
      </c>
      <c r="J131" s="9"/>
    </row>
    <row r="132" spans="1:10" s="8" customFormat="1" ht="32.1" customHeight="1">
      <c r="A132" s="39">
        <v>25</v>
      </c>
      <c r="B132" s="37" t="s">
        <v>126</v>
      </c>
      <c r="C132" s="51">
        <v>1</v>
      </c>
      <c r="D132" s="52"/>
      <c r="E132" s="38"/>
      <c r="F132" s="39"/>
      <c r="G132" s="52">
        <f t="shared" si="5"/>
        <v>1</v>
      </c>
      <c r="J132" s="9"/>
    </row>
    <row r="133" spans="1:10" s="8" customFormat="1" ht="32.1" customHeight="1">
      <c r="A133" s="51">
        <v>26</v>
      </c>
      <c r="B133" s="53" t="s">
        <v>127</v>
      </c>
      <c r="C133" s="51">
        <v>1</v>
      </c>
      <c r="D133" s="52"/>
      <c r="E133" s="38"/>
      <c r="F133" s="39"/>
      <c r="G133" s="52">
        <f t="shared" si="5"/>
        <v>1</v>
      </c>
      <c r="J133" s="9"/>
    </row>
    <row r="134" spans="1:10" s="8" customFormat="1" ht="32.1" customHeight="1">
      <c r="A134" s="51">
        <v>27</v>
      </c>
      <c r="B134" s="37" t="s">
        <v>128</v>
      </c>
      <c r="C134" s="51">
        <f>1+1</f>
        <v>2</v>
      </c>
      <c r="D134" s="52"/>
      <c r="E134" s="38"/>
      <c r="F134" s="39">
        <v>13</v>
      </c>
      <c r="G134" s="52">
        <f t="shared" si="5"/>
        <v>15</v>
      </c>
      <c r="J134" s="9"/>
    </row>
    <row r="135" spans="1:10" s="8" customFormat="1" ht="32.1" customHeight="1">
      <c r="A135" s="39">
        <v>28</v>
      </c>
      <c r="B135" s="37" t="s">
        <v>129</v>
      </c>
      <c r="C135" s="51">
        <f>0+1</f>
        <v>1</v>
      </c>
      <c r="D135" s="52"/>
      <c r="E135" s="52"/>
      <c r="F135" s="39">
        <v>4</v>
      </c>
      <c r="G135" s="52">
        <f t="shared" si="5"/>
        <v>5</v>
      </c>
      <c r="J135" s="9"/>
    </row>
    <row r="136" spans="1:10" s="8" customFormat="1" ht="32.1" customHeight="1">
      <c r="A136" s="51">
        <v>29</v>
      </c>
      <c r="B136" s="37" t="s">
        <v>130</v>
      </c>
      <c r="C136" s="51">
        <f>0+1</f>
        <v>1</v>
      </c>
      <c r="D136" s="52"/>
      <c r="E136" s="38"/>
      <c r="F136" s="39"/>
      <c r="G136" s="52">
        <f t="shared" si="5"/>
        <v>1</v>
      </c>
      <c r="J136" s="9"/>
    </row>
    <row r="137" spans="1:10" s="8" customFormat="1" ht="32.1" customHeight="1">
      <c r="A137" s="51">
        <v>30</v>
      </c>
      <c r="B137" s="37" t="s">
        <v>131</v>
      </c>
      <c r="C137" s="51">
        <v>2</v>
      </c>
      <c r="D137" s="52"/>
      <c r="E137" s="52"/>
      <c r="F137" s="39">
        <v>3</v>
      </c>
      <c r="G137" s="52">
        <f t="shared" si="5"/>
        <v>5</v>
      </c>
      <c r="J137" s="9"/>
    </row>
    <row r="138" spans="1:10" s="8" customFormat="1" ht="32.1" customHeight="1">
      <c r="A138" s="39">
        <v>31</v>
      </c>
      <c r="B138" s="37" t="s">
        <v>132</v>
      </c>
      <c r="C138" s="51">
        <v>8</v>
      </c>
      <c r="D138" s="52"/>
      <c r="E138" s="54"/>
      <c r="F138" s="51">
        <v>29</v>
      </c>
      <c r="G138" s="52">
        <f t="shared" ref="G138:G160" si="6">SUM(C138:F138)</f>
        <v>37</v>
      </c>
      <c r="J138" s="9"/>
    </row>
    <row r="139" spans="1:10" s="8" customFormat="1" ht="32.1" customHeight="1">
      <c r="A139" s="51">
        <v>32</v>
      </c>
      <c r="B139" s="37" t="s">
        <v>133</v>
      </c>
      <c r="C139" s="39"/>
      <c r="D139" s="42"/>
      <c r="E139" s="54"/>
      <c r="F139" s="39">
        <v>2</v>
      </c>
      <c r="G139" s="52">
        <f t="shared" si="6"/>
        <v>2</v>
      </c>
      <c r="J139" s="9"/>
    </row>
    <row r="140" spans="1:10" s="8" customFormat="1" ht="32.1" customHeight="1">
      <c r="A140" s="51">
        <v>33</v>
      </c>
      <c r="B140" s="37" t="s">
        <v>134</v>
      </c>
      <c r="C140" s="39"/>
      <c r="D140" s="42"/>
      <c r="E140" s="52"/>
      <c r="F140" s="39">
        <v>19</v>
      </c>
      <c r="G140" s="52">
        <f t="shared" si="6"/>
        <v>19</v>
      </c>
      <c r="J140" s="9"/>
    </row>
    <row r="141" spans="1:10" s="8" customFormat="1" ht="32.1" customHeight="1">
      <c r="A141" s="39">
        <v>34</v>
      </c>
      <c r="B141" s="37" t="s">
        <v>135</v>
      </c>
      <c r="C141" s="51">
        <v>13</v>
      </c>
      <c r="D141" s="52"/>
      <c r="E141" s="52"/>
      <c r="F141" s="39">
        <v>12</v>
      </c>
      <c r="G141" s="52">
        <f t="shared" si="6"/>
        <v>25</v>
      </c>
      <c r="J141" s="9" t="s">
        <v>160</v>
      </c>
    </row>
    <row r="142" spans="1:10" s="8" customFormat="1" ht="32.1" customHeight="1">
      <c r="A142" s="51">
        <v>35</v>
      </c>
      <c r="B142" s="37" t="s">
        <v>136</v>
      </c>
      <c r="C142" s="39"/>
      <c r="D142" s="42"/>
      <c r="E142" s="52"/>
      <c r="F142" s="39">
        <v>3</v>
      </c>
      <c r="G142" s="52">
        <f t="shared" si="6"/>
        <v>3</v>
      </c>
      <c r="J142" s="9"/>
    </row>
    <row r="143" spans="1:10" s="8" customFormat="1" ht="32.1" customHeight="1">
      <c r="A143" s="51">
        <v>36</v>
      </c>
      <c r="B143" s="58" t="s">
        <v>137</v>
      </c>
      <c r="C143" s="39"/>
      <c r="D143" s="42"/>
      <c r="E143" s="52"/>
      <c r="F143" s="39"/>
      <c r="G143" s="52">
        <f t="shared" si="6"/>
        <v>0</v>
      </c>
      <c r="J143" s="9"/>
    </row>
    <row r="144" spans="1:10" s="8" customFormat="1" ht="32.1" customHeight="1">
      <c r="A144" s="39">
        <v>37</v>
      </c>
      <c r="B144" s="37" t="s">
        <v>138</v>
      </c>
      <c r="C144" s="39"/>
      <c r="D144" s="42"/>
      <c r="E144" s="38"/>
      <c r="F144" s="39">
        <v>1</v>
      </c>
      <c r="G144" s="52">
        <f t="shared" si="6"/>
        <v>1</v>
      </c>
      <c r="J144" s="9"/>
    </row>
    <row r="145" spans="1:10" s="8" customFormat="1" ht="32.1" customHeight="1">
      <c r="A145" s="51">
        <v>38</v>
      </c>
      <c r="B145" s="37" t="s">
        <v>139</v>
      </c>
      <c r="C145" s="51"/>
      <c r="D145" s="52"/>
      <c r="E145" s="38"/>
      <c r="F145" s="39">
        <v>9</v>
      </c>
      <c r="G145" s="52">
        <f t="shared" si="6"/>
        <v>9</v>
      </c>
      <c r="J145" s="9"/>
    </row>
    <row r="146" spans="1:10" s="8" customFormat="1" ht="32.1" customHeight="1">
      <c r="A146" s="51">
        <v>39</v>
      </c>
      <c r="B146" s="58" t="s">
        <v>140</v>
      </c>
      <c r="C146" s="39"/>
      <c r="D146" s="42"/>
      <c r="E146" s="52"/>
      <c r="F146" s="39">
        <v>5</v>
      </c>
      <c r="G146" s="52">
        <f t="shared" si="6"/>
        <v>5</v>
      </c>
      <c r="J146" s="9"/>
    </row>
    <row r="147" spans="1:10" s="8" customFormat="1" ht="32.1" customHeight="1">
      <c r="A147" s="39">
        <v>40</v>
      </c>
      <c r="B147" s="58" t="s">
        <v>141</v>
      </c>
      <c r="C147" s="39"/>
      <c r="D147" s="42"/>
      <c r="E147" s="52"/>
      <c r="F147" s="39">
        <v>1</v>
      </c>
      <c r="G147" s="52">
        <f t="shared" si="6"/>
        <v>1</v>
      </c>
      <c r="J147" s="9"/>
    </row>
    <row r="148" spans="1:10" s="8" customFormat="1" ht="32.1" customHeight="1">
      <c r="A148" s="51">
        <v>41</v>
      </c>
      <c r="B148" s="58" t="s">
        <v>142</v>
      </c>
      <c r="C148" s="39">
        <v>1</v>
      </c>
      <c r="D148" s="42"/>
      <c r="E148" s="52"/>
      <c r="F148" s="39"/>
      <c r="G148" s="52">
        <f t="shared" si="6"/>
        <v>1</v>
      </c>
      <c r="J148" s="9"/>
    </row>
    <row r="149" spans="1:10" s="8" customFormat="1" ht="32.1" customHeight="1">
      <c r="A149" s="51">
        <v>42</v>
      </c>
      <c r="B149" s="53" t="s">
        <v>143</v>
      </c>
      <c r="C149" s="39">
        <v>1</v>
      </c>
      <c r="D149" s="42"/>
      <c r="E149" s="52"/>
      <c r="F149" s="39"/>
      <c r="G149" s="52">
        <f t="shared" si="6"/>
        <v>1</v>
      </c>
      <c r="J149" s="9"/>
    </row>
    <row r="150" spans="1:10" s="8" customFormat="1" ht="32.1" customHeight="1">
      <c r="A150" s="39">
        <v>43</v>
      </c>
      <c r="B150" s="37" t="s">
        <v>144</v>
      </c>
      <c r="C150" s="51">
        <f>2+1</f>
        <v>3</v>
      </c>
      <c r="D150" s="52"/>
      <c r="E150" s="52"/>
      <c r="F150" s="39"/>
      <c r="G150" s="52">
        <f t="shared" si="6"/>
        <v>3</v>
      </c>
      <c r="J150" s="9"/>
    </row>
    <row r="151" spans="1:10" s="8" customFormat="1" ht="32.1" customHeight="1">
      <c r="A151" s="51">
        <v>44</v>
      </c>
      <c r="B151" s="37" t="s">
        <v>145</v>
      </c>
      <c r="C151" s="51">
        <f>0+1</f>
        <v>1</v>
      </c>
      <c r="D151" s="52"/>
      <c r="E151" s="52"/>
      <c r="F151" s="39">
        <v>2</v>
      </c>
      <c r="G151" s="52">
        <f t="shared" si="6"/>
        <v>3</v>
      </c>
      <c r="J151" s="9"/>
    </row>
    <row r="152" spans="1:10" s="8" customFormat="1" ht="32.1" customHeight="1">
      <c r="A152" s="51">
        <v>45</v>
      </c>
      <c r="B152" s="37" t="s">
        <v>146</v>
      </c>
      <c r="C152" s="51"/>
      <c r="D152" s="52"/>
      <c r="E152" s="52"/>
      <c r="F152" s="39">
        <v>1</v>
      </c>
      <c r="G152" s="52">
        <f t="shared" si="6"/>
        <v>1</v>
      </c>
      <c r="J152" s="9"/>
    </row>
    <row r="153" spans="1:10" s="8" customFormat="1" ht="32.1" customHeight="1">
      <c r="A153" s="39">
        <v>46</v>
      </c>
      <c r="B153" s="37" t="s">
        <v>147</v>
      </c>
      <c r="C153" s="51">
        <v>2</v>
      </c>
      <c r="D153" s="52"/>
      <c r="E153" s="52"/>
      <c r="F153" s="39">
        <v>9</v>
      </c>
      <c r="G153" s="52">
        <f t="shared" si="6"/>
        <v>11</v>
      </c>
      <c r="J153" s="9"/>
    </row>
    <row r="154" spans="1:10" s="8" customFormat="1" ht="32.1" customHeight="1">
      <c r="A154" s="51">
        <v>47</v>
      </c>
      <c r="B154" s="37" t="s">
        <v>148</v>
      </c>
      <c r="C154" s="51">
        <v>1</v>
      </c>
      <c r="D154" s="52"/>
      <c r="E154" s="38"/>
      <c r="F154" s="39"/>
      <c r="G154" s="52">
        <f t="shared" si="6"/>
        <v>1</v>
      </c>
      <c r="J154" s="9"/>
    </row>
    <row r="155" spans="1:10" s="8" customFormat="1" ht="32.1" customHeight="1">
      <c r="A155" s="51">
        <v>48</v>
      </c>
      <c r="B155" s="37" t="s">
        <v>149</v>
      </c>
      <c r="C155" s="39"/>
      <c r="D155" s="42"/>
      <c r="E155" s="52"/>
      <c r="F155" s="39">
        <v>6</v>
      </c>
      <c r="G155" s="52">
        <f t="shared" si="6"/>
        <v>6</v>
      </c>
      <c r="J155" s="9"/>
    </row>
    <row r="156" spans="1:10" s="8" customFormat="1" ht="32.1" customHeight="1">
      <c r="A156" s="39">
        <v>49</v>
      </c>
      <c r="B156" s="37" t="s">
        <v>150</v>
      </c>
      <c r="C156" s="39"/>
      <c r="D156" s="42"/>
      <c r="E156" s="52"/>
      <c r="F156" s="51">
        <v>36</v>
      </c>
      <c r="G156" s="52">
        <f t="shared" si="6"/>
        <v>36</v>
      </c>
      <c r="J156" s="9"/>
    </row>
    <row r="157" spans="1:10" s="8" customFormat="1" ht="32.1" customHeight="1">
      <c r="A157" s="51">
        <v>50</v>
      </c>
      <c r="B157" s="37" t="s">
        <v>151</v>
      </c>
      <c r="C157" s="51">
        <v>1</v>
      </c>
      <c r="D157" s="52"/>
      <c r="E157" s="52"/>
      <c r="F157" s="39">
        <v>8</v>
      </c>
      <c r="G157" s="52">
        <f t="shared" si="6"/>
        <v>9</v>
      </c>
      <c r="J157" s="9"/>
    </row>
    <row r="158" spans="1:10" s="8" customFormat="1" ht="32.1" customHeight="1">
      <c r="A158" s="51">
        <v>51</v>
      </c>
      <c r="B158" s="58" t="s">
        <v>152</v>
      </c>
      <c r="C158" s="51"/>
      <c r="D158" s="52"/>
      <c r="E158" s="52"/>
      <c r="F158" s="39">
        <v>3</v>
      </c>
      <c r="G158" s="52">
        <f t="shared" si="6"/>
        <v>3</v>
      </c>
      <c r="J158" s="9"/>
    </row>
    <row r="159" spans="1:10" s="8" customFormat="1" ht="32.1" customHeight="1">
      <c r="A159" s="39">
        <v>52</v>
      </c>
      <c r="B159" s="37" t="s">
        <v>153</v>
      </c>
      <c r="C159" s="39"/>
      <c r="D159" s="42"/>
      <c r="E159" s="52"/>
      <c r="F159" s="39">
        <v>4</v>
      </c>
      <c r="G159" s="52">
        <f t="shared" si="6"/>
        <v>4</v>
      </c>
      <c r="J159" s="59" t="s">
        <v>154</v>
      </c>
    </row>
    <row r="160" spans="1:10" s="8" customFormat="1" ht="32.1" customHeight="1">
      <c r="A160" s="42"/>
      <c r="B160" s="60" t="s">
        <v>9</v>
      </c>
      <c r="C160" s="61">
        <f>SUM(C5,C29,C51,C55,C62,C66,C69,C73,C77,C80,C93,C101,C106)</f>
        <v>399</v>
      </c>
      <c r="D160" s="62">
        <f>SUM(D5,D29,D51,D55,D62,D66,D69,D73,D77,D80,D93,D101,D106)</f>
        <v>7</v>
      </c>
      <c r="E160" s="62">
        <f>SUM(E6:E26,E30:E49,E52:E53,E56:E60,E63:E64,E67,E70:E71,E74:E75,E78:E79,E83,E84:E86,E88:E92,E94:E100,E102:E104,E107:E159)</f>
        <v>87</v>
      </c>
      <c r="F160" s="62">
        <f>SUM(F5,F29,F51,F55,F62,F66,F69,F73,F77,F80,F93,F101,F106)</f>
        <v>301</v>
      </c>
      <c r="G160" s="62">
        <f t="shared" si="6"/>
        <v>794</v>
      </c>
      <c r="J160" s="63" t="s">
        <v>155</v>
      </c>
    </row>
    <row r="161" spans="2:10" ht="32.1" customHeight="1">
      <c r="C161" s="258">
        <f>SUM(C160:E160)</f>
        <v>493</v>
      </c>
      <c r="D161" s="259"/>
      <c r="E161" s="259"/>
      <c r="J161" s="67" t="s">
        <v>156</v>
      </c>
    </row>
    <row r="162" spans="2:10" ht="32.1" customHeight="1">
      <c r="C162" s="68">
        <f>C160+D160</f>
        <v>406</v>
      </c>
      <c r="J162" s="67" t="s">
        <v>157</v>
      </c>
    </row>
    <row r="163" spans="2:10" ht="32.1" customHeight="1">
      <c r="C163"/>
    </row>
    <row r="164" spans="2:10" ht="32.1" customHeight="1">
      <c r="B164" s="70" t="s">
        <v>158</v>
      </c>
      <c r="C164" s="71">
        <f>SUM(C160:E160)</f>
        <v>493</v>
      </c>
    </row>
    <row r="165" spans="2:10" ht="32.1" customHeight="1">
      <c r="B165" s="70" t="s">
        <v>5</v>
      </c>
      <c r="C165" s="71">
        <f>C160</f>
        <v>399</v>
      </c>
    </row>
    <row r="166" spans="2:10" ht="32.1" customHeight="1">
      <c r="B166" s="70" t="s">
        <v>6</v>
      </c>
      <c r="C166" s="71">
        <f>D160</f>
        <v>7</v>
      </c>
    </row>
    <row r="167" spans="2:10" ht="32.1" customHeight="1">
      <c r="B167" s="70" t="s">
        <v>7</v>
      </c>
      <c r="C167" s="71">
        <f>E160</f>
        <v>87</v>
      </c>
    </row>
    <row r="168" spans="2:10" ht="32.1" customHeight="1">
      <c r="B168" s="70" t="s">
        <v>8</v>
      </c>
      <c r="C168" s="72">
        <f>F160</f>
        <v>301</v>
      </c>
    </row>
    <row r="169" spans="2:10" ht="32.1" customHeight="1">
      <c r="B169" s="70"/>
      <c r="C169" s="72"/>
      <c r="D169" s="73"/>
      <c r="E169" s="74"/>
      <c r="F169" s="75"/>
    </row>
    <row r="170" spans="2:10" ht="32.1" customHeight="1">
      <c r="C170" s="76"/>
      <c r="D170" s="73"/>
      <c r="E170" s="77"/>
    </row>
    <row r="171" spans="2:10" ht="32.1" customHeight="1">
      <c r="C171" s="76"/>
    </row>
    <row r="178" spans="11:11" ht="32.1" customHeight="1">
      <c r="K178" s="78">
        <f>SUM(C165:C168)</f>
        <v>794</v>
      </c>
    </row>
    <row r="179" spans="11:11" ht="32.1" customHeight="1">
      <c r="K179">
        <v>28</v>
      </c>
    </row>
    <row r="180" spans="11:11" ht="32.1" customHeight="1">
      <c r="K180" s="78">
        <f>SUM(K178:K179)</f>
        <v>822</v>
      </c>
    </row>
  </sheetData>
  <mergeCells count="6">
    <mergeCell ref="C161:E161"/>
    <mergeCell ref="A1:G1"/>
    <mergeCell ref="A2:G2"/>
    <mergeCell ref="A3:A4"/>
    <mergeCell ref="B3:B4"/>
    <mergeCell ref="C3:G3"/>
  </mergeCells>
  <pageMargins left="0.82677165354330717" right="0.23622047244094491" top="0.35433070866141736" bottom="0.74803149606299213" header="0.31496062992125984" footer="0.31496062992125984"/>
  <pageSetup paperSize="5" scale="70" orientation="portrait" r:id="rId1"/>
  <rowBreaks count="3" manualBreakCount="3">
    <brk id="39" max="7" man="1"/>
    <brk id="83" max="7" man="1"/>
    <brk id="124" max="7"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3F4C0-2739-4821-99C3-14861E696DC3}">
  <sheetPr>
    <tabColor rgb="FFFFFF00"/>
  </sheetPr>
  <dimension ref="A1:N180"/>
  <sheetViews>
    <sheetView topLeftCell="A86" zoomScale="70" zoomScaleNormal="70" zoomScaleSheetLayoutView="100" workbookViewId="0">
      <selection activeCell="N99" sqref="N99"/>
    </sheetView>
  </sheetViews>
  <sheetFormatPr defaultRowHeight="32.1" customHeight="1"/>
  <cols>
    <col min="1" max="1" width="3.7109375" bestFit="1" customWidth="1"/>
    <col min="2" max="2" width="61.5703125" style="64" customWidth="1"/>
    <col min="3" max="3" width="10.7109375" style="66" customWidth="1"/>
    <col min="4" max="4" width="10.7109375" customWidth="1"/>
    <col min="5" max="5" width="10.7109375" style="69" customWidth="1"/>
    <col min="6" max="6" width="10.7109375" style="65" customWidth="1"/>
    <col min="7" max="7" width="10.7109375" customWidth="1"/>
    <col min="10" max="10" width="36.42578125" style="2" bestFit="1" customWidth="1"/>
  </cols>
  <sheetData>
    <row r="1" spans="1:10" ht="32.1" customHeight="1">
      <c r="A1" s="260" t="s">
        <v>0</v>
      </c>
      <c r="B1" s="260"/>
      <c r="C1" s="260"/>
      <c r="D1" s="260"/>
      <c r="E1" s="260"/>
      <c r="F1" s="260"/>
      <c r="G1" s="260"/>
      <c r="J1" s="1" t="s">
        <v>1</v>
      </c>
    </row>
    <row r="2" spans="1:10" ht="32.1" customHeight="1">
      <c r="A2" s="261" t="s">
        <v>159</v>
      </c>
      <c r="B2" s="261"/>
      <c r="C2" s="261"/>
      <c r="D2" s="261"/>
      <c r="E2" s="261"/>
      <c r="F2" s="261"/>
      <c r="G2" s="261"/>
    </row>
    <row r="3" spans="1:10" ht="32.1" customHeight="1">
      <c r="A3" s="262" t="s">
        <v>2</v>
      </c>
      <c r="B3" s="262" t="s">
        <v>3</v>
      </c>
      <c r="C3" s="262" t="s">
        <v>4</v>
      </c>
      <c r="D3" s="262"/>
      <c r="E3" s="262"/>
      <c r="F3" s="262"/>
      <c r="G3" s="262"/>
    </row>
    <row r="4" spans="1:10" ht="32.1" customHeight="1">
      <c r="A4" s="262"/>
      <c r="B4" s="262"/>
      <c r="C4" s="3" t="s">
        <v>5</v>
      </c>
      <c r="D4" s="3" t="s">
        <v>6</v>
      </c>
      <c r="E4" s="3" t="s">
        <v>7</v>
      </c>
      <c r="F4" s="3" t="s">
        <v>8</v>
      </c>
      <c r="G4" s="3" t="s">
        <v>9</v>
      </c>
    </row>
    <row r="5" spans="1:10" s="8" customFormat="1" ht="32.1" customHeight="1">
      <c r="A5" s="4"/>
      <c r="B5" s="5" t="s">
        <v>10</v>
      </c>
      <c r="C5" s="6">
        <f>SUM(C6:C26)</f>
        <v>19</v>
      </c>
      <c r="D5" s="6">
        <f>SUM(D6:D26)</f>
        <v>0</v>
      </c>
      <c r="E5" s="6">
        <f>SUM(E6:E26)</f>
        <v>0</v>
      </c>
      <c r="F5" s="6">
        <f>SUM(F6:F26)</f>
        <v>0</v>
      </c>
      <c r="G5" s="7">
        <f t="shared" ref="G5:G26" si="0">SUM(C5:F5)</f>
        <v>19</v>
      </c>
      <c r="J5" s="9"/>
    </row>
    <row r="6" spans="1:10" s="8" customFormat="1" ht="32.1" customHeight="1">
      <c r="A6" s="10">
        <v>1</v>
      </c>
      <c r="B6" s="11" t="s">
        <v>11</v>
      </c>
      <c r="C6" s="12">
        <v>1</v>
      </c>
      <c r="D6" s="10"/>
      <c r="E6" s="13"/>
      <c r="F6" s="14"/>
      <c r="G6" s="10">
        <f t="shared" si="0"/>
        <v>1</v>
      </c>
      <c r="J6" s="9"/>
    </row>
    <row r="7" spans="1:10" s="8" customFormat="1" ht="32.1" customHeight="1">
      <c r="A7" s="10">
        <v>2</v>
      </c>
      <c r="B7" s="11" t="s">
        <v>12</v>
      </c>
      <c r="C7" s="12">
        <v>1</v>
      </c>
      <c r="D7" s="10"/>
      <c r="E7" s="13"/>
      <c r="F7" s="14"/>
      <c r="G7" s="10">
        <f t="shared" si="0"/>
        <v>1</v>
      </c>
      <c r="J7" s="9"/>
    </row>
    <row r="8" spans="1:10" s="8" customFormat="1" ht="32.1" customHeight="1">
      <c r="A8" s="10">
        <v>3</v>
      </c>
      <c r="B8" s="11" t="s">
        <v>13</v>
      </c>
      <c r="C8" s="12">
        <v>0</v>
      </c>
      <c r="D8" s="10"/>
      <c r="E8" s="13"/>
      <c r="F8" s="14"/>
      <c r="G8" s="10">
        <f t="shared" si="0"/>
        <v>0</v>
      </c>
      <c r="J8" s="9"/>
    </row>
    <row r="9" spans="1:10" s="8" customFormat="1" ht="32.1" customHeight="1">
      <c r="A9" s="10">
        <v>4</v>
      </c>
      <c r="B9" s="11" t="s">
        <v>14</v>
      </c>
      <c r="C9" s="12">
        <v>1</v>
      </c>
      <c r="D9" s="10"/>
      <c r="E9" s="13"/>
      <c r="F9" s="14"/>
      <c r="G9" s="10">
        <f t="shared" si="0"/>
        <v>1</v>
      </c>
      <c r="J9" s="9"/>
    </row>
    <row r="10" spans="1:10" s="8" customFormat="1" ht="32.1" customHeight="1">
      <c r="A10" s="10">
        <v>5</v>
      </c>
      <c r="B10" s="11" t="s">
        <v>15</v>
      </c>
      <c r="C10" s="12">
        <v>1</v>
      </c>
      <c r="D10" s="10"/>
      <c r="E10" s="13"/>
      <c r="F10" s="14"/>
      <c r="G10" s="10">
        <f t="shared" si="0"/>
        <v>1</v>
      </c>
      <c r="J10" s="9"/>
    </row>
    <row r="11" spans="1:10" s="8" customFormat="1" ht="32.1" customHeight="1">
      <c r="A11" s="10">
        <v>6</v>
      </c>
      <c r="B11" s="11" t="s">
        <v>16</v>
      </c>
      <c r="C11" s="12">
        <v>1</v>
      </c>
      <c r="D11" s="10"/>
      <c r="E11" s="13"/>
      <c r="F11" s="14"/>
      <c r="G11" s="10">
        <f t="shared" si="0"/>
        <v>1</v>
      </c>
      <c r="J11" s="9"/>
    </row>
    <row r="12" spans="1:10" s="8" customFormat="1" ht="32.1" customHeight="1">
      <c r="A12" s="10">
        <v>7</v>
      </c>
      <c r="B12" s="11" t="s">
        <v>17</v>
      </c>
      <c r="C12" s="12">
        <v>1</v>
      </c>
      <c r="D12" s="10"/>
      <c r="E12" s="13"/>
      <c r="F12" s="14"/>
      <c r="G12" s="10">
        <f t="shared" si="0"/>
        <v>1</v>
      </c>
      <c r="J12" s="9"/>
    </row>
    <row r="13" spans="1:10" s="8" customFormat="1" ht="32.1" customHeight="1">
      <c r="A13" s="10">
        <v>8</v>
      </c>
      <c r="B13" s="11" t="s">
        <v>18</v>
      </c>
      <c r="C13" s="12">
        <v>1</v>
      </c>
      <c r="D13" s="10"/>
      <c r="E13" s="13"/>
      <c r="F13" s="14"/>
      <c r="G13" s="10">
        <f t="shared" si="0"/>
        <v>1</v>
      </c>
      <c r="J13" s="9"/>
    </row>
    <row r="14" spans="1:10" s="8" customFormat="1" ht="32.1" customHeight="1">
      <c r="A14" s="10">
        <v>9</v>
      </c>
      <c r="B14" s="11" t="s">
        <v>19</v>
      </c>
      <c r="C14" s="12">
        <v>1</v>
      </c>
      <c r="D14" s="10"/>
      <c r="E14" s="13"/>
      <c r="F14" s="14"/>
      <c r="G14" s="10">
        <f t="shared" si="0"/>
        <v>1</v>
      </c>
      <c r="J14" s="9"/>
    </row>
    <row r="15" spans="1:10" s="8" customFormat="1" ht="32.1" customHeight="1">
      <c r="A15" s="10">
        <v>10</v>
      </c>
      <c r="B15" s="11" t="s">
        <v>20</v>
      </c>
      <c r="C15" s="12">
        <v>1</v>
      </c>
      <c r="D15" s="10"/>
      <c r="E15" s="13"/>
      <c r="F15" s="14"/>
      <c r="G15" s="10">
        <f t="shared" si="0"/>
        <v>1</v>
      </c>
      <c r="J15" s="9"/>
    </row>
    <row r="16" spans="1:10" s="8" customFormat="1" ht="32.1" customHeight="1">
      <c r="A16" s="10">
        <v>11</v>
      </c>
      <c r="B16" s="11" t="s">
        <v>21</v>
      </c>
      <c r="C16" s="12">
        <v>1</v>
      </c>
      <c r="D16" s="10"/>
      <c r="E16" s="13"/>
      <c r="F16" s="14"/>
      <c r="G16" s="10">
        <f t="shared" si="0"/>
        <v>1</v>
      </c>
      <c r="J16" s="9"/>
    </row>
    <row r="17" spans="1:10" s="8" customFormat="1" ht="32.1" customHeight="1">
      <c r="A17" s="10">
        <v>12</v>
      </c>
      <c r="B17" s="11" t="s">
        <v>22</v>
      </c>
      <c r="C17" s="12">
        <v>1</v>
      </c>
      <c r="D17" s="10"/>
      <c r="E17" s="13"/>
      <c r="F17" s="14"/>
      <c r="G17" s="10">
        <f t="shared" si="0"/>
        <v>1</v>
      </c>
      <c r="J17" s="9"/>
    </row>
    <row r="18" spans="1:10" s="8" customFormat="1" ht="32.1" customHeight="1">
      <c r="A18" s="10">
        <v>13</v>
      </c>
      <c r="B18" s="11" t="s">
        <v>23</v>
      </c>
      <c r="C18" s="12">
        <v>1</v>
      </c>
      <c r="D18" s="10"/>
      <c r="E18" s="13"/>
      <c r="F18" s="14"/>
      <c r="G18" s="10">
        <f t="shared" si="0"/>
        <v>1</v>
      </c>
      <c r="J18" s="9"/>
    </row>
    <row r="19" spans="1:10" s="8" customFormat="1" ht="32.1" customHeight="1">
      <c r="A19" s="10">
        <v>14</v>
      </c>
      <c r="B19" s="11" t="s">
        <v>24</v>
      </c>
      <c r="C19" s="12">
        <v>1</v>
      </c>
      <c r="D19" s="10"/>
      <c r="E19" s="13"/>
      <c r="F19" s="14"/>
      <c r="G19" s="10">
        <f t="shared" si="0"/>
        <v>1</v>
      </c>
      <c r="J19" s="9"/>
    </row>
    <row r="20" spans="1:10" s="8" customFormat="1" ht="32.1" customHeight="1">
      <c r="A20" s="10">
        <v>15</v>
      </c>
      <c r="B20" s="11" t="s">
        <v>25</v>
      </c>
      <c r="C20" s="12">
        <v>1</v>
      </c>
      <c r="D20" s="10"/>
      <c r="E20" s="13"/>
      <c r="F20" s="14"/>
      <c r="G20" s="10">
        <f t="shared" si="0"/>
        <v>1</v>
      </c>
      <c r="J20" s="9"/>
    </row>
    <row r="21" spans="1:10" s="8" customFormat="1" ht="32.1" customHeight="1">
      <c r="A21" s="10">
        <v>16</v>
      </c>
      <c r="B21" s="11" t="s">
        <v>26</v>
      </c>
      <c r="C21" s="12">
        <v>1</v>
      </c>
      <c r="D21" s="10"/>
      <c r="E21" s="13"/>
      <c r="F21" s="14"/>
      <c r="G21" s="10">
        <f t="shared" si="0"/>
        <v>1</v>
      </c>
      <c r="J21" s="9"/>
    </row>
    <row r="22" spans="1:10" s="8" customFormat="1" ht="32.1" customHeight="1">
      <c r="A22" s="10">
        <v>17</v>
      </c>
      <c r="B22" s="11" t="s">
        <v>27</v>
      </c>
      <c r="C22" s="12">
        <v>0</v>
      </c>
      <c r="D22" s="10"/>
      <c r="E22" s="13"/>
      <c r="F22" s="14"/>
      <c r="G22" s="10">
        <f t="shared" si="0"/>
        <v>0</v>
      </c>
      <c r="J22" s="9"/>
    </row>
    <row r="23" spans="1:10" s="8" customFormat="1" ht="32.1" customHeight="1">
      <c r="A23" s="10">
        <v>18</v>
      </c>
      <c r="B23" s="11" t="s">
        <v>28</v>
      </c>
      <c r="C23" s="12">
        <v>1</v>
      </c>
      <c r="D23" s="10"/>
      <c r="E23" s="13"/>
      <c r="F23" s="14"/>
      <c r="G23" s="10">
        <f t="shared" si="0"/>
        <v>1</v>
      </c>
      <c r="J23" s="9"/>
    </row>
    <row r="24" spans="1:10" s="8" customFormat="1" ht="32.1" customHeight="1">
      <c r="A24" s="10">
        <v>19</v>
      </c>
      <c r="B24" s="11" t="s">
        <v>28</v>
      </c>
      <c r="C24" s="12">
        <v>1</v>
      </c>
      <c r="D24" s="10"/>
      <c r="E24" s="13"/>
      <c r="F24" s="14"/>
      <c r="G24" s="10">
        <f t="shared" si="0"/>
        <v>1</v>
      </c>
      <c r="J24" s="9"/>
    </row>
    <row r="25" spans="1:10" s="8" customFormat="1" ht="32.1" customHeight="1">
      <c r="A25" s="10">
        <v>20</v>
      </c>
      <c r="B25" s="11" t="s">
        <v>29</v>
      </c>
      <c r="C25" s="12">
        <v>1</v>
      </c>
      <c r="D25" s="10"/>
      <c r="E25" s="13"/>
      <c r="F25" s="14"/>
      <c r="G25" s="10">
        <f t="shared" si="0"/>
        <v>1</v>
      </c>
      <c r="J25" s="9"/>
    </row>
    <row r="26" spans="1:10" s="8" customFormat="1" ht="32.1" customHeight="1">
      <c r="A26" s="10">
        <v>21</v>
      </c>
      <c r="B26" s="11" t="s">
        <v>30</v>
      </c>
      <c r="C26" s="12">
        <v>1</v>
      </c>
      <c r="D26" s="10"/>
      <c r="E26" s="13"/>
      <c r="F26" s="14"/>
      <c r="G26" s="10">
        <f t="shared" si="0"/>
        <v>1</v>
      </c>
      <c r="J26" s="9"/>
    </row>
    <row r="27" spans="1:10" s="8" customFormat="1" ht="3" customHeight="1">
      <c r="A27" s="10"/>
      <c r="B27" s="11"/>
      <c r="C27" s="12"/>
      <c r="D27" s="10"/>
      <c r="E27" s="13"/>
      <c r="F27" s="14"/>
      <c r="G27" s="10"/>
      <c r="J27" s="9"/>
    </row>
    <row r="28" spans="1:10" s="8" customFormat="1" ht="32.1" customHeight="1">
      <c r="A28" s="4"/>
      <c r="B28" s="5" t="s">
        <v>31</v>
      </c>
      <c r="C28" s="15"/>
      <c r="D28" s="4"/>
      <c r="E28" s="16"/>
      <c r="F28" s="15"/>
      <c r="G28" s="17"/>
      <c r="J28" s="9"/>
    </row>
    <row r="29" spans="1:10" s="8" customFormat="1" ht="32.1" customHeight="1">
      <c r="A29" s="18">
        <v>1</v>
      </c>
      <c r="B29" s="19" t="s">
        <v>32</v>
      </c>
      <c r="C29" s="20">
        <f>SUM(C30:C49)</f>
        <v>40</v>
      </c>
      <c r="D29" s="20">
        <f>SUM(D30:D49)</f>
        <v>7</v>
      </c>
      <c r="E29" s="20">
        <f>SUM(E30:E49)</f>
        <v>3</v>
      </c>
      <c r="F29" s="21">
        <f>SUM(F30:F49)</f>
        <v>5</v>
      </c>
      <c r="G29" s="22">
        <f t="shared" ref="G29:G49" si="1">SUM(C29:F29)</f>
        <v>55</v>
      </c>
      <c r="H29" s="23"/>
      <c r="J29" s="9"/>
    </row>
    <row r="30" spans="1:10" s="8" customFormat="1" ht="32.1" customHeight="1">
      <c r="A30" s="24"/>
      <c r="B30" s="11" t="s">
        <v>33</v>
      </c>
      <c r="C30" s="25">
        <f>13+1</f>
        <v>14</v>
      </c>
      <c r="D30" s="26">
        <v>3</v>
      </c>
      <c r="E30" s="10">
        <v>1</v>
      </c>
      <c r="F30" s="14">
        <v>2</v>
      </c>
      <c r="G30" s="10">
        <f t="shared" si="1"/>
        <v>20</v>
      </c>
      <c r="J30" s="79" t="s">
        <v>168</v>
      </c>
    </row>
    <row r="31" spans="1:10" s="8" customFormat="1" ht="32.1" customHeight="1">
      <c r="A31" s="24"/>
      <c r="B31" s="11" t="s">
        <v>34</v>
      </c>
      <c r="C31" s="25">
        <v>2</v>
      </c>
      <c r="D31" s="26"/>
      <c r="E31" s="10">
        <v>1</v>
      </c>
      <c r="F31" s="14"/>
      <c r="G31" s="10">
        <f t="shared" si="1"/>
        <v>3</v>
      </c>
      <c r="J31" s="9"/>
    </row>
    <row r="32" spans="1:10" s="8" customFormat="1" ht="32.1" customHeight="1">
      <c r="A32" s="24"/>
      <c r="B32" s="11" t="s">
        <v>35</v>
      </c>
      <c r="C32" s="25">
        <v>2</v>
      </c>
      <c r="D32" s="27">
        <v>1</v>
      </c>
      <c r="E32" s="10"/>
      <c r="F32" s="14"/>
      <c r="G32" s="10">
        <f t="shared" si="1"/>
        <v>3</v>
      </c>
      <c r="J32" s="9"/>
    </row>
    <row r="33" spans="1:10" s="8" customFormat="1" ht="32.1" customHeight="1">
      <c r="A33" s="24"/>
      <c r="B33" s="11" t="s">
        <v>36</v>
      </c>
      <c r="C33" s="25">
        <v>1</v>
      </c>
      <c r="D33" s="26"/>
      <c r="E33" s="10"/>
      <c r="F33" s="14">
        <v>1</v>
      </c>
      <c r="G33" s="10">
        <f t="shared" si="1"/>
        <v>2</v>
      </c>
      <c r="J33" s="9"/>
    </row>
    <row r="34" spans="1:10" s="8" customFormat="1" ht="32.1" customHeight="1">
      <c r="A34" s="24"/>
      <c r="B34" s="11" t="s">
        <v>37</v>
      </c>
      <c r="C34" s="25">
        <v>2</v>
      </c>
      <c r="D34" s="26"/>
      <c r="E34" s="13"/>
      <c r="F34" s="14"/>
      <c r="G34" s="10">
        <f t="shared" si="1"/>
        <v>2</v>
      </c>
      <c r="J34" s="9"/>
    </row>
    <row r="35" spans="1:10" s="8" customFormat="1" ht="32.1" customHeight="1">
      <c r="A35" s="24"/>
      <c r="B35" s="11" t="s">
        <v>38</v>
      </c>
      <c r="C35" s="25">
        <v>2</v>
      </c>
      <c r="D35" s="26"/>
      <c r="E35" s="13"/>
      <c r="F35" s="14"/>
      <c r="G35" s="10">
        <f t="shared" si="1"/>
        <v>2</v>
      </c>
      <c r="J35" s="9"/>
    </row>
    <row r="36" spans="1:10" s="8" customFormat="1" ht="32.1" customHeight="1">
      <c r="A36" s="24"/>
      <c r="B36" s="11" t="s">
        <v>39</v>
      </c>
      <c r="C36" s="25">
        <v>3</v>
      </c>
      <c r="D36" s="26"/>
      <c r="E36" s="13"/>
      <c r="F36" s="14"/>
      <c r="G36" s="10">
        <f t="shared" si="1"/>
        <v>3</v>
      </c>
      <c r="J36" s="9"/>
    </row>
    <row r="37" spans="1:10" s="8" customFormat="1" ht="32.1" customHeight="1">
      <c r="A37" s="24"/>
      <c r="B37" s="11" t="s">
        <v>40</v>
      </c>
      <c r="C37" s="25">
        <v>2</v>
      </c>
      <c r="D37" s="26"/>
      <c r="E37" s="13"/>
      <c r="F37" s="14"/>
      <c r="G37" s="10">
        <f t="shared" si="1"/>
        <v>2</v>
      </c>
      <c r="J37" s="9"/>
    </row>
    <row r="38" spans="1:10" s="8" customFormat="1" ht="32.1" customHeight="1">
      <c r="A38" s="24"/>
      <c r="B38" s="11" t="s">
        <v>41</v>
      </c>
      <c r="C38" s="25">
        <v>1</v>
      </c>
      <c r="D38" s="27">
        <v>1</v>
      </c>
      <c r="E38" s="10"/>
      <c r="F38" s="14"/>
      <c r="G38" s="10">
        <f t="shared" si="1"/>
        <v>2</v>
      </c>
      <c r="J38" s="9"/>
    </row>
    <row r="39" spans="1:10" s="8" customFormat="1" ht="32.1" customHeight="1">
      <c r="A39" s="24"/>
      <c r="B39" s="11" t="s">
        <v>42</v>
      </c>
      <c r="C39" s="25">
        <v>1</v>
      </c>
      <c r="D39" s="27">
        <v>1</v>
      </c>
      <c r="E39" s="10"/>
      <c r="F39" s="14"/>
      <c r="G39" s="10">
        <f t="shared" si="1"/>
        <v>2</v>
      </c>
      <c r="J39" s="9"/>
    </row>
    <row r="40" spans="1:10" s="8" customFormat="1" ht="32.1" customHeight="1">
      <c r="A40" s="24"/>
      <c r="B40" s="11" t="s">
        <v>43</v>
      </c>
      <c r="C40" s="28">
        <v>0</v>
      </c>
      <c r="D40" s="29"/>
      <c r="E40" s="10"/>
      <c r="F40" s="14">
        <v>1</v>
      </c>
      <c r="G40" s="10">
        <f t="shared" si="1"/>
        <v>1</v>
      </c>
      <c r="J40" s="9"/>
    </row>
    <row r="41" spans="1:10" s="8" customFormat="1" ht="32.1" customHeight="1">
      <c r="A41" s="24"/>
      <c r="B41" s="11" t="s">
        <v>44</v>
      </c>
      <c r="C41" s="25">
        <v>2</v>
      </c>
      <c r="D41" s="26"/>
      <c r="E41" s="13"/>
      <c r="F41" s="14"/>
      <c r="G41" s="10">
        <f t="shared" si="1"/>
        <v>2</v>
      </c>
      <c r="J41" s="9"/>
    </row>
    <row r="42" spans="1:10" s="8" customFormat="1" ht="32.1" customHeight="1">
      <c r="A42" s="24"/>
      <c r="B42" s="11" t="s">
        <v>45</v>
      </c>
      <c r="C42" s="25">
        <v>1</v>
      </c>
      <c r="D42" s="26"/>
      <c r="E42" s="13"/>
      <c r="F42" s="14"/>
      <c r="G42" s="10">
        <f t="shared" si="1"/>
        <v>1</v>
      </c>
      <c r="J42" s="9"/>
    </row>
    <row r="43" spans="1:10" s="8" customFormat="1" ht="32.1" customHeight="1">
      <c r="A43" s="24"/>
      <c r="B43" s="11" t="s">
        <v>46</v>
      </c>
      <c r="C43" s="25">
        <v>1</v>
      </c>
      <c r="D43" s="26"/>
      <c r="E43" s="10"/>
      <c r="F43" s="14">
        <v>1</v>
      </c>
      <c r="G43" s="10">
        <f t="shared" si="1"/>
        <v>2</v>
      </c>
      <c r="J43" s="9"/>
    </row>
    <row r="44" spans="1:10" s="8" customFormat="1" ht="32.1" customHeight="1">
      <c r="A44" s="24"/>
      <c r="B44" s="11" t="s">
        <v>47</v>
      </c>
      <c r="C44" s="28">
        <v>0</v>
      </c>
      <c r="D44" s="28">
        <v>1</v>
      </c>
      <c r="E44" s="10"/>
      <c r="F44" s="14"/>
      <c r="G44" s="10">
        <f t="shared" si="1"/>
        <v>1</v>
      </c>
      <c r="J44" s="9"/>
    </row>
    <row r="45" spans="1:10" s="8" customFormat="1" ht="32.1" customHeight="1">
      <c r="A45" s="24"/>
      <c r="B45" s="11" t="s">
        <v>48</v>
      </c>
      <c r="C45" s="25">
        <v>1</v>
      </c>
      <c r="D45" s="26"/>
      <c r="E45" s="10">
        <v>1</v>
      </c>
      <c r="F45" s="14"/>
      <c r="G45" s="10">
        <f t="shared" si="1"/>
        <v>2</v>
      </c>
      <c r="J45" s="9"/>
    </row>
    <row r="46" spans="1:10" s="8" customFormat="1" ht="32.1" customHeight="1">
      <c r="A46" s="24"/>
      <c r="B46" s="11" t="s">
        <v>49</v>
      </c>
      <c r="C46" s="25">
        <v>1</v>
      </c>
      <c r="D46" s="26"/>
      <c r="E46" s="13"/>
      <c r="F46" s="14"/>
      <c r="G46" s="10">
        <f t="shared" si="1"/>
        <v>1</v>
      </c>
      <c r="J46" s="9"/>
    </row>
    <row r="47" spans="1:10" s="8" customFormat="1" ht="32.1" customHeight="1">
      <c r="A47" s="24"/>
      <c r="B47" s="11" t="s">
        <v>50</v>
      </c>
      <c r="C47" s="25">
        <v>1</v>
      </c>
      <c r="D47" s="26"/>
      <c r="E47" s="13"/>
      <c r="F47" s="14"/>
      <c r="G47" s="10">
        <f t="shared" si="1"/>
        <v>1</v>
      </c>
      <c r="J47" s="9"/>
    </row>
    <row r="48" spans="1:10" s="8" customFormat="1" ht="32.1" customHeight="1">
      <c r="A48" s="24"/>
      <c r="B48" s="11" t="s">
        <v>51</v>
      </c>
      <c r="C48" s="25">
        <v>2</v>
      </c>
      <c r="D48" s="26"/>
      <c r="E48" s="13"/>
      <c r="F48" s="14"/>
      <c r="G48" s="10">
        <f t="shared" si="1"/>
        <v>2</v>
      </c>
      <c r="J48" s="9"/>
    </row>
    <row r="49" spans="1:11" s="8" customFormat="1" ht="31.5" customHeight="1">
      <c r="A49" s="24"/>
      <c r="B49" s="11" t="s">
        <v>52</v>
      </c>
      <c r="C49" s="25">
        <v>1</v>
      </c>
      <c r="D49" s="26"/>
      <c r="E49" s="13"/>
      <c r="F49" s="14"/>
      <c r="G49" s="10">
        <f t="shared" si="1"/>
        <v>1</v>
      </c>
      <c r="J49" s="9"/>
    </row>
    <row r="50" spans="1:11" s="8" customFormat="1" ht="3" customHeight="1">
      <c r="A50" s="24"/>
      <c r="B50" s="11"/>
      <c r="C50" s="25"/>
      <c r="D50" s="26"/>
      <c r="E50" s="13"/>
      <c r="F50" s="14"/>
      <c r="G50" s="10"/>
      <c r="J50" s="9"/>
    </row>
    <row r="51" spans="1:11" s="8" customFormat="1" ht="32.1" customHeight="1">
      <c r="A51" s="18">
        <v>2</v>
      </c>
      <c r="B51" s="19" t="s">
        <v>53</v>
      </c>
      <c r="C51" s="20">
        <f>SUM(C52:C53)</f>
        <v>11</v>
      </c>
      <c r="D51" s="20">
        <f>SUM(D52:D53)</f>
        <v>0</v>
      </c>
      <c r="E51" s="20">
        <f>SUM(E52:E53)</f>
        <v>14</v>
      </c>
      <c r="F51" s="21">
        <f>SUM(F52:F53)</f>
        <v>16</v>
      </c>
      <c r="G51" s="22">
        <f>SUM(C51:F51)</f>
        <v>41</v>
      </c>
      <c r="J51" s="9"/>
    </row>
    <row r="52" spans="1:11" s="8" customFormat="1" ht="32.1" customHeight="1">
      <c r="A52" s="24"/>
      <c r="B52" s="11" t="s">
        <v>54</v>
      </c>
      <c r="C52" s="12">
        <f>4+1</f>
        <v>5</v>
      </c>
      <c r="D52" s="10"/>
      <c r="E52" s="10">
        <v>5</v>
      </c>
      <c r="F52" s="14">
        <v>1</v>
      </c>
      <c r="G52" s="10">
        <f>SUM(C52:F52)</f>
        <v>11</v>
      </c>
      <c r="J52" s="9"/>
    </row>
    <row r="53" spans="1:11" s="8" customFormat="1" ht="31.5" customHeight="1">
      <c r="A53" s="24"/>
      <c r="B53" s="11" t="s">
        <v>55</v>
      </c>
      <c r="C53" s="12">
        <f>5+1</f>
        <v>6</v>
      </c>
      <c r="D53" s="10"/>
      <c r="E53" s="10">
        <v>9</v>
      </c>
      <c r="F53" s="14">
        <v>15</v>
      </c>
      <c r="G53" s="10">
        <f>SUM(C53:F53)</f>
        <v>30</v>
      </c>
      <c r="J53" s="9" t="s">
        <v>161</v>
      </c>
    </row>
    <row r="54" spans="1:11" s="8" customFormat="1" ht="3" customHeight="1">
      <c r="A54" s="24"/>
      <c r="B54" s="11"/>
      <c r="C54" s="12"/>
      <c r="D54" s="10"/>
      <c r="E54" s="10"/>
      <c r="F54" s="14"/>
      <c r="G54" s="10"/>
      <c r="J54" s="9"/>
    </row>
    <row r="55" spans="1:11" s="8" customFormat="1" ht="32.1" customHeight="1">
      <c r="A55" s="30">
        <v>3</v>
      </c>
      <c r="B55" s="31" t="s">
        <v>56</v>
      </c>
      <c r="C55" s="32">
        <f>SUM(C56:C60)</f>
        <v>148</v>
      </c>
      <c r="D55" s="32">
        <f>SUM(D56:D60)</f>
        <v>0</v>
      </c>
      <c r="E55" s="33">
        <f>SUM(E56:E60)</f>
        <v>44</v>
      </c>
      <c r="F55" s="34">
        <f>SUM(F56:F60)</f>
        <v>70</v>
      </c>
      <c r="G55" s="22">
        <f t="shared" ref="G55:G60" si="2">SUM(C55:F55)</f>
        <v>262</v>
      </c>
      <c r="J55" s="9"/>
    </row>
    <row r="56" spans="1:11" s="8" customFormat="1" ht="32.1" customHeight="1">
      <c r="A56" s="24"/>
      <c r="B56" s="11" t="s">
        <v>57</v>
      </c>
      <c r="C56" s="12">
        <v>87</v>
      </c>
      <c r="D56" s="10"/>
      <c r="E56" s="35">
        <v>15</v>
      </c>
      <c r="F56" s="14">
        <v>25</v>
      </c>
      <c r="G56" s="10">
        <f t="shared" si="2"/>
        <v>127</v>
      </c>
      <c r="J56" s="79" t="s">
        <v>164</v>
      </c>
    </row>
    <row r="57" spans="1:11" s="8" customFormat="1" ht="32.1" customHeight="1">
      <c r="A57" s="24"/>
      <c r="B57" s="11" t="s">
        <v>58</v>
      </c>
      <c r="C57" s="12">
        <v>54</v>
      </c>
      <c r="D57" s="10"/>
      <c r="E57" s="35">
        <v>29</v>
      </c>
      <c r="F57" s="14">
        <v>45</v>
      </c>
      <c r="G57" s="10">
        <f t="shared" si="2"/>
        <v>128</v>
      </c>
      <c r="J57" s="79" t="s">
        <v>167</v>
      </c>
      <c r="K57" s="80"/>
    </row>
    <row r="58" spans="1:11" s="8" customFormat="1" ht="32.1" customHeight="1">
      <c r="A58" s="24"/>
      <c r="B58" s="11" t="s">
        <v>59</v>
      </c>
      <c r="C58" s="12">
        <v>1</v>
      </c>
      <c r="D58" s="10"/>
      <c r="E58" s="35"/>
      <c r="F58" s="14"/>
      <c r="G58" s="10">
        <f t="shared" si="2"/>
        <v>1</v>
      </c>
      <c r="J58" s="9"/>
    </row>
    <row r="59" spans="1:11" s="8" customFormat="1" ht="32.1" customHeight="1">
      <c r="A59" s="24"/>
      <c r="B59" s="11" t="s">
        <v>60</v>
      </c>
      <c r="C59" s="12">
        <v>3</v>
      </c>
      <c r="D59" s="10"/>
      <c r="E59" s="35"/>
      <c r="F59" s="14"/>
      <c r="G59" s="10">
        <f t="shared" si="2"/>
        <v>3</v>
      </c>
      <c r="J59" s="9"/>
    </row>
    <row r="60" spans="1:11" s="8" customFormat="1" ht="31.5" customHeight="1">
      <c r="A60" s="24"/>
      <c r="B60" s="11" t="s">
        <v>61</v>
      </c>
      <c r="C60" s="12">
        <v>3</v>
      </c>
      <c r="D60" s="10"/>
      <c r="E60" s="35"/>
      <c r="F60" s="14"/>
      <c r="G60" s="10">
        <f t="shared" si="2"/>
        <v>3</v>
      </c>
      <c r="J60" s="9"/>
    </row>
    <row r="61" spans="1:11" s="8" customFormat="1" ht="3" customHeight="1">
      <c r="A61" s="24"/>
      <c r="B61" s="11"/>
      <c r="C61" s="12"/>
      <c r="D61" s="10"/>
      <c r="E61" s="35"/>
      <c r="F61" s="14"/>
      <c r="G61" s="10"/>
      <c r="J61" s="9"/>
    </row>
    <row r="62" spans="1:11" s="8" customFormat="1" ht="32.1" customHeight="1">
      <c r="A62" s="30">
        <v>4</v>
      </c>
      <c r="B62" s="31" t="s">
        <v>62</v>
      </c>
      <c r="C62" s="32">
        <f>SUM(C63:C64)</f>
        <v>42</v>
      </c>
      <c r="D62" s="32">
        <f>SUM(D63:D64)</f>
        <v>0</v>
      </c>
      <c r="E62" s="34">
        <f>SUM(E63:E64)</f>
        <v>15</v>
      </c>
      <c r="F62" s="34">
        <f>SUM(F63:F64)</f>
        <v>13</v>
      </c>
      <c r="G62" s="22">
        <f>SUM(C62:F62)</f>
        <v>70</v>
      </c>
      <c r="J62" s="9"/>
    </row>
    <row r="63" spans="1:11" s="8" customFormat="1" ht="32.1" customHeight="1">
      <c r="A63" s="36"/>
      <c r="B63" s="37" t="s">
        <v>63</v>
      </c>
      <c r="C63" s="12">
        <v>4</v>
      </c>
      <c r="D63" s="10"/>
      <c r="E63" s="38"/>
      <c r="F63" s="39">
        <v>1</v>
      </c>
      <c r="G63" s="10">
        <f>SUM(C63:F63)</f>
        <v>5</v>
      </c>
      <c r="J63" s="9"/>
    </row>
    <row r="64" spans="1:11" s="8" customFormat="1" ht="31.5" customHeight="1">
      <c r="A64" s="36"/>
      <c r="B64" s="37" t="s">
        <v>64</v>
      </c>
      <c r="C64" s="12">
        <f>37+1</f>
        <v>38</v>
      </c>
      <c r="D64" s="10"/>
      <c r="E64" s="10">
        <v>15</v>
      </c>
      <c r="F64" s="39">
        <v>12</v>
      </c>
      <c r="G64" s="10">
        <f>SUM(C64:F64)</f>
        <v>65</v>
      </c>
      <c r="J64" s="9"/>
    </row>
    <row r="65" spans="1:10" s="8" customFormat="1" ht="3" customHeight="1">
      <c r="A65" s="36"/>
      <c r="B65" s="37"/>
      <c r="C65" s="12"/>
      <c r="D65" s="10"/>
      <c r="E65" s="10"/>
      <c r="F65" s="39"/>
      <c r="G65" s="10"/>
      <c r="J65" s="9"/>
    </row>
    <row r="66" spans="1:10" s="8" customFormat="1" ht="32.1" customHeight="1">
      <c r="A66" s="30">
        <v>5</v>
      </c>
      <c r="B66" s="40" t="s">
        <v>65</v>
      </c>
      <c r="C66" s="41">
        <f>SUM(C67)</f>
        <v>4</v>
      </c>
      <c r="D66" s="41">
        <f>SUM(D67)</f>
        <v>0</v>
      </c>
      <c r="E66" s="41">
        <f>SUM(E67)</f>
        <v>0</v>
      </c>
      <c r="F66" s="41">
        <f>SUM(F67)</f>
        <v>0</v>
      </c>
      <c r="G66" s="22">
        <f>SUM(C66:F66)</f>
        <v>4</v>
      </c>
      <c r="J66" s="9"/>
    </row>
    <row r="67" spans="1:10" s="8" customFormat="1" ht="32.1" customHeight="1">
      <c r="A67" s="36"/>
      <c r="B67" s="37" t="s">
        <v>66</v>
      </c>
      <c r="C67" s="12">
        <v>4</v>
      </c>
      <c r="D67" s="10"/>
      <c r="E67" s="38"/>
      <c r="F67" s="39"/>
      <c r="G67" s="10">
        <f>SUM(C67:F67)</f>
        <v>4</v>
      </c>
      <c r="J67" s="9"/>
    </row>
    <row r="68" spans="1:10" s="8" customFormat="1" ht="3" customHeight="1">
      <c r="A68" s="36"/>
      <c r="B68" s="37"/>
      <c r="C68" s="12"/>
      <c r="D68" s="10"/>
      <c r="E68" s="38"/>
      <c r="F68" s="39"/>
      <c r="G68" s="10"/>
      <c r="J68" s="9"/>
    </row>
    <row r="69" spans="1:10" s="8" customFormat="1" ht="32.1" customHeight="1">
      <c r="A69" s="30">
        <v>6</v>
      </c>
      <c r="B69" s="40" t="s">
        <v>67</v>
      </c>
      <c r="C69" s="41">
        <f>SUM(C70:C71)</f>
        <v>1</v>
      </c>
      <c r="D69" s="41">
        <f>SUM(D70:D71)</f>
        <v>0</v>
      </c>
      <c r="E69" s="41">
        <f>SUM(E70:E71)</f>
        <v>1</v>
      </c>
      <c r="F69" s="41">
        <f>SUM(F70:F71)</f>
        <v>0</v>
      </c>
      <c r="G69" s="22">
        <f>SUM(C69:F69)</f>
        <v>2</v>
      </c>
      <c r="J69" s="9"/>
    </row>
    <row r="70" spans="1:10" s="8" customFormat="1" ht="32.1" customHeight="1">
      <c r="A70" s="36"/>
      <c r="B70" s="37" t="s">
        <v>68</v>
      </c>
      <c r="C70" s="12">
        <v>1</v>
      </c>
      <c r="D70" s="10"/>
      <c r="E70" s="38"/>
      <c r="F70" s="39"/>
      <c r="G70" s="10">
        <f>SUM(C70:F70)</f>
        <v>1</v>
      </c>
      <c r="J70" s="9"/>
    </row>
    <row r="71" spans="1:10" s="8" customFormat="1" ht="31.5" customHeight="1">
      <c r="A71" s="36"/>
      <c r="B71" s="37" t="s">
        <v>69</v>
      </c>
      <c r="C71" s="39"/>
      <c r="D71" s="42"/>
      <c r="E71" s="39">
        <v>1</v>
      </c>
      <c r="F71" s="39"/>
      <c r="G71" s="10">
        <f>SUM(C71:F71)</f>
        <v>1</v>
      </c>
      <c r="J71" s="9"/>
    </row>
    <row r="72" spans="1:10" s="8" customFormat="1" ht="3" customHeight="1">
      <c r="A72" s="36"/>
      <c r="B72" s="37"/>
      <c r="C72" s="39"/>
      <c r="D72" s="42"/>
      <c r="E72" s="39"/>
      <c r="F72" s="39"/>
      <c r="G72" s="10"/>
      <c r="J72" s="9"/>
    </row>
    <row r="73" spans="1:10" s="8" customFormat="1" ht="32.1" customHeight="1">
      <c r="A73" s="30">
        <v>7</v>
      </c>
      <c r="B73" s="40" t="s">
        <v>70</v>
      </c>
      <c r="C73" s="43">
        <f>SUM(C74:C75)</f>
        <v>4</v>
      </c>
      <c r="D73" s="43">
        <f>SUM(D74:D75)</f>
        <v>0</v>
      </c>
      <c r="E73" s="43">
        <f>SUM(E74:E75)</f>
        <v>0</v>
      </c>
      <c r="F73" s="43">
        <f>SUM(F74:F75)</f>
        <v>0</v>
      </c>
      <c r="G73" s="22">
        <f>SUM(C73:F73)</f>
        <v>4</v>
      </c>
      <c r="J73" s="9"/>
    </row>
    <row r="74" spans="1:10" s="8" customFormat="1" ht="32.1" customHeight="1">
      <c r="A74" s="36"/>
      <c r="B74" s="37" t="s">
        <v>71</v>
      </c>
      <c r="C74" s="39"/>
      <c r="D74" s="42"/>
      <c r="E74" s="38"/>
      <c r="F74" s="39"/>
      <c r="G74" s="10">
        <f>SUM(C74:F74)</f>
        <v>0</v>
      </c>
      <c r="J74" s="9"/>
    </row>
    <row r="75" spans="1:10" s="8" customFormat="1" ht="32.1" customHeight="1">
      <c r="A75" s="36"/>
      <c r="B75" s="37" t="s">
        <v>72</v>
      </c>
      <c r="C75" s="12">
        <v>4</v>
      </c>
      <c r="D75" s="10"/>
      <c r="E75" s="38"/>
      <c r="F75" s="39"/>
      <c r="G75" s="10">
        <f>SUM(C75:F75)</f>
        <v>4</v>
      </c>
      <c r="J75" s="9"/>
    </row>
    <row r="76" spans="1:10" s="8" customFormat="1" ht="3" customHeight="1">
      <c r="A76" s="36"/>
      <c r="B76" s="37"/>
      <c r="C76" s="12"/>
      <c r="D76" s="10"/>
      <c r="E76" s="38"/>
      <c r="F76" s="39"/>
      <c r="G76" s="10"/>
      <c r="J76" s="9"/>
    </row>
    <row r="77" spans="1:10" s="8" customFormat="1" ht="32.1" customHeight="1">
      <c r="A77" s="30">
        <v>8</v>
      </c>
      <c r="B77" s="40" t="s">
        <v>73</v>
      </c>
      <c r="C77" s="41">
        <f>SUM(C78:C79)</f>
        <v>9</v>
      </c>
      <c r="D77" s="41">
        <f>SUM(D78:D79)</f>
        <v>0</v>
      </c>
      <c r="E77" s="41">
        <f>SUM(E78:E79)</f>
        <v>1</v>
      </c>
      <c r="F77" s="41">
        <f>SUM(F78:F79)</f>
        <v>0</v>
      </c>
      <c r="G77" s="22">
        <f t="shared" ref="G77:G86" si="3">SUM(C77:F77)</f>
        <v>10</v>
      </c>
      <c r="J77" s="9"/>
    </row>
    <row r="78" spans="1:10" s="8" customFormat="1" ht="32.1" customHeight="1">
      <c r="A78" s="36"/>
      <c r="B78" s="37" t="s">
        <v>74</v>
      </c>
      <c r="C78" s="12">
        <f>2+1</f>
        <v>3</v>
      </c>
      <c r="D78" s="10"/>
      <c r="E78" s="38">
        <v>1</v>
      </c>
      <c r="F78" s="39"/>
      <c r="G78" s="10">
        <f t="shared" si="3"/>
        <v>4</v>
      </c>
      <c r="J78" s="9"/>
    </row>
    <row r="79" spans="1:10" s="8" customFormat="1" ht="32.1" customHeight="1">
      <c r="A79" s="36"/>
      <c r="B79" s="37" t="s">
        <v>75</v>
      </c>
      <c r="C79" s="12">
        <f>5+1</f>
        <v>6</v>
      </c>
      <c r="D79" s="10"/>
      <c r="E79" s="10"/>
      <c r="F79" s="39"/>
      <c r="G79" s="10">
        <f t="shared" si="3"/>
        <v>6</v>
      </c>
      <c r="J79" s="9"/>
    </row>
    <row r="80" spans="1:10" s="8" customFormat="1" ht="32.1" customHeight="1">
      <c r="A80" s="30">
        <v>9</v>
      </c>
      <c r="B80" s="40" t="s">
        <v>76</v>
      </c>
      <c r="C80" s="41">
        <f>SUM(C82:C92)</f>
        <v>22</v>
      </c>
      <c r="D80" s="41">
        <f>SUM(D82:D92)</f>
        <v>0</v>
      </c>
      <c r="E80" s="41">
        <f>SUM(E82:E92)</f>
        <v>7</v>
      </c>
      <c r="F80" s="41">
        <f>SUM(F82:F92)</f>
        <v>6</v>
      </c>
      <c r="G80" s="22">
        <f t="shared" si="3"/>
        <v>35</v>
      </c>
      <c r="J80" s="9"/>
    </row>
    <row r="81" spans="1:10" s="8" customFormat="1" ht="32.1" customHeight="1">
      <c r="A81" s="44"/>
      <c r="B81" s="45" t="s">
        <v>77</v>
      </c>
      <c r="C81" s="46">
        <f>SUM(C82:C86)</f>
        <v>13</v>
      </c>
      <c r="D81" s="46">
        <f>SUM(D82:D86)</f>
        <v>0</v>
      </c>
      <c r="E81" s="46">
        <f>SUM(E82:E86)</f>
        <v>5</v>
      </c>
      <c r="F81" s="46">
        <f>SUM(F82:F86)</f>
        <v>6</v>
      </c>
      <c r="G81" s="47">
        <f t="shared" si="3"/>
        <v>24</v>
      </c>
      <c r="J81" s="9"/>
    </row>
    <row r="82" spans="1:10" s="8" customFormat="1" ht="32.1" customHeight="1">
      <c r="A82" s="36"/>
      <c r="B82" s="37" t="s">
        <v>78</v>
      </c>
      <c r="C82" s="12">
        <f>0+1</f>
        <v>1</v>
      </c>
      <c r="D82" s="10"/>
      <c r="E82" s="38"/>
      <c r="F82" s="39">
        <v>6</v>
      </c>
      <c r="G82" s="10">
        <f t="shared" si="3"/>
        <v>7</v>
      </c>
      <c r="J82" s="9"/>
    </row>
    <row r="83" spans="1:10" s="8" customFormat="1" ht="32.1" customHeight="1">
      <c r="A83" s="36"/>
      <c r="B83" s="37" t="s">
        <v>79</v>
      </c>
      <c r="C83" s="12">
        <f>8+1</f>
        <v>9</v>
      </c>
      <c r="D83" s="10"/>
      <c r="E83" s="10">
        <v>5</v>
      </c>
      <c r="F83" s="39"/>
      <c r="G83" s="10">
        <f t="shared" si="3"/>
        <v>14</v>
      </c>
      <c r="J83" s="9"/>
    </row>
    <row r="84" spans="1:10" s="8" customFormat="1" ht="32.1" customHeight="1">
      <c r="A84" s="36"/>
      <c r="B84" s="37" t="s">
        <v>80</v>
      </c>
      <c r="C84" s="12">
        <v>1</v>
      </c>
      <c r="D84" s="10"/>
      <c r="E84" s="10"/>
      <c r="F84" s="39"/>
      <c r="G84" s="10">
        <f t="shared" si="3"/>
        <v>1</v>
      </c>
      <c r="J84" s="9"/>
    </row>
    <row r="85" spans="1:10" s="8" customFormat="1" ht="32.1" customHeight="1">
      <c r="A85" s="36"/>
      <c r="B85" s="37" t="s">
        <v>81</v>
      </c>
      <c r="C85" s="12">
        <v>1</v>
      </c>
      <c r="D85" s="10"/>
      <c r="E85" s="10"/>
      <c r="F85" s="39"/>
      <c r="G85" s="10">
        <f t="shared" si="3"/>
        <v>1</v>
      </c>
      <c r="J85" s="9"/>
    </row>
    <row r="86" spans="1:10" s="8" customFormat="1" ht="25.5" customHeight="1">
      <c r="A86" s="36"/>
      <c r="B86" s="37" t="s">
        <v>82</v>
      </c>
      <c r="C86" s="12">
        <v>1</v>
      </c>
      <c r="D86" s="10"/>
      <c r="E86" s="10"/>
      <c r="F86" s="39"/>
      <c r="G86" s="10">
        <f t="shared" si="3"/>
        <v>1</v>
      </c>
      <c r="H86" s="23"/>
      <c r="J86" s="9"/>
    </row>
    <row r="87" spans="1:10" s="8" customFormat="1" ht="3" customHeight="1">
      <c r="A87" s="36"/>
      <c r="B87" s="37"/>
      <c r="C87" s="12"/>
      <c r="D87" s="10"/>
      <c r="E87" s="10"/>
      <c r="F87" s="39"/>
      <c r="G87" s="10"/>
      <c r="H87" s="23"/>
      <c r="J87" s="9"/>
    </row>
    <row r="88" spans="1:10" s="8" customFormat="1" ht="32.1" customHeight="1">
      <c r="A88" s="36"/>
      <c r="B88" s="37" t="s">
        <v>83</v>
      </c>
      <c r="C88" s="12">
        <v>4</v>
      </c>
      <c r="D88" s="10"/>
      <c r="E88" s="10">
        <v>1</v>
      </c>
      <c r="F88" s="39"/>
      <c r="G88" s="48">
        <f t="shared" ref="G88:G104" si="4">SUM(C88:F88)</f>
        <v>5</v>
      </c>
      <c r="J88" s="9"/>
    </row>
    <row r="89" spans="1:10" s="8" customFormat="1" ht="32.1" customHeight="1">
      <c r="A89" s="36"/>
      <c r="B89" s="37" t="s">
        <v>84</v>
      </c>
      <c r="C89" s="12">
        <v>1</v>
      </c>
      <c r="D89" s="10"/>
      <c r="E89" s="38"/>
      <c r="F89" s="39"/>
      <c r="G89" s="48">
        <f t="shared" si="4"/>
        <v>1</v>
      </c>
      <c r="J89" s="9"/>
    </row>
    <row r="90" spans="1:10" s="8" customFormat="1" ht="32.1" customHeight="1">
      <c r="A90" s="36"/>
      <c r="B90" s="37" t="s">
        <v>85</v>
      </c>
      <c r="C90" s="39"/>
      <c r="D90" s="38"/>
      <c r="E90" s="38">
        <v>1</v>
      </c>
      <c r="F90" s="39"/>
      <c r="G90" s="48">
        <f t="shared" si="4"/>
        <v>1</v>
      </c>
      <c r="J90" s="9"/>
    </row>
    <row r="91" spans="1:10" s="8" customFormat="1" ht="32.1" customHeight="1">
      <c r="A91" s="36"/>
      <c r="B91" s="37" t="s">
        <v>86</v>
      </c>
      <c r="C91" s="12">
        <v>3</v>
      </c>
      <c r="D91" s="10"/>
      <c r="E91" s="38"/>
      <c r="F91" s="39"/>
      <c r="G91" s="48">
        <f t="shared" si="4"/>
        <v>3</v>
      </c>
      <c r="H91" s="80" t="s">
        <v>165</v>
      </c>
      <c r="J91" s="9" t="s">
        <v>166</v>
      </c>
    </row>
    <row r="92" spans="1:10" s="8" customFormat="1" ht="32.1" customHeight="1">
      <c r="A92" s="36"/>
      <c r="B92" s="37" t="s">
        <v>87</v>
      </c>
      <c r="C92" s="12">
        <v>1</v>
      </c>
      <c r="D92" s="10"/>
      <c r="E92" s="38"/>
      <c r="F92" s="39"/>
      <c r="G92" s="48">
        <f t="shared" si="4"/>
        <v>1</v>
      </c>
      <c r="J92" s="9"/>
    </row>
    <row r="93" spans="1:10" s="8" customFormat="1" ht="32.1" customHeight="1">
      <c r="A93" s="30">
        <v>10</v>
      </c>
      <c r="B93" s="40" t="s">
        <v>88</v>
      </c>
      <c r="C93" s="43">
        <f>SUM(C94:C100)</f>
        <v>31</v>
      </c>
      <c r="D93" s="43">
        <f>SUM(D94:D100)</f>
        <v>0</v>
      </c>
      <c r="E93" s="43">
        <f>SUM(E94:E100)</f>
        <v>2</v>
      </c>
      <c r="F93" s="43">
        <f>SUM(F94:F100)</f>
        <v>5</v>
      </c>
      <c r="G93" s="22">
        <f t="shared" si="4"/>
        <v>38</v>
      </c>
      <c r="J93" s="9"/>
    </row>
    <row r="94" spans="1:10" s="8" customFormat="1" ht="32.1" customHeight="1">
      <c r="A94" s="36"/>
      <c r="B94" s="37" t="s">
        <v>89</v>
      </c>
      <c r="C94" s="39">
        <v>4</v>
      </c>
      <c r="D94" s="38"/>
      <c r="E94" s="38"/>
      <c r="F94" s="39"/>
      <c r="G94" s="10">
        <f t="shared" si="4"/>
        <v>4</v>
      </c>
      <c r="J94" s="9"/>
    </row>
    <row r="95" spans="1:10" s="8" customFormat="1" ht="32.1" customHeight="1">
      <c r="A95" s="36"/>
      <c r="B95" s="37" t="s">
        <v>90</v>
      </c>
      <c r="C95" s="12">
        <f>11+1</f>
        <v>12</v>
      </c>
      <c r="D95" s="10"/>
      <c r="E95" s="38"/>
      <c r="F95" s="39"/>
      <c r="G95" s="10">
        <f t="shared" si="4"/>
        <v>12</v>
      </c>
      <c r="J95" s="9"/>
    </row>
    <row r="96" spans="1:10" s="8" customFormat="1" ht="32.1" customHeight="1">
      <c r="A96" s="36"/>
      <c r="B96" s="37" t="s">
        <v>91</v>
      </c>
      <c r="C96" s="39"/>
      <c r="D96" s="42"/>
      <c r="E96" s="38"/>
      <c r="F96" s="39">
        <v>1</v>
      </c>
      <c r="G96" s="10">
        <f t="shared" si="4"/>
        <v>1</v>
      </c>
      <c r="J96" s="9"/>
    </row>
    <row r="97" spans="1:14" s="8" customFormat="1" ht="32.1" customHeight="1">
      <c r="A97" s="36"/>
      <c r="B97" s="37" t="s">
        <v>92</v>
      </c>
      <c r="C97" s="12">
        <f>2+1</f>
        <v>3</v>
      </c>
      <c r="D97" s="10"/>
      <c r="E97" s="10"/>
      <c r="F97" s="39"/>
      <c r="G97" s="10">
        <f t="shared" si="4"/>
        <v>3</v>
      </c>
      <c r="J97" s="9"/>
    </row>
    <row r="98" spans="1:14" s="8" customFormat="1" ht="32.1" customHeight="1">
      <c r="A98" s="36"/>
      <c r="B98" s="37" t="s">
        <v>93</v>
      </c>
      <c r="C98" s="12">
        <v>3</v>
      </c>
      <c r="D98" s="10"/>
      <c r="E98" s="38"/>
      <c r="F98" s="39">
        <v>2</v>
      </c>
      <c r="G98" s="10">
        <f t="shared" si="4"/>
        <v>5</v>
      </c>
      <c r="J98" s="9"/>
      <c r="N98" s="23">
        <f>SUM(G53,G92)</f>
        <v>31</v>
      </c>
    </row>
    <row r="99" spans="1:14" s="8" customFormat="1" ht="32.1" customHeight="1">
      <c r="A99" s="36"/>
      <c r="B99" s="37" t="s">
        <v>94</v>
      </c>
      <c r="C99" s="12">
        <f>8+1</f>
        <v>9</v>
      </c>
      <c r="D99" s="10"/>
      <c r="E99" s="10">
        <v>2</v>
      </c>
      <c r="F99" s="39">
        <v>2</v>
      </c>
      <c r="G99" s="10">
        <f t="shared" si="4"/>
        <v>13</v>
      </c>
      <c r="J99" s="9"/>
    </row>
    <row r="100" spans="1:14" s="8" customFormat="1" ht="32.1" customHeight="1">
      <c r="A100" s="36"/>
      <c r="B100" s="37" t="s">
        <v>95</v>
      </c>
      <c r="C100" s="39"/>
      <c r="D100" s="42"/>
      <c r="E100" s="38"/>
      <c r="F100" s="39"/>
      <c r="G100" s="10">
        <f t="shared" si="4"/>
        <v>0</v>
      </c>
      <c r="J100" s="9"/>
    </row>
    <row r="101" spans="1:14" s="8" customFormat="1" ht="32.1" customHeight="1">
      <c r="A101" s="30">
        <v>11</v>
      </c>
      <c r="B101" s="40" t="s">
        <v>96</v>
      </c>
      <c r="C101" s="41">
        <f>SUM(C102:C104)</f>
        <v>7</v>
      </c>
      <c r="D101" s="41">
        <f>SUM(D102:D104)</f>
        <v>0</v>
      </c>
      <c r="E101" s="41">
        <f>SUM(E102:E104)</f>
        <v>0</v>
      </c>
      <c r="F101" s="41">
        <f>SUM(F102:F104)</f>
        <v>2</v>
      </c>
      <c r="G101" s="22">
        <f t="shared" si="4"/>
        <v>9</v>
      </c>
      <c r="J101" s="9"/>
    </row>
    <row r="102" spans="1:14" s="8" customFormat="1" ht="32.1" customHeight="1">
      <c r="A102" s="36"/>
      <c r="B102" s="37" t="s">
        <v>97</v>
      </c>
      <c r="C102" s="12">
        <v>1</v>
      </c>
      <c r="D102" s="10"/>
      <c r="E102" s="10"/>
      <c r="F102" s="39">
        <v>1</v>
      </c>
      <c r="G102" s="10">
        <f t="shared" si="4"/>
        <v>2</v>
      </c>
      <c r="J102" s="9"/>
    </row>
    <row r="103" spans="1:14" s="8" customFormat="1" ht="32.1" customHeight="1">
      <c r="A103" s="36"/>
      <c r="B103" s="37" t="s">
        <v>98</v>
      </c>
      <c r="C103" s="12">
        <f>3+1</f>
        <v>4</v>
      </c>
      <c r="D103" s="10"/>
      <c r="E103" s="10"/>
      <c r="F103" s="39">
        <v>1</v>
      </c>
      <c r="G103" s="10">
        <f t="shared" si="4"/>
        <v>5</v>
      </c>
      <c r="J103" s="9"/>
    </row>
    <row r="104" spans="1:14" s="8" customFormat="1" ht="32.1" customHeight="1">
      <c r="A104" s="36"/>
      <c r="B104" s="37" t="s">
        <v>99</v>
      </c>
      <c r="C104" s="12">
        <f>1+1</f>
        <v>2</v>
      </c>
      <c r="D104" s="10"/>
      <c r="E104" s="38"/>
      <c r="F104" s="39"/>
      <c r="G104" s="10">
        <f t="shared" si="4"/>
        <v>2</v>
      </c>
      <c r="J104" s="9"/>
    </row>
    <row r="105" spans="1:14" s="8" customFormat="1" ht="3" customHeight="1">
      <c r="A105" s="36"/>
      <c r="B105" s="37"/>
      <c r="C105" s="12"/>
      <c r="D105" s="10"/>
      <c r="E105" s="38"/>
      <c r="F105" s="39"/>
      <c r="G105" s="10"/>
      <c r="J105" s="9"/>
    </row>
    <row r="106" spans="1:14" s="8" customFormat="1" ht="32.1" customHeight="1">
      <c r="A106" s="30">
        <v>12</v>
      </c>
      <c r="B106" s="40" t="s">
        <v>100</v>
      </c>
      <c r="C106" s="41">
        <f>SUM(C108:C159)</f>
        <v>60</v>
      </c>
      <c r="D106" s="41">
        <f>SUM(D108:D159)</f>
        <v>0</v>
      </c>
      <c r="E106" s="41">
        <f>SUM(E108:E159)</f>
        <v>0</v>
      </c>
      <c r="F106" s="41">
        <f>SUM(F108:F159)</f>
        <v>183</v>
      </c>
      <c r="G106" s="49">
        <f>SUM(C106:F106)</f>
        <v>243</v>
      </c>
      <c r="J106" s="9"/>
    </row>
    <row r="107" spans="1:14" s="8" customFormat="1" ht="32.1" customHeight="1">
      <c r="A107" s="42"/>
      <c r="B107" s="45" t="s">
        <v>101</v>
      </c>
      <c r="C107" s="39"/>
      <c r="D107" s="42"/>
      <c r="E107" s="38"/>
      <c r="F107" s="39"/>
      <c r="G107" s="10">
        <f t="shared" ref="G107:G159" si="5">SUM(C107:F107)</f>
        <v>0</v>
      </c>
      <c r="J107" s="9"/>
    </row>
    <row r="108" spans="1:14" s="8" customFormat="1" ht="32.1" customHeight="1">
      <c r="A108" s="39">
        <v>1</v>
      </c>
      <c r="B108" s="50" t="s">
        <v>102</v>
      </c>
      <c r="C108" s="51">
        <v>1</v>
      </c>
      <c r="D108" s="52"/>
      <c r="E108" s="38"/>
      <c r="F108" s="39"/>
      <c r="G108" s="52">
        <f t="shared" si="5"/>
        <v>1</v>
      </c>
      <c r="J108" s="9"/>
    </row>
    <row r="109" spans="1:14" s="8" customFormat="1" ht="32.1" customHeight="1">
      <c r="A109" s="51">
        <v>2</v>
      </c>
      <c r="B109" s="37" t="s">
        <v>103</v>
      </c>
      <c r="C109" s="39"/>
      <c r="D109" s="42"/>
      <c r="E109" s="52"/>
      <c r="F109" s="39">
        <v>1</v>
      </c>
      <c r="G109" s="52">
        <f t="shared" si="5"/>
        <v>1</v>
      </c>
      <c r="J109" s="9"/>
    </row>
    <row r="110" spans="1:14" s="8" customFormat="1" ht="32.1" customHeight="1">
      <c r="A110" s="51">
        <v>3</v>
      </c>
      <c r="B110" s="37" t="s">
        <v>104</v>
      </c>
      <c r="C110" s="51">
        <v>1</v>
      </c>
      <c r="D110" s="52"/>
      <c r="E110" s="52"/>
      <c r="F110" s="39"/>
      <c r="G110" s="52">
        <f t="shared" si="5"/>
        <v>1</v>
      </c>
      <c r="J110" s="9"/>
    </row>
    <row r="111" spans="1:14" s="8" customFormat="1" ht="32.1" customHeight="1">
      <c r="A111" s="39">
        <v>4</v>
      </c>
      <c r="B111" s="37" t="s">
        <v>105</v>
      </c>
      <c r="C111" s="39">
        <v>1</v>
      </c>
      <c r="D111" s="42"/>
      <c r="E111" s="52"/>
      <c r="F111" s="39">
        <v>1</v>
      </c>
      <c r="G111" s="52">
        <f t="shared" si="5"/>
        <v>2</v>
      </c>
      <c r="J111" s="9"/>
    </row>
    <row r="112" spans="1:14" s="8" customFormat="1" ht="32.1" customHeight="1">
      <c r="A112" s="51">
        <v>5</v>
      </c>
      <c r="B112" s="37" t="s">
        <v>106</v>
      </c>
      <c r="C112" s="39"/>
      <c r="D112" s="42"/>
      <c r="E112" s="52"/>
      <c r="F112" s="39">
        <v>1</v>
      </c>
      <c r="G112" s="52">
        <f t="shared" si="5"/>
        <v>1</v>
      </c>
      <c r="J112" s="9"/>
    </row>
    <row r="113" spans="1:10" s="8" customFormat="1" ht="32.1" customHeight="1">
      <c r="A113" s="51">
        <v>6</v>
      </c>
      <c r="B113" s="37" t="s">
        <v>107</v>
      </c>
      <c r="C113" s="51">
        <v>1</v>
      </c>
      <c r="D113" s="52"/>
      <c r="E113" s="38"/>
      <c r="F113" s="39"/>
      <c r="G113" s="52">
        <f t="shared" si="5"/>
        <v>1</v>
      </c>
      <c r="J113" s="9"/>
    </row>
    <row r="114" spans="1:10" s="8" customFormat="1" ht="32.1" customHeight="1">
      <c r="A114" s="39">
        <v>7</v>
      </c>
      <c r="B114" s="37" t="s">
        <v>108</v>
      </c>
      <c r="C114" s="51">
        <f>0+1</f>
        <v>1</v>
      </c>
      <c r="D114" s="52"/>
      <c r="E114" s="38"/>
      <c r="F114" s="39"/>
      <c r="G114" s="52">
        <f t="shared" si="5"/>
        <v>1</v>
      </c>
      <c r="J114" s="9"/>
    </row>
    <row r="115" spans="1:10" s="8" customFormat="1" ht="32.1" customHeight="1">
      <c r="A115" s="51">
        <v>8</v>
      </c>
      <c r="B115" s="37" t="s">
        <v>109</v>
      </c>
      <c r="C115" s="51">
        <f>0+1</f>
        <v>1</v>
      </c>
      <c r="D115" s="52"/>
      <c r="E115" s="38"/>
      <c r="F115" s="39"/>
      <c r="G115" s="52">
        <f t="shared" si="5"/>
        <v>1</v>
      </c>
      <c r="J115" s="81"/>
    </row>
    <row r="116" spans="1:10" s="8" customFormat="1" ht="32.1" customHeight="1">
      <c r="A116" s="51">
        <v>9</v>
      </c>
      <c r="B116" s="37" t="s">
        <v>110</v>
      </c>
      <c r="C116" s="51">
        <v>2</v>
      </c>
      <c r="D116" s="52"/>
      <c r="E116" s="38"/>
      <c r="F116" s="39"/>
      <c r="G116" s="52">
        <f t="shared" si="5"/>
        <v>2</v>
      </c>
      <c r="J116" s="9"/>
    </row>
    <row r="117" spans="1:10" s="8" customFormat="1" ht="32.1" customHeight="1">
      <c r="A117" s="39">
        <v>10</v>
      </c>
      <c r="B117" s="37" t="s">
        <v>111</v>
      </c>
      <c r="C117" s="51">
        <f>0+1</f>
        <v>1</v>
      </c>
      <c r="D117" s="52"/>
      <c r="E117" s="38"/>
      <c r="F117" s="39"/>
      <c r="G117" s="52">
        <f t="shared" si="5"/>
        <v>1</v>
      </c>
      <c r="J117" s="9"/>
    </row>
    <row r="118" spans="1:10" s="8" customFormat="1" ht="32.1" customHeight="1">
      <c r="A118" s="51">
        <v>11</v>
      </c>
      <c r="B118" s="37" t="s">
        <v>112</v>
      </c>
      <c r="C118" s="51">
        <f>0+1</f>
        <v>1</v>
      </c>
      <c r="D118" s="52"/>
      <c r="E118" s="38"/>
      <c r="F118" s="39">
        <v>1</v>
      </c>
      <c r="G118" s="52">
        <f t="shared" si="5"/>
        <v>2</v>
      </c>
      <c r="J118" s="9"/>
    </row>
    <row r="119" spans="1:10" s="8" customFormat="1" ht="32.1" customHeight="1">
      <c r="A119" s="51">
        <v>12</v>
      </c>
      <c r="B119" s="37" t="s">
        <v>113</v>
      </c>
      <c r="C119" s="39"/>
      <c r="D119" s="42"/>
      <c r="E119" s="52"/>
      <c r="F119" s="39">
        <v>1</v>
      </c>
      <c r="G119" s="52">
        <f t="shared" si="5"/>
        <v>1</v>
      </c>
      <c r="J119" s="9"/>
    </row>
    <row r="120" spans="1:10" s="8" customFormat="1" ht="32.1" customHeight="1">
      <c r="A120" s="39">
        <v>13</v>
      </c>
      <c r="B120" s="53" t="s">
        <v>114</v>
      </c>
      <c r="C120" s="39">
        <v>1</v>
      </c>
      <c r="D120" s="42"/>
      <c r="E120" s="54"/>
      <c r="F120" s="39"/>
      <c r="G120" s="52">
        <f t="shared" si="5"/>
        <v>1</v>
      </c>
      <c r="J120" s="9"/>
    </row>
    <row r="121" spans="1:10" s="8" customFormat="1" ht="32.1" customHeight="1">
      <c r="A121" s="51">
        <v>14</v>
      </c>
      <c r="B121" s="37" t="s">
        <v>115</v>
      </c>
      <c r="C121" s="39"/>
      <c r="D121" s="42"/>
      <c r="E121" s="52"/>
      <c r="F121" s="39">
        <v>1</v>
      </c>
      <c r="G121" s="52">
        <f t="shared" si="5"/>
        <v>1</v>
      </c>
      <c r="J121" s="9"/>
    </row>
    <row r="122" spans="1:10" s="8" customFormat="1" ht="32.1" customHeight="1">
      <c r="A122" s="51">
        <v>15</v>
      </c>
      <c r="B122" s="37" t="s">
        <v>116</v>
      </c>
      <c r="C122" s="51">
        <v>1</v>
      </c>
      <c r="D122" s="52"/>
      <c r="E122" s="38"/>
      <c r="F122" s="39"/>
      <c r="G122" s="52">
        <f t="shared" si="5"/>
        <v>1</v>
      </c>
      <c r="J122" s="9"/>
    </row>
    <row r="123" spans="1:10" s="8" customFormat="1" ht="32.1" customHeight="1">
      <c r="A123" s="39">
        <v>16</v>
      </c>
      <c r="B123" s="37" t="s">
        <v>117</v>
      </c>
      <c r="C123" s="51">
        <v>3</v>
      </c>
      <c r="D123" s="52"/>
      <c r="E123" s="38"/>
      <c r="F123" s="39">
        <v>3</v>
      </c>
      <c r="G123" s="52">
        <f t="shared" si="5"/>
        <v>6</v>
      </c>
      <c r="J123" s="9"/>
    </row>
    <row r="124" spans="1:10" s="8" customFormat="1" ht="32.1" customHeight="1">
      <c r="A124" s="51">
        <v>17</v>
      </c>
      <c r="B124" s="37" t="s">
        <v>118</v>
      </c>
      <c r="C124" s="51">
        <v>2</v>
      </c>
      <c r="D124" s="52"/>
      <c r="E124" s="38"/>
      <c r="F124" s="39"/>
      <c r="G124" s="52">
        <f t="shared" si="5"/>
        <v>2</v>
      </c>
      <c r="J124" s="9"/>
    </row>
    <row r="125" spans="1:10" s="56" customFormat="1" ht="32.1" customHeight="1">
      <c r="A125" s="12">
        <v>18</v>
      </c>
      <c r="B125" s="55" t="s">
        <v>119</v>
      </c>
      <c r="C125" s="14"/>
      <c r="D125" s="13"/>
      <c r="E125" s="13"/>
      <c r="F125" s="14">
        <v>1</v>
      </c>
      <c r="G125" s="10">
        <f t="shared" si="5"/>
        <v>1</v>
      </c>
      <c r="J125" s="57"/>
    </row>
    <row r="126" spans="1:10" s="56" customFormat="1" ht="32.1" customHeight="1">
      <c r="A126" s="14">
        <v>19</v>
      </c>
      <c r="B126" s="11" t="s">
        <v>120</v>
      </c>
      <c r="C126" s="12">
        <f>0+1</f>
        <v>1</v>
      </c>
      <c r="D126" s="10"/>
      <c r="E126" s="10"/>
      <c r="F126" s="14"/>
      <c r="G126" s="10">
        <f t="shared" si="5"/>
        <v>1</v>
      </c>
      <c r="J126" s="57"/>
    </row>
    <row r="127" spans="1:10" s="8" customFormat="1" ht="32.1" customHeight="1">
      <c r="A127" s="51">
        <v>20</v>
      </c>
      <c r="B127" s="37" t="s">
        <v>121</v>
      </c>
      <c r="C127" s="12">
        <f>0+1</f>
        <v>1</v>
      </c>
      <c r="D127" s="52"/>
      <c r="E127" s="38"/>
      <c r="F127" s="39"/>
      <c r="G127" s="52">
        <f t="shared" si="5"/>
        <v>1</v>
      </c>
      <c r="J127" s="9"/>
    </row>
    <row r="128" spans="1:10" s="8" customFormat="1" ht="32.1" customHeight="1">
      <c r="A128" s="51">
        <v>21</v>
      </c>
      <c r="B128" s="37" t="s">
        <v>122</v>
      </c>
      <c r="C128" s="12">
        <f>0+1</f>
        <v>1</v>
      </c>
      <c r="D128" s="52"/>
      <c r="E128" s="39"/>
      <c r="F128" s="39"/>
      <c r="G128" s="52">
        <f t="shared" si="5"/>
        <v>1</v>
      </c>
      <c r="J128" s="9"/>
    </row>
    <row r="129" spans="1:10" s="8" customFormat="1" ht="32.1" customHeight="1">
      <c r="A129" s="39">
        <v>22</v>
      </c>
      <c r="B129" s="37" t="s">
        <v>123</v>
      </c>
      <c r="C129" s="12">
        <f>0+1</f>
        <v>1</v>
      </c>
      <c r="D129" s="52"/>
      <c r="E129" s="52"/>
      <c r="F129" s="39">
        <v>2</v>
      </c>
      <c r="G129" s="52">
        <f t="shared" si="5"/>
        <v>3</v>
      </c>
      <c r="J129" s="9" t="s">
        <v>162</v>
      </c>
    </row>
    <row r="130" spans="1:10" s="8" customFormat="1" ht="32.1" customHeight="1">
      <c r="A130" s="51">
        <v>23</v>
      </c>
      <c r="B130" s="58" t="s">
        <v>124</v>
      </c>
      <c r="C130" s="51"/>
      <c r="D130" s="52"/>
      <c r="E130" s="38"/>
      <c r="F130" s="39"/>
      <c r="G130" s="52">
        <f t="shared" si="5"/>
        <v>0</v>
      </c>
      <c r="J130" s="9"/>
    </row>
    <row r="131" spans="1:10" s="8" customFormat="1" ht="32.1" customHeight="1">
      <c r="A131" s="51">
        <v>24</v>
      </c>
      <c r="B131" s="37" t="s">
        <v>125</v>
      </c>
      <c r="C131" s="39"/>
      <c r="D131" s="42"/>
      <c r="E131" s="54"/>
      <c r="F131" s="39">
        <v>1</v>
      </c>
      <c r="G131" s="52">
        <f t="shared" si="5"/>
        <v>1</v>
      </c>
      <c r="J131" s="9"/>
    </row>
    <row r="132" spans="1:10" s="8" customFormat="1" ht="32.1" customHeight="1">
      <c r="A132" s="39">
        <v>25</v>
      </c>
      <c r="B132" s="37" t="s">
        <v>126</v>
      </c>
      <c r="C132" s="51">
        <v>1</v>
      </c>
      <c r="D132" s="52"/>
      <c r="E132" s="38"/>
      <c r="F132" s="39"/>
      <c r="G132" s="52">
        <f t="shared" si="5"/>
        <v>1</v>
      </c>
      <c r="J132" s="9"/>
    </row>
    <row r="133" spans="1:10" s="8" customFormat="1" ht="32.1" customHeight="1">
      <c r="A133" s="51">
        <v>26</v>
      </c>
      <c r="B133" s="53" t="s">
        <v>127</v>
      </c>
      <c r="C133" s="51">
        <v>1</v>
      </c>
      <c r="D133" s="52"/>
      <c r="E133" s="38"/>
      <c r="F133" s="39"/>
      <c r="G133" s="52">
        <f t="shared" si="5"/>
        <v>1</v>
      </c>
      <c r="J133" s="9"/>
    </row>
    <row r="134" spans="1:10" s="8" customFormat="1" ht="32.1" customHeight="1">
      <c r="A134" s="51">
        <v>27</v>
      </c>
      <c r="B134" s="37" t="s">
        <v>128</v>
      </c>
      <c r="C134" s="51">
        <f>1+1</f>
        <v>2</v>
      </c>
      <c r="D134" s="52"/>
      <c r="E134" s="38"/>
      <c r="F134" s="39">
        <v>13</v>
      </c>
      <c r="G134" s="52">
        <f t="shared" si="5"/>
        <v>15</v>
      </c>
      <c r="J134" s="9"/>
    </row>
    <row r="135" spans="1:10" s="8" customFormat="1" ht="32.1" customHeight="1">
      <c r="A135" s="39">
        <v>28</v>
      </c>
      <c r="B135" s="37" t="s">
        <v>129</v>
      </c>
      <c r="C135" s="51">
        <f>0+1</f>
        <v>1</v>
      </c>
      <c r="D135" s="52"/>
      <c r="E135" s="52"/>
      <c r="F135" s="39">
        <v>4</v>
      </c>
      <c r="G135" s="52">
        <f t="shared" si="5"/>
        <v>5</v>
      </c>
      <c r="J135" s="9"/>
    </row>
    <row r="136" spans="1:10" s="8" customFormat="1" ht="32.1" customHeight="1">
      <c r="A136" s="51">
        <v>29</v>
      </c>
      <c r="B136" s="37" t="s">
        <v>130</v>
      </c>
      <c r="C136" s="51">
        <f>0+1</f>
        <v>1</v>
      </c>
      <c r="D136" s="52"/>
      <c r="E136" s="38"/>
      <c r="F136" s="39"/>
      <c r="G136" s="52">
        <f t="shared" si="5"/>
        <v>1</v>
      </c>
      <c r="J136" s="9"/>
    </row>
    <row r="137" spans="1:10" s="8" customFormat="1" ht="32.1" customHeight="1">
      <c r="A137" s="51">
        <v>30</v>
      </c>
      <c r="B137" s="37" t="s">
        <v>131</v>
      </c>
      <c r="C137" s="51">
        <v>2</v>
      </c>
      <c r="D137" s="52"/>
      <c r="E137" s="52"/>
      <c r="F137" s="39">
        <v>3</v>
      </c>
      <c r="G137" s="52">
        <f t="shared" si="5"/>
        <v>5</v>
      </c>
      <c r="J137" s="9"/>
    </row>
    <row r="138" spans="1:10" s="8" customFormat="1" ht="32.1" customHeight="1">
      <c r="A138" s="39">
        <v>31</v>
      </c>
      <c r="B138" s="37" t="s">
        <v>132</v>
      </c>
      <c r="C138" s="51">
        <v>8</v>
      </c>
      <c r="D138" s="52"/>
      <c r="E138" s="54"/>
      <c r="F138" s="51">
        <v>29</v>
      </c>
      <c r="G138" s="52">
        <f t="shared" si="5"/>
        <v>37</v>
      </c>
      <c r="J138" s="9"/>
    </row>
    <row r="139" spans="1:10" s="8" customFormat="1" ht="32.1" customHeight="1">
      <c r="A139" s="51">
        <v>32</v>
      </c>
      <c r="B139" s="37" t="s">
        <v>133</v>
      </c>
      <c r="C139" s="39"/>
      <c r="D139" s="42"/>
      <c r="E139" s="54"/>
      <c r="F139" s="39">
        <v>2</v>
      </c>
      <c r="G139" s="52">
        <f t="shared" si="5"/>
        <v>2</v>
      </c>
      <c r="J139" s="9"/>
    </row>
    <row r="140" spans="1:10" s="8" customFormat="1" ht="32.1" customHeight="1">
      <c r="A140" s="51">
        <v>33</v>
      </c>
      <c r="B140" s="37" t="s">
        <v>134</v>
      </c>
      <c r="C140" s="39"/>
      <c r="D140" s="42"/>
      <c r="E140" s="52"/>
      <c r="F140" s="39">
        <v>19</v>
      </c>
      <c r="G140" s="52">
        <f t="shared" si="5"/>
        <v>19</v>
      </c>
      <c r="J140" s="9"/>
    </row>
    <row r="141" spans="1:10" s="8" customFormat="1" ht="32.1" customHeight="1">
      <c r="A141" s="39">
        <v>34</v>
      </c>
      <c r="B141" s="37" t="s">
        <v>135</v>
      </c>
      <c r="C141" s="51">
        <v>13</v>
      </c>
      <c r="D141" s="52"/>
      <c r="E141" s="52"/>
      <c r="F141" s="39">
        <v>12</v>
      </c>
      <c r="G141" s="52">
        <f t="shared" si="5"/>
        <v>25</v>
      </c>
      <c r="J141" s="9" t="s">
        <v>160</v>
      </c>
    </row>
    <row r="142" spans="1:10" s="8" customFormat="1" ht="32.1" customHeight="1">
      <c r="A142" s="51">
        <v>35</v>
      </c>
      <c r="B142" s="37" t="s">
        <v>136</v>
      </c>
      <c r="C142" s="39"/>
      <c r="D142" s="42"/>
      <c r="E142" s="52"/>
      <c r="F142" s="39">
        <v>3</v>
      </c>
      <c r="G142" s="52">
        <f t="shared" si="5"/>
        <v>3</v>
      </c>
      <c r="J142" s="9"/>
    </row>
    <row r="143" spans="1:10" s="8" customFormat="1" ht="32.1" customHeight="1">
      <c r="A143" s="51">
        <v>36</v>
      </c>
      <c r="B143" s="58" t="s">
        <v>137</v>
      </c>
      <c r="C143" s="39"/>
      <c r="D143" s="42"/>
      <c r="E143" s="52"/>
      <c r="F143" s="39"/>
      <c r="G143" s="52">
        <f t="shared" si="5"/>
        <v>0</v>
      </c>
      <c r="J143" s="9"/>
    </row>
    <row r="144" spans="1:10" s="8" customFormat="1" ht="32.1" customHeight="1">
      <c r="A144" s="39">
        <v>37</v>
      </c>
      <c r="B144" s="37" t="s">
        <v>138</v>
      </c>
      <c r="C144" s="39"/>
      <c r="D144" s="42"/>
      <c r="E144" s="38"/>
      <c r="F144" s="39">
        <v>1</v>
      </c>
      <c r="G144" s="52">
        <f t="shared" si="5"/>
        <v>1</v>
      </c>
      <c r="J144" s="9"/>
    </row>
    <row r="145" spans="1:13" s="8" customFormat="1" ht="32.1" customHeight="1">
      <c r="A145" s="51">
        <v>38</v>
      </c>
      <c r="B145" s="37" t="s">
        <v>139</v>
      </c>
      <c r="C145" s="51"/>
      <c r="D145" s="52"/>
      <c r="E145" s="38"/>
      <c r="F145" s="39">
        <v>9</v>
      </c>
      <c r="G145" s="52">
        <f t="shared" si="5"/>
        <v>9</v>
      </c>
      <c r="J145" s="9"/>
    </row>
    <row r="146" spans="1:13" s="8" customFormat="1" ht="32.1" customHeight="1">
      <c r="A146" s="51">
        <v>39</v>
      </c>
      <c r="B146" s="58" t="s">
        <v>140</v>
      </c>
      <c r="C146" s="39"/>
      <c r="D146" s="42"/>
      <c r="E146" s="52"/>
      <c r="F146" s="39">
        <v>5</v>
      </c>
      <c r="G146" s="52">
        <f t="shared" si="5"/>
        <v>5</v>
      </c>
      <c r="J146" s="9"/>
    </row>
    <row r="147" spans="1:13" s="8" customFormat="1" ht="32.1" customHeight="1">
      <c r="A147" s="39">
        <v>40</v>
      </c>
      <c r="B147" s="58" t="s">
        <v>141</v>
      </c>
      <c r="C147" s="39"/>
      <c r="D147" s="42"/>
      <c r="E147" s="52"/>
      <c r="F147" s="39">
        <v>1</v>
      </c>
      <c r="G147" s="52">
        <f t="shared" si="5"/>
        <v>1</v>
      </c>
      <c r="J147" s="9"/>
    </row>
    <row r="148" spans="1:13" s="8" customFormat="1" ht="32.1" customHeight="1">
      <c r="A148" s="51">
        <v>41</v>
      </c>
      <c r="B148" s="58" t="s">
        <v>142</v>
      </c>
      <c r="C148" s="39">
        <v>1</v>
      </c>
      <c r="D148" s="42"/>
      <c r="E148" s="52"/>
      <c r="F148" s="39"/>
      <c r="G148" s="52">
        <f t="shared" si="5"/>
        <v>1</v>
      </c>
      <c r="J148" s="9"/>
    </row>
    <row r="149" spans="1:13" s="8" customFormat="1" ht="32.1" customHeight="1">
      <c r="A149" s="51">
        <v>42</v>
      </c>
      <c r="B149" s="53" t="s">
        <v>143</v>
      </c>
      <c r="C149" s="39">
        <v>1</v>
      </c>
      <c r="D149" s="42"/>
      <c r="E149" s="52"/>
      <c r="F149" s="39"/>
      <c r="G149" s="52">
        <f t="shared" si="5"/>
        <v>1</v>
      </c>
      <c r="J149" s="9"/>
    </row>
    <row r="150" spans="1:13" s="8" customFormat="1" ht="32.1" customHeight="1">
      <c r="A150" s="39">
        <v>43</v>
      </c>
      <c r="B150" s="37" t="s">
        <v>144</v>
      </c>
      <c r="C150" s="51">
        <f>2+1</f>
        <v>3</v>
      </c>
      <c r="D150" s="52"/>
      <c r="E150" s="52"/>
      <c r="F150" s="39"/>
      <c r="G150" s="52">
        <f t="shared" si="5"/>
        <v>3</v>
      </c>
      <c r="J150" s="9"/>
    </row>
    <row r="151" spans="1:13" s="8" customFormat="1" ht="32.1" customHeight="1">
      <c r="A151" s="51">
        <v>44</v>
      </c>
      <c r="B151" s="37" t="s">
        <v>145</v>
      </c>
      <c r="C151" s="51">
        <f>0+1</f>
        <v>1</v>
      </c>
      <c r="D151" s="52"/>
      <c r="E151" s="52"/>
      <c r="F151" s="39">
        <v>2</v>
      </c>
      <c r="G151" s="52">
        <f t="shared" si="5"/>
        <v>3</v>
      </c>
      <c r="J151" s="9"/>
    </row>
    <row r="152" spans="1:13" s="8" customFormat="1" ht="32.1" customHeight="1">
      <c r="A152" s="51">
        <v>45</v>
      </c>
      <c r="B152" s="37" t="s">
        <v>146</v>
      </c>
      <c r="C152" s="51"/>
      <c r="D152" s="52"/>
      <c r="E152" s="52"/>
      <c r="F152" s="39">
        <v>1</v>
      </c>
      <c r="G152" s="52">
        <f t="shared" si="5"/>
        <v>1</v>
      </c>
      <c r="J152" s="9"/>
    </row>
    <row r="153" spans="1:13" s="8" customFormat="1" ht="32.1" customHeight="1">
      <c r="A153" s="39">
        <v>46</v>
      </c>
      <c r="B153" s="37" t="s">
        <v>147</v>
      </c>
      <c r="C153" s="51">
        <v>2</v>
      </c>
      <c r="D153" s="52"/>
      <c r="E153" s="52"/>
      <c r="F153" s="39">
        <v>9</v>
      </c>
      <c r="G153" s="52">
        <f t="shared" si="5"/>
        <v>11</v>
      </c>
      <c r="J153" s="9"/>
    </row>
    <row r="154" spans="1:13" s="8" customFormat="1" ht="32.1" customHeight="1">
      <c r="A154" s="51">
        <v>47</v>
      </c>
      <c r="B154" s="37" t="s">
        <v>148</v>
      </c>
      <c r="C154" s="51">
        <v>1</v>
      </c>
      <c r="D154" s="52"/>
      <c r="E154" s="38"/>
      <c r="F154" s="39"/>
      <c r="G154" s="52">
        <f t="shared" si="5"/>
        <v>1</v>
      </c>
      <c r="J154" s="9"/>
    </row>
    <row r="155" spans="1:13" s="8" customFormat="1" ht="32.1" customHeight="1">
      <c r="A155" s="51">
        <v>48</v>
      </c>
      <c r="B155" s="37" t="s">
        <v>149</v>
      </c>
      <c r="C155" s="39"/>
      <c r="D155" s="42"/>
      <c r="E155" s="52"/>
      <c r="F155" s="39">
        <v>6</v>
      </c>
      <c r="G155" s="52">
        <f t="shared" si="5"/>
        <v>6</v>
      </c>
      <c r="J155" s="9"/>
    </row>
    <row r="156" spans="1:13" s="8" customFormat="1" ht="32.1" customHeight="1">
      <c r="A156" s="39">
        <v>49</v>
      </c>
      <c r="B156" s="37" t="s">
        <v>150</v>
      </c>
      <c r="C156" s="39"/>
      <c r="D156" s="42"/>
      <c r="E156" s="52"/>
      <c r="F156" s="51">
        <v>36</v>
      </c>
      <c r="G156" s="52">
        <f t="shared" si="5"/>
        <v>36</v>
      </c>
      <c r="J156" s="9"/>
    </row>
    <row r="157" spans="1:13" s="8" customFormat="1" ht="32.1" customHeight="1">
      <c r="A157" s="51">
        <v>50</v>
      </c>
      <c r="B157" s="37" t="s">
        <v>151</v>
      </c>
      <c r="C157" s="51">
        <v>1</v>
      </c>
      <c r="D157" s="52"/>
      <c r="E157" s="52"/>
      <c r="F157" s="39">
        <v>8</v>
      </c>
      <c r="G157" s="52">
        <f t="shared" si="5"/>
        <v>9</v>
      </c>
      <c r="J157" s="9"/>
    </row>
    <row r="158" spans="1:13" s="8" customFormat="1" ht="32.1" customHeight="1">
      <c r="A158" s="51">
        <v>51</v>
      </c>
      <c r="B158" s="58" t="s">
        <v>152</v>
      </c>
      <c r="C158" s="51"/>
      <c r="D158" s="52"/>
      <c r="E158" s="52"/>
      <c r="F158" s="39">
        <v>3</v>
      </c>
      <c r="G158" s="52">
        <f t="shared" si="5"/>
        <v>3</v>
      </c>
      <c r="J158" s="9"/>
    </row>
    <row r="159" spans="1:13" s="8" customFormat="1" ht="32.1" customHeight="1">
      <c r="A159" s="39">
        <v>52</v>
      </c>
      <c r="B159" s="37" t="s">
        <v>153</v>
      </c>
      <c r="C159" s="39"/>
      <c r="D159" s="42"/>
      <c r="E159" s="52"/>
      <c r="F159" s="39">
        <v>4</v>
      </c>
      <c r="G159" s="52">
        <f t="shared" si="5"/>
        <v>4</v>
      </c>
      <c r="J159" s="59" t="s">
        <v>154</v>
      </c>
      <c r="M159" s="8">
        <f>398+7</f>
        <v>405</v>
      </c>
    </row>
    <row r="160" spans="1:13" s="8" customFormat="1" ht="32.1" customHeight="1">
      <c r="A160" s="42"/>
      <c r="B160" s="60" t="s">
        <v>9</v>
      </c>
      <c r="C160" s="61">
        <f>SUM(C5,C29,C51,C55,C62,C66,C69,C73,C77,C80,C93,C101,C106)</f>
        <v>398</v>
      </c>
      <c r="D160" s="62">
        <f>SUM(D5,D29,D51,D55,D62,D66,D69,D73,D77,D80,D93,D101,D106)</f>
        <v>7</v>
      </c>
      <c r="E160" s="62">
        <f>SUM(E6:E26,E30:E49,E52:E53,E56:E60,E63:E64,E67,E70:E71,E74:E75,E78:E79,E83,E84:E86,E88:E92,E94:E100,E102:E104,E107:E159)</f>
        <v>87</v>
      </c>
      <c r="F160" s="62">
        <f>SUM(F5,F29,F51,F55,F62,F66,F69,F73,F77,F80,F93,F101,F106)</f>
        <v>300</v>
      </c>
      <c r="G160" s="62">
        <f>SUM(C160:F160)</f>
        <v>792</v>
      </c>
      <c r="J160" s="63" t="s">
        <v>155</v>
      </c>
    </row>
    <row r="161" spans="2:10" ht="32.1" customHeight="1">
      <c r="C161" s="258">
        <f>SUM(C160:E160)</f>
        <v>492</v>
      </c>
      <c r="D161" s="259"/>
      <c r="E161" s="259"/>
      <c r="J161" s="67" t="s">
        <v>156</v>
      </c>
    </row>
    <row r="162" spans="2:10" ht="32.1" customHeight="1">
      <c r="C162" s="68">
        <f>C160+D160</f>
        <v>405</v>
      </c>
      <c r="J162" s="67" t="s">
        <v>157</v>
      </c>
    </row>
    <row r="163" spans="2:10" ht="32.1" customHeight="1">
      <c r="C163"/>
    </row>
    <row r="164" spans="2:10" ht="32.1" customHeight="1">
      <c r="B164" s="70" t="s">
        <v>158</v>
      </c>
      <c r="C164" s="71">
        <f>SUM(C160:E160)</f>
        <v>492</v>
      </c>
    </row>
    <row r="165" spans="2:10" ht="32.1" customHeight="1">
      <c r="B165" s="70" t="s">
        <v>5</v>
      </c>
      <c r="C165" s="71">
        <f>C160</f>
        <v>398</v>
      </c>
    </row>
    <row r="166" spans="2:10" ht="32.1" customHeight="1">
      <c r="B166" s="70" t="s">
        <v>6</v>
      </c>
      <c r="C166" s="71">
        <f>D160</f>
        <v>7</v>
      </c>
    </row>
    <row r="167" spans="2:10" ht="32.1" customHeight="1">
      <c r="B167" s="70" t="s">
        <v>7</v>
      </c>
      <c r="C167" s="71">
        <f>E160</f>
        <v>87</v>
      </c>
    </row>
    <row r="168" spans="2:10" ht="32.1" customHeight="1">
      <c r="B168" s="70" t="s">
        <v>8</v>
      </c>
      <c r="C168" s="72">
        <f>F160</f>
        <v>300</v>
      </c>
    </row>
    <row r="169" spans="2:10" ht="32.1" customHeight="1">
      <c r="B169" s="70"/>
      <c r="C169" s="72"/>
      <c r="D169" s="73"/>
      <c r="E169" s="74"/>
      <c r="F169" s="75"/>
    </row>
    <row r="170" spans="2:10" ht="32.1" customHeight="1">
      <c r="C170" s="76"/>
      <c r="D170" s="73"/>
      <c r="E170" s="77"/>
    </row>
    <row r="171" spans="2:10" ht="32.1" customHeight="1">
      <c r="C171" s="76"/>
    </row>
    <row r="175" spans="2:10" ht="32.1" customHeight="1">
      <c r="B175" s="64" t="s">
        <v>169</v>
      </c>
      <c r="C175" s="76">
        <f>SUM(G66,G69,G73,G77,G80,G93,G101,G101)</f>
        <v>111</v>
      </c>
    </row>
    <row r="178" spans="11:11" ht="32.1" customHeight="1">
      <c r="K178" s="78">
        <f>SUM(C165:C168)</f>
        <v>792</v>
      </c>
    </row>
    <row r="179" spans="11:11" ht="32.1" customHeight="1">
      <c r="K179">
        <v>28</v>
      </c>
    </row>
    <row r="180" spans="11:11" ht="32.1" customHeight="1">
      <c r="K180" s="78">
        <f>SUM(K178:K179)</f>
        <v>820</v>
      </c>
    </row>
  </sheetData>
  <mergeCells count="6">
    <mergeCell ref="C161:E161"/>
    <mergeCell ref="A1:G1"/>
    <mergeCell ref="A2:G2"/>
    <mergeCell ref="A3:A4"/>
    <mergeCell ref="B3:B4"/>
    <mergeCell ref="C3:G3"/>
  </mergeCells>
  <pageMargins left="0.82677165354330717" right="0.23622047244094491" top="0.35433070866141736" bottom="0.74803149606299213" header="0.31496062992125984" footer="0.31496062992125984"/>
  <pageSetup paperSize="5" scale="70" orientation="portrait" r:id="rId1"/>
  <rowBreaks count="3" manualBreakCount="3">
    <brk id="39" max="7" man="1"/>
    <brk id="83" max="7" man="1"/>
    <brk id="124" max="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624C8-76D7-45E0-8EFD-DCB0BB991BD6}">
  <dimension ref="A3:E31"/>
  <sheetViews>
    <sheetView topLeftCell="A4" workbookViewId="0">
      <selection activeCell="B27" sqref="B27"/>
    </sheetView>
  </sheetViews>
  <sheetFormatPr defaultRowHeight="15.75"/>
  <cols>
    <col min="1" max="1" width="48.85546875" style="98" bestFit="1" customWidth="1"/>
    <col min="2" max="2" width="16.7109375" style="87" bestFit="1" customWidth="1"/>
    <col min="3" max="3" width="9" style="87" customWidth="1"/>
    <col min="4" max="4" width="12.28515625" style="87" hidden="1" customWidth="1"/>
    <col min="5" max="5" width="14.42578125" style="87" customWidth="1"/>
    <col min="6" max="16384" width="9.140625" style="87"/>
  </cols>
  <sheetData>
    <row r="3" spans="1:5" s="84" customFormat="1">
      <c r="A3" s="82" t="s">
        <v>170</v>
      </c>
      <c r="B3" s="82" t="s">
        <v>171</v>
      </c>
      <c r="C3" s="82" t="s">
        <v>172</v>
      </c>
      <c r="D3" s="82" t="s">
        <v>173</v>
      </c>
      <c r="E3" s="83" t="s">
        <v>173</v>
      </c>
    </row>
    <row r="4" spans="1:5">
      <c r="A4" s="85" t="s">
        <v>174</v>
      </c>
      <c r="B4" s="82">
        <v>20</v>
      </c>
      <c r="C4" s="82">
        <f>B4+D4</f>
        <v>22</v>
      </c>
      <c r="D4" s="82">
        <v>2</v>
      </c>
      <c r="E4" s="86">
        <f>B4-C4</f>
        <v>-2</v>
      </c>
    </row>
    <row r="5" spans="1:5">
      <c r="A5" s="88" t="s">
        <v>175</v>
      </c>
      <c r="B5" s="88"/>
      <c r="C5" s="89">
        <f>B5+D5</f>
        <v>0</v>
      </c>
      <c r="D5" s="89"/>
      <c r="E5" s="90">
        <f>B5-C5</f>
        <v>0</v>
      </c>
    </row>
    <row r="6" spans="1:5">
      <c r="A6" s="91" t="s">
        <v>34</v>
      </c>
      <c r="B6" s="92">
        <v>3</v>
      </c>
      <c r="C6" s="93">
        <f>B6+D6</f>
        <v>4</v>
      </c>
      <c r="D6" s="82">
        <v>1</v>
      </c>
      <c r="E6" s="94">
        <f>B6-C6</f>
        <v>-1</v>
      </c>
    </row>
    <row r="7" spans="1:5">
      <c r="A7" s="91" t="s">
        <v>35</v>
      </c>
      <c r="B7" s="92">
        <v>3</v>
      </c>
      <c r="C7" s="82">
        <f t="shared" ref="C7:C28" si="0">B7+D7</f>
        <v>3</v>
      </c>
      <c r="D7" s="82"/>
      <c r="E7" s="86">
        <f t="shared" ref="E7:E28" si="1">B7-C7</f>
        <v>0</v>
      </c>
    </row>
    <row r="8" spans="1:5">
      <c r="A8" s="91" t="s">
        <v>36</v>
      </c>
      <c r="B8" s="92">
        <v>2</v>
      </c>
      <c r="C8" s="82">
        <f t="shared" si="0"/>
        <v>2</v>
      </c>
      <c r="D8" s="82"/>
      <c r="E8" s="86">
        <f t="shared" si="1"/>
        <v>0</v>
      </c>
    </row>
    <row r="9" spans="1:5">
      <c r="A9" s="91" t="s">
        <v>37</v>
      </c>
      <c r="B9" s="92">
        <v>2</v>
      </c>
      <c r="C9" s="93">
        <f t="shared" si="0"/>
        <v>3</v>
      </c>
      <c r="D9" s="82">
        <v>1</v>
      </c>
      <c r="E9" s="94">
        <f t="shared" si="1"/>
        <v>-1</v>
      </c>
    </row>
    <row r="10" spans="1:5">
      <c r="A10" s="91" t="s">
        <v>38</v>
      </c>
      <c r="B10" s="92">
        <v>2</v>
      </c>
      <c r="C10" s="82">
        <f t="shared" si="0"/>
        <v>2</v>
      </c>
      <c r="D10" s="82"/>
      <c r="E10" s="86">
        <f t="shared" si="1"/>
        <v>0</v>
      </c>
    </row>
    <row r="11" spans="1:5">
      <c r="A11" s="91" t="s">
        <v>39</v>
      </c>
      <c r="B11" s="92">
        <v>3</v>
      </c>
      <c r="C11" s="82">
        <f t="shared" si="0"/>
        <v>3</v>
      </c>
      <c r="D11" s="82"/>
      <c r="E11" s="86">
        <f t="shared" si="1"/>
        <v>0</v>
      </c>
    </row>
    <row r="12" spans="1:5">
      <c r="A12" s="91" t="s">
        <v>40</v>
      </c>
      <c r="B12" s="92">
        <v>3</v>
      </c>
      <c r="C12" s="93">
        <f t="shared" si="0"/>
        <v>3</v>
      </c>
      <c r="D12" s="82"/>
      <c r="E12" s="94">
        <f t="shared" si="1"/>
        <v>0</v>
      </c>
    </row>
    <row r="13" spans="1:5">
      <c r="A13" s="91" t="s">
        <v>41</v>
      </c>
      <c r="B13" s="92">
        <v>2</v>
      </c>
      <c r="C13" s="82">
        <f t="shared" si="0"/>
        <v>2</v>
      </c>
      <c r="D13" s="82"/>
      <c r="E13" s="86">
        <f t="shared" si="1"/>
        <v>0</v>
      </c>
    </row>
    <row r="14" spans="1:5">
      <c r="A14" s="91" t="s">
        <v>42</v>
      </c>
      <c r="B14" s="92">
        <v>2</v>
      </c>
      <c r="C14" s="82">
        <f t="shared" si="0"/>
        <v>3</v>
      </c>
      <c r="D14" s="82">
        <v>1</v>
      </c>
      <c r="E14" s="86">
        <f t="shared" si="1"/>
        <v>-1</v>
      </c>
    </row>
    <row r="15" spans="1:5">
      <c r="A15" s="91" t="s">
        <v>43</v>
      </c>
      <c r="B15" s="92">
        <v>1</v>
      </c>
      <c r="C15" s="93">
        <f t="shared" si="0"/>
        <v>2</v>
      </c>
      <c r="D15" s="82">
        <v>1</v>
      </c>
      <c r="E15" s="94">
        <f t="shared" si="1"/>
        <v>-1</v>
      </c>
    </row>
    <row r="16" spans="1:5">
      <c r="A16" s="91" t="s">
        <v>44</v>
      </c>
      <c r="B16" s="92">
        <v>2</v>
      </c>
      <c r="C16" s="82">
        <f t="shared" si="0"/>
        <v>2</v>
      </c>
      <c r="D16" s="82"/>
      <c r="E16" s="86">
        <f t="shared" si="1"/>
        <v>0</v>
      </c>
    </row>
    <row r="17" spans="1:5">
      <c r="A17" s="91" t="s">
        <v>45</v>
      </c>
      <c r="B17" s="92">
        <v>1</v>
      </c>
      <c r="C17" s="82">
        <f t="shared" si="0"/>
        <v>1</v>
      </c>
      <c r="D17" s="82"/>
      <c r="E17" s="86">
        <f t="shared" si="1"/>
        <v>0</v>
      </c>
    </row>
    <row r="18" spans="1:5">
      <c r="A18" s="91" t="s">
        <v>46</v>
      </c>
      <c r="B18" s="92">
        <v>2</v>
      </c>
      <c r="C18" s="93">
        <f t="shared" si="0"/>
        <v>2</v>
      </c>
      <c r="D18" s="82"/>
      <c r="E18" s="94">
        <f t="shared" si="1"/>
        <v>0</v>
      </c>
    </row>
    <row r="19" spans="1:5">
      <c r="A19" s="91" t="s">
        <v>47</v>
      </c>
      <c r="B19" s="92">
        <v>1</v>
      </c>
      <c r="C19" s="82">
        <f t="shared" si="0"/>
        <v>1</v>
      </c>
      <c r="D19" s="82"/>
      <c r="E19" s="86">
        <f t="shared" si="1"/>
        <v>0</v>
      </c>
    </row>
    <row r="20" spans="1:5">
      <c r="A20" s="91" t="s">
        <v>48</v>
      </c>
      <c r="B20" s="92">
        <v>2</v>
      </c>
      <c r="C20" s="82">
        <f t="shared" si="0"/>
        <v>2</v>
      </c>
      <c r="D20" s="82"/>
      <c r="E20" s="86">
        <f t="shared" si="1"/>
        <v>0</v>
      </c>
    </row>
    <row r="21" spans="1:5">
      <c r="A21" s="91" t="s">
        <v>49</v>
      </c>
      <c r="B21" s="92">
        <v>1</v>
      </c>
      <c r="C21" s="93">
        <f t="shared" si="0"/>
        <v>1</v>
      </c>
      <c r="D21" s="82"/>
      <c r="E21" s="94">
        <f t="shared" si="1"/>
        <v>0</v>
      </c>
    </row>
    <row r="22" spans="1:5">
      <c r="A22" s="91" t="s">
        <v>50</v>
      </c>
      <c r="B22" s="92">
        <v>1</v>
      </c>
      <c r="C22" s="82">
        <f t="shared" si="0"/>
        <v>2</v>
      </c>
      <c r="D22" s="82">
        <v>1</v>
      </c>
      <c r="E22" s="86">
        <f t="shared" si="1"/>
        <v>-1</v>
      </c>
    </row>
    <row r="23" spans="1:5">
      <c r="A23" s="91" t="s">
        <v>51</v>
      </c>
      <c r="B23" s="92">
        <v>2</v>
      </c>
      <c r="C23" s="82">
        <f t="shared" si="0"/>
        <v>2</v>
      </c>
      <c r="D23" s="82"/>
      <c r="E23" s="86">
        <f t="shared" si="1"/>
        <v>0</v>
      </c>
    </row>
    <row r="24" spans="1:5">
      <c r="A24" s="91" t="s">
        <v>52</v>
      </c>
      <c r="B24" s="92">
        <v>1</v>
      </c>
      <c r="C24" s="93">
        <f t="shared" si="0"/>
        <v>1</v>
      </c>
      <c r="D24" s="82"/>
      <c r="E24" s="94">
        <f t="shared" si="1"/>
        <v>0</v>
      </c>
    </row>
    <row r="25" spans="1:5">
      <c r="A25" s="85" t="s">
        <v>176</v>
      </c>
      <c r="B25" s="82">
        <v>262</v>
      </c>
      <c r="C25" s="82">
        <f t="shared" si="0"/>
        <v>329</v>
      </c>
      <c r="D25" s="82">
        <v>67</v>
      </c>
      <c r="E25" s="86">
        <f t="shared" si="1"/>
        <v>-67</v>
      </c>
    </row>
    <row r="26" spans="1:5">
      <c r="A26" s="85" t="s">
        <v>177</v>
      </c>
      <c r="B26" s="82">
        <v>70</v>
      </c>
      <c r="C26" s="82">
        <f t="shared" si="0"/>
        <v>70</v>
      </c>
      <c r="D26" s="82"/>
      <c r="E26" s="86">
        <f t="shared" si="1"/>
        <v>0</v>
      </c>
    </row>
    <row r="27" spans="1:5">
      <c r="A27" s="85" t="s">
        <v>178</v>
      </c>
      <c r="B27" s="82">
        <f>111+41</f>
        <v>152</v>
      </c>
      <c r="C27" s="93">
        <f t="shared" si="0"/>
        <v>192</v>
      </c>
      <c r="D27" s="82">
        <v>40</v>
      </c>
      <c r="E27" s="94">
        <f t="shared" si="1"/>
        <v>-40</v>
      </c>
    </row>
    <row r="28" spans="1:5">
      <c r="A28" s="85" t="s">
        <v>179</v>
      </c>
      <c r="B28" s="82">
        <v>240</v>
      </c>
      <c r="C28" s="82">
        <f t="shared" si="0"/>
        <v>255</v>
      </c>
      <c r="D28" s="82">
        <v>15</v>
      </c>
      <c r="E28" s="86">
        <f t="shared" si="1"/>
        <v>-15</v>
      </c>
    </row>
    <row r="29" spans="1:5">
      <c r="A29" s="95"/>
      <c r="B29" s="96">
        <f>SUM(B4:B28)</f>
        <v>780</v>
      </c>
      <c r="C29" s="97"/>
      <c r="D29" s="97"/>
    </row>
    <row r="30" spans="1:5">
      <c r="A30" s="95"/>
      <c r="B30" s="96">
        <v>19</v>
      </c>
      <c r="C30" s="97"/>
      <c r="D30" s="97"/>
    </row>
    <row r="31" spans="1:5">
      <c r="A31" s="95"/>
      <c r="B31" s="96">
        <f>SUM(B29:B30)</f>
        <v>799</v>
      </c>
      <c r="C31" s="97"/>
      <c r="D31" s="9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083D1-702B-4FBB-8951-52905678ABE3}">
  <sheetPr>
    <tabColor theme="4"/>
  </sheetPr>
  <dimension ref="A1:N180"/>
  <sheetViews>
    <sheetView topLeftCell="A37" zoomScale="70" zoomScaleNormal="70" zoomScaleSheetLayoutView="100" workbookViewId="0">
      <selection activeCell="C57" sqref="C57"/>
    </sheetView>
  </sheetViews>
  <sheetFormatPr defaultRowHeight="32.1" customHeight="1"/>
  <cols>
    <col min="1" max="1" width="3.7109375" bestFit="1" customWidth="1"/>
    <col min="2" max="2" width="61.5703125" style="64" customWidth="1"/>
    <col min="3" max="3" width="10.7109375" style="66" customWidth="1"/>
    <col min="4" max="4" width="10.7109375" customWidth="1"/>
    <col min="5" max="5" width="10.7109375" style="69" customWidth="1"/>
    <col min="6" max="6" width="10.7109375" style="65" customWidth="1"/>
    <col min="7" max="7" width="10.7109375" customWidth="1"/>
    <col min="10" max="10" width="36.42578125" style="2" bestFit="1" customWidth="1"/>
  </cols>
  <sheetData>
    <row r="1" spans="1:10" ht="32.1" customHeight="1">
      <c r="A1" s="260" t="s">
        <v>0</v>
      </c>
      <c r="B1" s="260"/>
      <c r="C1" s="260"/>
      <c r="D1" s="260"/>
      <c r="E1" s="260"/>
      <c r="F1" s="260"/>
      <c r="G1" s="260"/>
      <c r="J1" s="1" t="s">
        <v>1</v>
      </c>
    </row>
    <row r="2" spans="1:10" ht="32.1" customHeight="1">
      <c r="A2" s="261" t="s">
        <v>159</v>
      </c>
      <c r="B2" s="261"/>
      <c r="C2" s="261"/>
      <c r="D2" s="261"/>
      <c r="E2" s="261"/>
      <c r="F2" s="261"/>
      <c r="G2" s="261"/>
    </row>
    <row r="3" spans="1:10" ht="32.1" customHeight="1">
      <c r="A3" s="262" t="s">
        <v>2</v>
      </c>
      <c r="B3" s="262" t="s">
        <v>3</v>
      </c>
      <c r="C3" s="262" t="s">
        <v>4</v>
      </c>
      <c r="D3" s="262"/>
      <c r="E3" s="262"/>
      <c r="F3" s="262"/>
      <c r="G3" s="262"/>
    </row>
    <row r="4" spans="1:10" ht="32.1" customHeight="1">
      <c r="A4" s="262"/>
      <c r="B4" s="262"/>
      <c r="C4" s="3" t="s">
        <v>5</v>
      </c>
      <c r="D4" s="3" t="s">
        <v>6</v>
      </c>
      <c r="E4" s="3" t="s">
        <v>7</v>
      </c>
      <c r="F4" s="3" t="s">
        <v>8</v>
      </c>
      <c r="G4" s="3" t="s">
        <v>9</v>
      </c>
    </row>
    <row r="5" spans="1:10" s="8" customFormat="1" ht="32.1" customHeight="1">
      <c r="A5" s="4"/>
      <c r="B5" s="5" t="s">
        <v>10</v>
      </c>
      <c r="C5" s="6">
        <f>SUM(C6:C26)</f>
        <v>19</v>
      </c>
      <c r="D5" s="6">
        <f>SUM(D6:D26)</f>
        <v>0</v>
      </c>
      <c r="E5" s="6">
        <f>SUM(E6:E26)</f>
        <v>0</v>
      </c>
      <c r="F5" s="6">
        <f>SUM(F6:F26)</f>
        <v>0</v>
      </c>
      <c r="G5" s="7">
        <f t="shared" ref="G5:G26" si="0">SUM(C5:F5)</f>
        <v>19</v>
      </c>
      <c r="J5" s="9"/>
    </row>
    <row r="6" spans="1:10" s="8" customFormat="1" ht="32.1" customHeight="1">
      <c r="A6" s="10">
        <v>1</v>
      </c>
      <c r="B6" s="11" t="s">
        <v>11</v>
      </c>
      <c r="C6" s="12">
        <v>1</v>
      </c>
      <c r="D6" s="10"/>
      <c r="E6" s="13"/>
      <c r="F6" s="14"/>
      <c r="G6" s="10">
        <f t="shared" si="0"/>
        <v>1</v>
      </c>
      <c r="J6" s="9"/>
    </row>
    <row r="7" spans="1:10" s="8" customFormat="1" ht="32.1" customHeight="1">
      <c r="A7" s="10">
        <v>2</v>
      </c>
      <c r="B7" s="11" t="s">
        <v>12</v>
      </c>
      <c r="C7" s="12">
        <v>1</v>
      </c>
      <c r="D7" s="10"/>
      <c r="E7" s="13"/>
      <c r="F7" s="14"/>
      <c r="G7" s="10">
        <f t="shared" si="0"/>
        <v>1</v>
      </c>
      <c r="J7" s="9"/>
    </row>
    <row r="8" spans="1:10" s="8" customFormat="1" ht="32.1" customHeight="1">
      <c r="A8" s="10">
        <v>3</v>
      </c>
      <c r="B8" s="11" t="s">
        <v>13</v>
      </c>
      <c r="C8" s="12">
        <v>0</v>
      </c>
      <c r="D8" s="10"/>
      <c r="E8" s="13"/>
      <c r="F8" s="14"/>
      <c r="G8" s="10">
        <f t="shared" si="0"/>
        <v>0</v>
      </c>
      <c r="J8" s="9"/>
    </row>
    <row r="9" spans="1:10" s="8" customFormat="1" ht="32.1" customHeight="1">
      <c r="A9" s="10">
        <v>4</v>
      </c>
      <c r="B9" s="11" t="s">
        <v>14</v>
      </c>
      <c r="C9" s="12">
        <v>1</v>
      </c>
      <c r="D9" s="10"/>
      <c r="E9" s="13"/>
      <c r="F9" s="14"/>
      <c r="G9" s="10">
        <f t="shared" si="0"/>
        <v>1</v>
      </c>
      <c r="J9" s="9"/>
    </row>
    <row r="10" spans="1:10" s="8" customFormat="1" ht="32.1" customHeight="1">
      <c r="A10" s="10">
        <v>5</v>
      </c>
      <c r="B10" s="11" t="s">
        <v>15</v>
      </c>
      <c r="C10" s="12">
        <v>1</v>
      </c>
      <c r="D10" s="10"/>
      <c r="E10" s="13"/>
      <c r="F10" s="14"/>
      <c r="G10" s="10">
        <f t="shared" si="0"/>
        <v>1</v>
      </c>
      <c r="J10" s="9"/>
    </row>
    <row r="11" spans="1:10" s="8" customFormat="1" ht="32.1" customHeight="1">
      <c r="A11" s="10">
        <v>6</v>
      </c>
      <c r="B11" s="11" t="s">
        <v>16</v>
      </c>
      <c r="C11" s="12">
        <v>1</v>
      </c>
      <c r="D11" s="10"/>
      <c r="E11" s="13"/>
      <c r="F11" s="14"/>
      <c r="G11" s="10">
        <f t="shared" si="0"/>
        <v>1</v>
      </c>
      <c r="J11" s="9"/>
    </row>
    <row r="12" spans="1:10" s="8" customFormat="1" ht="32.1" customHeight="1">
      <c r="A12" s="10">
        <v>7</v>
      </c>
      <c r="B12" s="11" t="s">
        <v>17</v>
      </c>
      <c r="C12" s="12">
        <v>1</v>
      </c>
      <c r="D12" s="10"/>
      <c r="E12" s="13"/>
      <c r="F12" s="14"/>
      <c r="G12" s="10">
        <f t="shared" si="0"/>
        <v>1</v>
      </c>
      <c r="J12" s="9"/>
    </row>
    <row r="13" spans="1:10" s="8" customFormat="1" ht="32.1" customHeight="1">
      <c r="A13" s="10">
        <v>8</v>
      </c>
      <c r="B13" s="11" t="s">
        <v>18</v>
      </c>
      <c r="C13" s="12">
        <v>1</v>
      </c>
      <c r="D13" s="10"/>
      <c r="E13" s="13"/>
      <c r="F13" s="14"/>
      <c r="G13" s="10">
        <f t="shared" si="0"/>
        <v>1</v>
      </c>
      <c r="J13" s="9"/>
    </row>
    <row r="14" spans="1:10" s="8" customFormat="1" ht="32.1" customHeight="1">
      <c r="A14" s="10">
        <v>9</v>
      </c>
      <c r="B14" s="11" t="s">
        <v>19</v>
      </c>
      <c r="C14" s="12">
        <v>1</v>
      </c>
      <c r="D14" s="10"/>
      <c r="E14" s="13"/>
      <c r="F14" s="14"/>
      <c r="G14" s="10">
        <f t="shared" si="0"/>
        <v>1</v>
      </c>
      <c r="J14" s="9"/>
    </row>
    <row r="15" spans="1:10" s="8" customFormat="1" ht="32.1" customHeight="1">
      <c r="A15" s="10">
        <v>10</v>
      </c>
      <c r="B15" s="11" t="s">
        <v>20</v>
      </c>
      <c r="C15" s="12">
        <v>1</v>
      </c>
      <c r="D15" s="10"/>
      <c r="E15" s="13"/>
      <c r="F15" s="14"/>
      <c r="G15" s="10">
        <f t="shared" si="0"/>
        <v>1</v>
      </c>
      <c r="J15" s="9"/>
    </row>
    <row r="16" spans="1:10" s="8" customFormat="1" ht="32.1" customHeight="1">
      <c r="A16" s="10">
        <v>11</v>
      </c>
      <c r="B16" s="11" t="s">
        <v>21</v>
      </c>
      <c r="C16" s="12">
        <v>1</v>
      </c>
      <c r="D16" s="10"/>
      <c r="E16" s="13"/>
      <c r="F16" s="14"/>
      <c r="G16" s="10">
        <f t="shared" si="0"/>
        <v>1</v>
      </c>
      <c r="J16" s="9"/>
    </row>
    <row r="17" spans="1:10" s="8" customFormat="1" ht="32.1" customHeight="1">
      <c r="A17" s="10">
        <v>12</v>
      </c>
      <c r="B17" s="11" t="s">
        <v>22</v>
      </c>
      <c r="C17" s="12">
        <v>1</v>
      </c>
      <c r="D17" s="10"/>
      <c r="E17" s="13"/>
      <c r="F17" s="14"/>
      <c r="G17" s="10">
        <f t="shared" si="0"/>
        <v>1</v>
      </c>
      <c r="J17" s="9"/>
    </row>
    <row r="18" spans="1:10" s="8" customFormat="1" ht="32.1" customHeight="1">
      <c r="A18" s="10">
        <v>13</v>
      </c>
      <c r="B18" s="11" t="s">
        <v>23</v>
      </c>
      <c r="C18" s="12">
        <v>1</v>
      </c>
      <c r="D18" s="10"/>
      <c r="E18" s="13"/>
      <c r="F18" s="14"/>
      <c r="G18" s="10">
        <f t="shared" si="0"/>
        <v>1</v>
      </c>
      <c r="J18" s="9"/>
    </row>
    <row r="19" spans="1:10" s="8" customFormat="1" ht="32.1" customHeight="1">
      <c r="A19" s="10">
        <v>14</v>
      </c>
      <c r="B19" s="11" t="s">
        <v>24</v>
      </c>
      <c r="C19" s="12">
        <v>1</v>
      </c>
      <c r="D19" s="10"/>
      <c r="E19" s="13"/>
      <c r="F19" s="14"/>
      <c r="G19" s="10">
        <f t="shared" si="0"/>
        <v>1</v>
      </c>
      <c r="J19" s="9"/>
    </row>
    <row r="20" spans="1:10" s="8" customFormat="1" ht="32.1" customHeight="1">
      <c r="A20" s="10">
        <v>15</v>
      </c>
      <c r="B20" s="11" t="s">
        <v>25</v>
      </c>
      <c r="C20" s="12">
        <v>1</v>
      </c>
      <c r="D20" s="10"/>
      <c r="E20" s="13"/>
      <c r="F20" s="14"/>
      <c r="G20" s="10">
        <f t="shared" si="0"/>
        <v>1</v>
      </c>
      <c r="J20" s="9"/>
    </row>
    <row r="21" spans="1:10" s="8" customFormat="1" ht="32.1" customHeight="1">
      <c r="A21" s="10">
        <v>16</v>
      </c>
      <c r="B21" s="11" t="s">
        <v>26</v>
      </c>
      <c r="C21" s="12">
        <v>1</v>
      </c>
      <c r="D21" s="10"/>
      <c r="E21" s="13"/>
      <c r="F21" s="14"/>
      <c r="G21" s="10">
        <f t="shared" si="0"/>
        <v>1</v>
      </c>
      <c r="J21" s="9"/>
    </row>
    <row r="22" spans="1:10" s="8" customFormat="1" ht="32.1" customHeight="1">
      <c r="A22" s="10">
        <v>17</v>
      </c>
      <c r="B22" s="11" t="s">
        <v>27</v>
      </c>
      <c r="C22" s="12">
        <v>0</v>
      </c>
      <c r="D22" s="10"/>
      <c r="E22" s="13"/>
      <c r="F22" s="14"/>
      <c r="G22" s="10">
        <f t="shared" si="0"/>
        <v>0</v>
      </c>
      <c r="J22" s="9"/>
    </row>
    <row r="23" spans="1:10" s="8" customFormat="1" ht="32.1" customHeight="1">
      <c r="A23" s="10">
        <v>18</v>
      </c>
      <c r="B23" s="11" t="s">
        <v>28</v>
      </c>
      <c r="C23" s="12">
        <v>1</v>
      </c>
      <c r="D23" s="10"/>
      <c r="E23" s="13"/>
      <c r="F23" s="14"/>
      <c r="G23" s="10">
        <f t="shared" si="0"/>
        <v>1</v>
      </c>
      <c r="J23" s="9"/>
    </row>
    <row r="24" spans="1:10" s="8" customFormat="1" ht="32.1" customHeight="1">
      <c r="A24" s="10">
        <v>19</v>
      </c>
      <c r="B24" s="11" t="s">
        <v>28</v>
      </c>
      <c r="C24" s="12">
        <v>1</v>
      </c>
      <c r="D24" s="10"/>
      <c r="E24" s="13"/>
      <c r="F24" s="14"/>
      <c r="G24" s="10">
        <f t="shared" si="0"/>
        <v>1</v>
      </c>
      <c r="J24" s="9"/>
    </row>
    <row r="25" spans="1:10" s="8" customFormat="1" ht="32.1" customHeight="1">
      <c r="A25" s="10">
        <v>20</v>
      </c>
      <c r="B25" s="11" t="s">
        <v>29</v>
      </c>
      <c r="C25" s="12">
        <v>1</v>
      </c>
      <c r="D25" s="10"/>
      <c r="E25" s="13"/>
      <c r="F25" s="14"/>
      <c r="G25" s="10">
        <f t="shared" si="0"/>
        <v>1</v>
      </c>
      <c r="J25" s="9"/>
    </row>
    <row r="26" spans="1:10" s="8" customFormat="1" ht="32.1" customHeight="1">
      <c r="A26" s="10">
        <v>21</v>
      </c>
      <c r="B26" s="11" t="s">
        <v>30</v>
      </c>
      <c r="C26" s="12">
        <v>1</v>
      </c>
      <c r="D26" s="10"/>
      <c r="E26" s="13"/>
      <c r="F26" s="14"/>
      <c r="G26" s="10">
        <f t="shared" si="0"/>
        <v>1</v>
      </c>
      <c r="J26" s="9"/>
    </row>
    <row r="27" spans="1:10" s="8" customFormat="1" ht="3" customHeight="1">
      <c r="A27" s="10"/>
      <c r="B27" s="11"/>
      <c r="C27" s="12"/>
      <c r="D27" s="10"/>
      <c r="E27" s="13"/>
      <c r="F27" s="14"/>
      <c r="G27" s="10"/>
      <c r="J27" s="9"/>
    </row>
    <row r="28" spans="1:10" s="8" customFormat="1" ht="32.1" customHeight="1">
      <c r="A28" s="4"/>
      <c r="B28" s="5" t="s">
        <v>31</v>
      </c>
      <c r="C28" s="15"/>
      <c r="D28" s="4"/>
      <c r="E28" s="16"/>
      <c r="F28" s="15"/>
      <c r="G28" s="17"/>
      <c r="J28" s="9"/>
    </row>
    <row r="29" spans="1:10" s="8" customFormat="1" ht="32.1" customHeight="1">
      <c r="A29" s="18">
        <v>1</v>
      </c>
      <c r="B29" s="19" t="s">
        <v>32</v>
      </c>
      <c r="C29" s="20">
        <f>SUM(C30:C49)</f>
        <v>40</v>
      </c>
      <c r="D29" s="20">
        <f>SUM(D30:D49)</f>
        <v>7</v>
      </c>
      <c r="E29" s="20">
        <f>SUM(E30:E49)</f>
        <v>3</v>
      </c>
      <c r="F29" s="21">
        <f>SUM(F30:F49)</f>
        <v>5</v>
      </c>
      <c r="G29" s="22">
        <f t="shared" ref="G29:G49" si="1">SUM(C29:F29)</f>
        <v>55</v>
      </c>
      <c r="H29" s="23"/>
      <c r="J29" s="9"/>
    </row>
    <row r="30" spans="1:10" s="8" customFormat="1" ht="32.1" customHeight="1">
      <c r="A30" s="24"/>
      <c r="B30" s="11" t="s">
        <v>33</v>
      </c>
      <c r="C30" s="25">
        <f>13+1</f>
        <v>14</v>
      </c>
      <c r="D30" s="26">
        <v>3</v>
      </c>
      <c r="E30" s="10">
        <v>1</v>
      </c>
      <c r="F30" s="14">
        <v>2</v>
      </c>
      <c r="G30" s="10">
        <f t="shared" si="1"/>
        <v>20</v>
      </c>
      <c r="J30" s="79"/>
    </row>
    <row r="31" spans="1:10" s="8" customFormat="1" ht="32.1" customHeight="1">
      <c r="A31" s="24"/>
      <c r="B31" s="11" t="s">
        <v>34</v>
      </c>
      <c r="C31" s="25">
        <v>2</v>
      </c>
      <c r="D31" s="26"/>
      <c r="E31" s="10">
        <v>1</v>
      </c>
      <c r="F31" s="14"/>
      <c r="G31" s="10">
        <f t="shared" si="1"/>
        <v>3</v>
      </c>
      <c r="J31" s="9"/>
    </row>
    <row r="32" spans="1:10" s="8" customFormat="1" ht="32.1" customHeight="1">
      <c r="A32" s="24"/>
      <c r="B32" s="11" t="s">
        <v>35</v>
      </c>
      <c r="C32" s="25">
        <v>2</v>
      </c>
      <c r="D32" s="27">
        <v>1</v>
      </c>
      <c r="E32" s="10"/>
      <c r="F32" s="14"/>
      <c r="G32" s="10">
        <f t="shared" si="1"/>
        <v>3</v>
      </c>
      <c r="J32" s="9"/>
    </row>
    <row r="33" spans="1:10" s="8" customFormat="1" ht="32.1" customHeight="1">
      <c r="A33" s="24"/>
      <c r="B33" s="11" t="s">
        <v>36</v>
      </c>
      <c r="C33" s="25">
        <v>1</v>
      </c>
      <c r="D33" s="26"/>
      <c r="E33" s="10"/>
      <c r="F33" s="14">
        <v>1</v>
      </c>
      <c r="G33" s="10">
        <f t="shared" si="1"/>
        <v>2</v>
      </c>
      <c r="J33" s="9"/>
    </row>
    <row r="34" spans="1:10" s="8" customFormat="1" ht="32.1" customHeight="1">
      <c r="A34" s="24"/>
      <c r="B34" s="11" t="s">
        <v>37</v>
      </c>
      <c r="C34" s="25">
        <v>2</v>
      </c>
      <c r="D34" s="26"/>
      <c r="E34" s="13"/>
      <c r="F34" s="14"/>
      <c r="G34" s="10">
        <f t="shared" si="1"/>
        <v>2</v>
      </c>
      <c r="J34" s="9"/>
    </row>
    <row r="35" spans="1:10" s="8" customFormat="1" ht="32.1" customHeight="1">
      <c r="A35" s="24"/>
      <c r="B35" s="11" t="s">
        <v>38</v>
      </c>
      <c r="C35" s="25">
        <v>2</v>
      </c>
      <c r="D35" s="26"/>
      <c r="E35" s="13"/>
      <c r="F35" s="14"/>
      <c r="G35" s="10">
        <f t="shared" si="1"/>
        <v>2</v>
      </c>
      <c r="J35" s="9"/>
    </row>
    <row r="36" spans="1:10" s="8" customFormat="1" ht="32.1" customHeight="1">
      <c r="A36" s="24"/>
      <c r="B36" s="11" t="s">
        <v>39</v>
      </c>
      <c r="C36" s="25">
        <v>3</v>
      </c>
      <c r="D36" s="26"/>
      <c r="E36" s="13"/>
      <c r="F36" s="14"/>
      <c r="G36" s="10">
        <f t="shared" si="1"/>
        <v>3</v>
      </c>
      <c r="J36" s="9"/>
    </row>
    <row r="37" spans="1:10" s="8" customFormat="1" ht="32.1" customHeight="1">
      <c r="A37" s="24"/>
      <c r="B37" s="11" t="s">
        <v>40</v>
      </c>
      <c r="C37" s="25">
        <v>2</v>
      </c>
      <c r="D37" s="26"/>
      <c r="E37" s="13"/>
      <c r="F37" s="14"/>
      <c r="G37" s="10">
        <f t="shared" si="1"/>
        <v>2</v>
      </c>
      <c r="J37" s="9"/>
    </row>
    <row r="38" spans="1:10" s="8" customFormat="1" ht="32.1" customHeight="1">
      <c r="A38" s="24"/>
      <c r="B38" s="11" t="s">
        <v>41</v>
      </c>
      <c r="C38" s="25">
        <v>1</v>
      </c>
      <c r="D38" s="27">
        <v>1</v>
      </c>
      <c r="E38" s="10"/>
      <c r="F38" s="14"/>
      <c r="G38" s="10">
        <f t="shared" si="1"/>
        <v>2</v>
      </c>
      <c r="J38" s="9"/>
    </row>
    <row r="39" spans="1:10" s="8" customFormat="1" ht="32.1" customHeight="1">
      <c r="A39" s="24"/>
      <c r="B39" s="11" t="s">
        <v>42</v>
      </c>
      <c r="C39" s="25">
        <v>1</v>
      </c>
      <c r="D39" s="27">
        <v>1</v>
      </c>
      <c r="E39" s="10"/>
      <c r="F39" s="14"/>
      <c r="G39" s="10">
        <f t="shared" si="1"/>
        <v>2</v>
      </c>
      <c r="J39" s="9"/>
    </row>
    <row r="40" spans="1:10" s="8" customFormat="1" ht="32.1" customHeight="1">
      <c r="A40" s="24"/>
      <c r="B40" s="11" t="s">
        <v>43</v>
      </c>
      <c r="C40" s="28">
        <v>0</v>
      </c>
      <c r="D40" s="29"/>
      <c r="E40" s="10"/>
      <c r="F40" s="14">
        <v>1</v>
      </c>
      <c r="G40" s="10">
        <f t="shared" si="1"/>
        <v>1</v>
      </c>
      <c r="J40" s="9"/>
    </row>
    <row r="41" spans="1:10" s="8" customFormat="1" ht="32.1" customHeight="1">
      <c r="A41" s="24"/>
      <c r="B41" s="11" t="s">
        <v>44</v>
      </c>
      <c r="C41" s="25">
        <v>2</v>
      </c>
      <c r="D41" s="26"/>
      <c r="E41" s="13"/>
      <c r="F41" s="14"/>
      <c r="G41" s="10">
        <f t="shared" si="1"/>
        <v>2</v>
      </c>
      <c r="J41" s="9"/>
    </row>
    <row r="42" spans="1:10" s="8" customFormat="1" ht="32.1" customHeight="1">
      <c r="A42" s="24"/>
      <c r="B42" s="11" t="s">
        <v>45</v>
      </c>
      <c r="C42" s="25">
        <v>1</v>
      </c>
      <c r="D42" s="26"/>
      <c r="E42" s="13"/>
      <c r="F42" s="14"/>
      <c r="G42" s="10">
        <f t="shared" si="1"/>
        <v>1</v>
      </c>
      <c r="J42" s="81">
        <f>SUM(G51,G66,G69,G73,G77,G80,G93,G101,)</f>
        <v>143</v>
      </c>
    </row>
    <row r="43" spans="1:10" s="8" customFormat="1" ht="32.1" customHeight="1">
      <c r="A43" s="24"/>
      <c r="B43" s="11" t="s">
        <v>46</v>
      </c>
      <c r="C43" s="25">
        <v>1</v>
      </c>
      <c r="D43" s="26"/>
      <c r="E43" s="10"/>
      <c r="F43" s="14">
        <v>1</v>
      </c>
      <c r="G43" s="10">
        <f t="shared" si="1"/>
        <v>2</v>
      </c>
      <c r="J43" s="9"/>
    </row>
    <row r="44" spans="1:10" s="8" customFormat="1" ht="32.1" customHeight="1">
      <c r="A44" s="24"/>
      <c r="B44" s="11" t="s">
        <v>47</v>
      </c>
      <c r="C44" s="28">
        <v>0</v>
      </c>
      <c r="D44" s="28">
        <v>1</v>
      </c>
      <c r="E44" s="10"/>
      <c r="F44" s="14"/>
      <c r="G44" s="10">
        <f t="shared" si="1"/>
        <v>1</v>
      </c>
      <c r="J44" s="9"/>
    </row>
    <row r="45" spans="1:10" s="8" customFormat="1" ht="32.1" customHeight="1">
      <c r="A45" s="24"/>
      <c r="B45" s="11" t="s">
        <v>48</v>
      </c>
      <c r="C45" s="25">
        <v>1</v>
      </c>
      <c r="D45" s="26"/>
      <c r="E45" s="10">
        <v>1</v>
      </c>
      <c r="F45" s="14"/>
      <c r="G45" s="10">
        <f t="shared" si="1"/>
        <v>2</v>
      </c>
      <c r="J45" s="9"/>
    </row>
    <row r="46" spans="1:10" s="8" customFormat="1" ht="32.1" customHeight="1">
      <c r="A46" s="24"/>
      <c r="B46" s="11" t="s">
        <v>49</v>
      </c>
      <c r="C46" s="25">
        <v>1</v>
      </c>
      <c r="D46" s="26"/>
      <c r="E46" s="13"/>
      <c r="F46" s="14"/>
      <c r="G46" s="10">
        <f t="shared" si="1"/>
        <v>1</v>
      </c>
      <c r="J46" s="9"/>
    </row>
    <row r="47" spans="1:10" s="8" customFormat="1" ht="32.1" customHeight="1">
      <c r="A47" s="24"/>
      <c r="B47" s="11" t="s">
        <v>50</v>
      </c>
      <c r="C47" s="25">
        <v>1</v>
      </c>
      <c r="D47" s="26"/>
      <c r="E47" s="13"/>
      <c r="F47" s="14"/>
      <c r="G47" s="10">
        <f t="shared" si="1"/>
        <v>1</v>
      </c>
      <c r="J47" s="9"/>
    </row>
    <row r="48" spans="1:10" s="8" customFormat="1" ht="32.1" customHeight="1">
      <c r="A48" s="24"/>
      <c r="B48" s="11" t="s">
        <v>51</v>
      </c>
      <c r="C48" s="25">
        <v>2</v>
      </c>
      <c r="D48" s="26"/>
      <c r="E48" s="13"/>
      <c r="F48" s="14"/>
      <c r="G48" s="10">
        <f t="shared" si="1"/>
        <v>2</v>
      </c>
      <c r="J48" s="9"/>
    </row>
    <row r="49" spans="1:11" s="8" customFormat="1" ht="31.5" customHeight="1">
      <c r="A49" s="24"/>
      <c r="B49" s="11" t="s">
        <v>52</v>
      </c>
      <c r="C49" s="25">
        <v>1</v>
      </c>
      <c r="D49" s="26"/>
      <c r="E49" s="13"/>
      <c r="F49" s="14"/>
      <c r="G49" s="10">
        <f t="shared" si="1"/>
        <v>1</v>
      </c>
      <c r="J49" s="9"/>
    </row>
    <row r="50" spans="1:11" s="8" customFormat="1" ht="3" customHeight="1">
      <c r="A50" s="24"/>
      <c r="B50" s="11"/>
      <c r="C50" s="25"/>
      <c r="D50" s="26"/>
      <c r="E50" s="13"/>
      <c r="F50" s="14"/>
      <c r="G50" s="10"/>
      <c r="J50" s="9"/>
    </row>
    <row r="51" spans="1:11" s="8" customFormat="1" ht="32.1" customHeight="1">
      <c r="A51" s="18">
        <v>2</v>
      </c>
      <c r="B51" s="19" t="s">
        <v>53</v>
      </c>
      <c r="C51" s="20">
        <f>SUM(C52:C53)</f>
        <v>11</v>
      </c>
      <c r="D51" s="20">
        <f>SUM(D52:D53)</f>
        <v>0</v>
      </c>
      <c r="E51" s="20">
        <f>SUM(E52:E53)</f>
        <v>14</v>
      </c>
      <c r="F51" s="21">
        <f>SUM(F52:F53)</f>
        <v>16</v>
      </c>
      <c r="G51" s="22">
        <f>SUM(C51:F51)</f>
        <v>41</v>
      </c>
      <c r="J51" s="9"/>
    </row>
    <row r="52" spans="1:11" s="8" customFormat="1" ht="32.1" customHeight="1">
      <c r="A52" s="24"/>
      <c r="B52" s="11" t="s">
        <v>54</v>
      </c>
      <c r="C52" s="12">
        <f>4+1</f>
        <v>5</v>
      </c>
      <c r="D52" s="10"/>
      <c r="E52" s="10">
        <v>5</v>
      </c>
      <c r="F52" s="14">
        <v>1</v>
      </c>
      <c r="G52" s="10">
        <f>SUM(C52:F52)</f>
        <v>11</v>
      </c>
      <c r="J52" s="9"/>
    </row>
    <row r="53" spans="1:11" s="8" customFormat="1" ht="31.5" customHeight="1">
      <c r="A53" s="24"/>
      <c r="B53" s="11" t="s">
        <v>55</v>
      </c>
      <c r="C53" s="12">
        <f>5+1</f>
        <v>6</v>
      </c>
      <c r="D53" s="10"/>
      <c r="E53" s="10">
        <v>9</v>
      </c>
      <c r="F53" s="14">
        <v>15</v>
      </c>
      <c r="G53" s="10">
        <f>SUM(C53:F53)</f>
        <v>30</v>
      </c>
      <c r="J53" s="9"/>
    </row>
    <row r="54" spans="1:11" s="8" customFormat="1" ht="3" customHeight="1">
      <c r="A54" s="24"/>
      <c r="B54" s="11"/>
      <c r="C54" s="12"/>
      <c r="D54" s="10"/>
      <c r="E54" s="10"/>
      <c r="F54" s="14"/>
      <c r="G54" s="10"/>
      <c r="J54" s="9"/>
    </row>
    <row r="55" spans="1:11" s="8" customFormat="1" ht="32.1" customHeight="1">
      <c r="A55" s="30">
        <v>3</v>
      </c>
      <c r="B55" s="31" t="s">
        <v>56</v>
      </c>
      <c r="C55" s="32">
        <f>SUM(C56:C60)</f>
        <v>148</v>
      </c>
      <c r="D55" s="32">
        <f>SUM(D56:D60)</f>
        <v>0</v>
      </c>
      <c r="E55" s="33">
        <f>SUM(E56:E60)</f>
        <v>44</v>
      </c>
      <c r="F55" s="34">
        <f>SUM(F56:F60)</f>
        <v>70</v>
      </c>
      <c r="G55" s="22">
        <f t="shared" ref="G55:G60" si="2">SUM(C55:F55)</f>
        <v>262</v>
      </c>
      <c r="J55" s="9"/>
    </row>
    <row r="56" spans="1:11" s="8" customFormat="1" ht="32.1" customHeight="1">
      <c r="A56" s="24"/>
      <c r="B56" s="11" t="s">
        <v>57</v>
      </c>
      <c r="C56" s="12">
        <v>87</v>
      </c>
      <c r="D56" s="10"/>
      <c r="E56" s="35">
        <v>15</v>
      </c>
      <c r="F56" s="14">
        <v>25</v>
      </c>
      <c r="G56" s="10">
        <f t="shared" si="2"/>
        <v>127</v>
      </c>
      <c r="J56" s="79"/>
    </row>
    <row r="57" spans="1:11" s="8" customFormat="1" ht="32.1" customHeight="1">
      <c r="A57" s="24"/>
      <c r="B57" s="11" t="s">
        <v>58</v>
      </c>
      <c r="C57" s="12">
        <v>54</v>
      </c>
      <c r="D57" s="10"/>
      <c r="E57" s="35">
        <v>29</v>
      </c>
      <c r="F57" s="14">
        <v>45</v>
      </c>
      <c r="G57" s="10">
        <f t="shared" si="2"/>
        <v>128</v>
      </c>
      <c r="J57" s="79"/>
      <c r="K57" s="80"/>
    </row>
    <row r="58" spans="1:11" s="8" customFormat="1" ht="32.1" customHeight="1">
      <c r="A58" s="24"/>
      <c r="B58" s="11" t="s">
        <v>59</v>
      </c>
      <c r="C58" s="12">
        <v>1</v>
      </c>
      <c r="D58" s="10"/>
      <c r="E58" s="35"/>
      <c r="F58" s="14"/>
      <c r="G58" s="10">
        <f t="shared" si="2"/>
        <v>1</v>
      </c>
      <c r="J58" s="9"/>
    </row>
    <row r="59" spans="1:11" s="8" customFormat="1" ht="32.1" customHeight="1">
      <c r="A59" s="24"/>
      <c r="B59" s="11" t="s">
        <v>60</v>
      </c>
      <c r="C59" s="12">
        <v>3</v>
      </c>
      <c r="D59" s="10"/>
      <c r="E59" s="35"/>
      <c r="F59" s="14"/>
      <c r="G59" s="10">
        <f t="shared" si="2"/>
        <v>3</v>
      </c>
      <c r="J59" s="9"/>
    </row>
    <row r="60" spans="1:11" s="8" customFormat="1" ht="31.5" customHeight="1">
      <c r="A60" s="24"/>
      <c r="B60" s="11" t="s">
        <v>61</v>
      </c>
      <c r="C60" s="12">
        <v>3</v>
      </c>
      <c r="D60" s="10"/>
      <c r="E60" s="35"/>
      <c r="F60" s="14"/>
      <c r="G60" s="10">
        <f t="shared" si="2"/>
        <v>3</v>
      </c>
      <c r="J60" s="9"/>
    </row>
    <row r="61" spans="1:11" s="8" customFormat="1" ht="3" customHeight="1">
      <c r="A61" s="24"/>
      <c r="B61" s="11"/>
      <c r="C61" s="12"/>
      <c r="D61" s="10"/>
      <c r="E61" s="35"/>
      <c r="F61" s="14"/>
      <c r="G61" s="10"/>
      <c r="J61" s="9"/>
    </row>
    <row r="62" spans="1:11" s="8" customFormat="1" ht="32.1" customHeight="1">
      <c r="A62" s="30">
        <v>4</v>
      </c>
      <c r="B62" s="31" t="s">
        <v>62</v>
      </c>
      <c r="C62" s="32">
        <f>SUM(C63:C64)</f>
        <v>42</v>
      </c>
      <c r="D62" s="32">
        <f>SUM(D63:D64)</f>
        <v>0</v>
      </c>
      <c r="E62" s="34">
        <f>SUM(E63:E64)</f>
        <v>15</v>
      </c>
      <c r="F62" s="34">
        <f>SUM(F63:F64)</f>
        <v>13</v>
      </c>
      <c r="G62" s="22">
        <f>SUM(C62:F62)</f>
        <v>70</v>
      </c>
      <c r="J62" s="9"/>
    </row>
    <row r="63" spans="1:11" s="8" customFormat="1" ht="32.1" customHeight="1">
      <c r="A63" s="36"/>
      <c r="B63" s="37" t="s">
        <v>63</v>
      </c>
      <c r="C63" s="12">
        <v>4</v>
      </c>
      <c r="D63" s="10"/>
      <c r="E63" s="38"/>
      <c r="F63" s="39">
        <v>1</v>
      </c>
      <c r="G63" s="10">
        <f>SUM(C63:F63)</f>
        <v>5</v>
      </c>
      <c r="J63" s="9"/>
    </row>
    <row r="64" spans="1:11" s="8" customFormat="1" ht="31.5" customHeight="1">
      <c r="A64" s="36"/>
      <c r="B64" s="37" t="s">
        <v>64</v>
      </c>
      <c r="C64" s="12">
        <f>37+1</f>
        <v>38</v>
      </c>
      <c r="D64" s="10"/>
      <c r="E64" s="10">
        <v>15</v>
      </c>
      <c r="F64" s="39">
        <v>12</v>
      </c>
      <c r="G64" s="10">
        <f>SUM(C64:F64)</f>
        <v>65</v>
      </c>
      <c r="J64" s="9"/>
    </row>
    <row r="65" spans="1:10" s="8" customFormat="1" ht="3" customHeight="1">
      <c r="A65" s="36"/>
      <c r="B65" s="37"/>
      <c r="C65" s="12"/>
      <c r="D65" s="10"/>
      <c r="E65" s="10"/>
      <c r="F65" s="39"/>
      <c r="G65" s="10"/>
      <c r="J65" s="9"/>
    </row>
    <row r="66" spans="1:10" s="8" customFormat="1" ht="32.1" customHeight="1">
      <c r="A66" s="30">
        <v>5</v>
      </c>
      <c r="B66" s="40" t="s">
        <v>65</v>
      </c>
      <c r="C66" s="41">
        <f>SUM(C67)</f>
        <v>4</v>
      </c>
      <c r="D66" s="41">
        <f>SUM(D67)</f>
        <v>0</v>
      </c>
      <c r="E66" s="41">
        <f>SUM(E67)</f>
        <v>0</v>
      </c>
      <c r="F66" s="41">
        <f>SUM(F67)</f>
        <v>0</v>
      </c>
      <c r="G66" s="22">
        <f>SUM(C66:F66)</f>
        <v>4</v>
      </c>
      <c r="J66" s="9"/>
    </row>
    <row r="67" spans="1:10" s="8" customFormat="1" ht="32.1" customHeight="1">
      <c r="A67" s="36"/>
      <c r="B67" s="37" t="s">
        <v>66</v>
      </c>
      <c r="C67" s="12">
        <v>4</v>
      </c>
      <c r="D67" s="10"/>
      <c r="E67" s="38"/>
      <c r="F67" s="39"/>
      <c r="G67" s="10">
        <f>SUM(C67:F67)</f>
        <v>4</v>
      </c>
      <c r="J67" s="9"/>
    </row>
    <row r="68" spans="1:10" s="8" customFormat="1" ht="3" customHeight="1">
      <c r="A68" s="36"/>
      <c r="B68" s="37"/>
      <c r="C68" s="12"/>
      <c r="D68" s="10"/>
      <c r="E68" s="38"/>
      <c r="F68" s="39"/>
      <c r="G68" s="10"/>
      <c r="J68" s="9"/>
    </row>
    <row r="69" spans="1:10" s="8" customFormat="1" ht="32.1" customHeight="1">
      <c r="A69" s="30">
        <v>6</v>
      </c>
      <c r="B69" s="40" t="s">
        <v>67</v>
      </c>
      <c r="C69" s="41">
        <f>SUM(C70:C71)</f>
        <v>1</v>
      </c>
      <c r="D69" s="41">
        <f>SUM(D70:D71)</f>
        <v>0</v>
      </c>
      <c r="E69" s="41">
        <f>SUM(E70:E71)</f>
        <v>1</v>
      </c>
      <c r="F69" s="41">
        <f>SUM(F70:F71)</f>
        <v>0</v>
      </c>
      <c r="G69" s="22">
        <f>SUM(C69:F69)</f>
        <v>2</v>
      </c>
      <c r="J69" s="9"/>
    </row>
    <row r="70" spans="1:10" s="8" customFormat="1" ht="32.1" customHeight="1">
      <c r="A70" s="36"/>
      <c r="B70" s="37" t="s">
        <v>68</v>
      </c>
      <c r="C70" s="12">
        <v>1</v>
      </c>
      <c r="D70" s="10"/>
      <c r="E70" s="38"/>
      <c r="F70" s="39"/>
      <c r="G70" s="10">
        <f>SUM(C70:F70)</f>
        <v>1</v>
      </c>
      <c r="J70" s="9"/>
    </row>
    <row r="71" spans="1:10" s="8" customFormat="1" ht="31.5" customHeight="1">
      <c r="A71" s="36"/>
      <c r="B71" s="37" t="s">
        <v>69</v>
      </c>
      <c r="C71" s="39"/>
      <c r="D71" s="42"/>
      <c r="E71" s="39">
        <v>1</v>
      </c>
      <c r="F71" s="39"/>
      <c r="G71" s="10">
        <f>SUM(C71:F71)</f>
        <v>1</v>
      </c>
      <c r="J71" s="9"/>
    </row>
    <row r="72" spans="1:10" s="8" customFormat="1" ht="3" customHeight="1">
      <c r="A72" s="36"/>
      <c r="B72" s="37"/>
      <c r="C72" s="39"/>
      <c r="D72" s="42"/>
      <c r="E72" s="39"/>
      <c r="F72" s="39"/>
      <c r="G72" s="10"/>
      <c r="J72" s="9"/>
    </row>
    <row r="73" spans="1:10" s="8" customFormat="1" ht="32.1" customHeight="1">
      <c r="A73" s="30">
        <v>7</v>
      </c>
      <c r="B73" s="40" t="s">
        <v>70</v>
      </c>
      <c r="C73" s="43">
        <f>SUM(C74:C75)</f>
        <v>4</v>
      </c>
      <c r="D73" s="43">
        <f>SUM(D74:D75)</f>
        <v>0</v>
      </c>
      <c r="E73" s="43">
        <f>SUM(E74:E75)</f>
        <v>0</v>
      </c>
      <c r="F73" s="43">
        <f>SUM(F74:F75)</f>
        <v>0</v>
      </c>
      <c r="G73" s="22">
        <f>SUM(C73:F73)</f>
        <v>4</v>
      </c>
      <c r="J73" s="9"/>
    </row>
    <row r="74" spans="1:10" s="8" customFormat="1" ht="32.1" customHeight="1">
      <c r="A74" s="36"/>
      <c r="B74" s="37" t="s">
        <v>71</v>
      </c>
      <c r="C74" s="39"/>
      <c r="D74" s="42"/>
      <c r="E74" s="38"/>
      <c r="F74" s="39"/>
      <c r="G74" s="10">
        <f>SUM(C74:F74)</f>
        <v>0</v>
      </c>
      <c r="J74" s="9"/>
    </row>
    <row r="75" spans="1:10" s="8" customFormat="1" ht="32.1" customHeight="1">
      <c r="A75" s="36"/>
      <c r="B75" s="37" t="s">
        <v>72</v>
      </c>
      <c r="C75" s="12">
        <v>4</v>
      </c>
      <c r="D75" s="10"/>
      <c r="E75" s="38"/>
      <c r="F75" s="39"/>
      <c r="G75" s="10">
        <f>SUM(C75:F75)</f>
        <v>4</v>
      </c>
      <c r="J75" s="9"/>
    </row>
    <row r="76" spans="1:10" s="8" customFormat="1" ht="3" customHeight="1">
      <c r="A76" s="36"/>
      <c r="B76" s="37"/>
      <c r="C76" s="12"/>
      <c r="D76" s="10"/>
      <c r="E76" s="38"/>
      <c r="F76" s="39"/>
      <c r="G76" s="10"/>
      <c r="J76" s="9"/>
    </row>
    <row r="77" spans="1:10" s="8" customFormat="1" ht="32.1" customHeight="1">
      <c r="A77" s="30">
        <v>8</v>
      </c>
      <c r="B77" s="40" t="s">
        <v>73</v>
      </c>
      <c r="C77" s="41">
        <f>SUM(C78:C79)</f>
        <v>9</v>
      </c>
      <c r="D77" s="41">
        <f>SUM(D78:D79)</f>
        <v>0</v>
      </c>
      <c r="E77" s="41">
        <f>SUM(E78:E79)</f>
        <v>1</v>
      </c>
      <c r="F77" s="41">
        <f>SUM(F78:F79)</f>
        <v>0</v>
      </c>
      <c r="G77" s="22">
        <f t="shared" ref="G77:G86" si="3">SUM(C77:F77)</f>
        <v>10</v>
      </c>
      <c r="J77" s="9"/>
    </row>
    <row r="78" spans="1:10" s="8" customFormat="1" ht="32.1" customHeight="1">
      <c r="A78" s="36"/>
      <c r="B78" s="37" t="s">
        <v>74</v>
      </c>
      <c r="C78" s="12">
        <f>2+1</f>
        <v>3</v>
      </c>
      <c r="D78" s="10"/>
      <c r="E78" s="38">
        <v>1</v>
      </c>
      <c r="F78" s="39"/>
      <c r="G78" s="10">
        <f t="shared" si="3"/>
        <v>4</v>
      </c>
      <c r="J78" s="9"/>
    </row>
    <row r="79" spans="1:10" s="8" customFormat="1" ht="32.1" customHeight="1">
      <c r="A79" s="36"/>
      <c r="B79" s="37" t="s">
        <v>75</v>
      </c>
      <c r="C79" s="12">
        <f>5+1</f>
        <v>6</v>
      </c>
      <c r="D79" s="10"/>
      <c r="E79" s="10"/>
      <c r="F79" s="39"/>
      <c r="G79" s="10">
        <f t="shared" si="3"/>
        <v>6</v>
      </c>
      <c r="J79" s="9"/>
    </row>
    <row r="80" spans="1:10" s="8" customFormat="1" ht="32.1" customHeight="1">
      <c r="A80" s="30">
        <v>9</v>
      </c>
      <c r="B80" s="40" t="s">
        <v>76</v>
      </c>
      <c r="C80" s="41">
        <f>SUM(C82:C92)</f>
        <v>22</v>
      </c>
      <c r="D80" s="41">
        <f>SUM(D82:D92)</f>
        <v>0</v>
      </c>
      <c r="E80" s="41">
        <f>SUM(E82:E92)</f>
        <v>7</v>
      </c>
      <c r="F80" s="41">
        <f>SUM(F82:F92)</f>
        <v>6</v>
      </c>
      <c r="G80" s="22">
        <f t="shared" si="3"/>
        <v>35</v>
      </c>
      <c r="J80" s="9"/>
    </row>
    <row r="81" spans="1:10" s="8" customFormat="1" ht="32.1" customHeight="1">
      <c r="A81" s="44"/>
      <c r="B81" s="45" t="s">
        <v>77</v>
      </c>
      <c r="C81" s="46">
        <f>SUM(C82:C86)</f>
        <v>13</v>
      </c>
      <c r="D81" s="46">
        <f>SUM(D82:D86)</f>
        <v>0</v>
      </c>
      <c r="E81" s="46">
        <f>SUM(E82:E86)</f>
        <v>5</v>
      </c>
      <c r="F81" s="46">
        <f>SUM(F82:F86)</f>
        <v>6</v>
      </c>
      <c r="G81" s="47">
        <f t="shared" si="3"/>
        <v>24</v>
      </c>
      <c r="J81" s="9"/>
    </row>
    <row r="82" spans="1:10" s="8" customFormat="1" ht="32.1" customHeight="1">
      <c r="A82" s="36"/>
      <c r="B82" s="37" t="s">
        <v>78</v>
      </c>
      <c r="C82" s="12">
        <f>0+1</f>
        <v>1</v>
      </c>
      <c r="D82" s="10"/>
      <c r="E82" s="38"/>
      <c r="F82" s="39">
        <v>6</v>
      </c>
      <c r="G82" s="10">
        <f t="shared" si="3"/>
        <v>7</v>
      </c>
      <c r="J82" s="9"/>
    </row>
    <row r="83" spans="1:10" s="8" customFormat="1" ht="32.1" customHeight="1">
      <c r="A83" s="36"/>
      <c r="B83" s="37" t="s">
        <v>79</v>
      </c>
      <c r="C83" s="12">
        <f>8+1</f>
        <v>9</v>
      </c>
      <c r="D83" s="10"/>
      <c r="E83" s="10">
        <v>5</v>
      </c>
      <c r="F83" s="39"/>
      <c r="G83" s="10">
        <f t="shared" si="3"/>
        <v>14</v>
      </c>
      <c r="J83" s="9"/>
    </row>
    <row r="84" spans="1:10" s="8" customFormat="1" ht="32.1" customHeight="1">
      <c r="A84" s="36"/>
      <c r="B84" s="37" t="s">
        <v>80</v>
      </c>
      <c r="C84" s="12">
        <v>1</v>
      </c>
      <c r="D84" s="10"/>
      <c r="E84" s="10"/>
      <c r="F84" s="39"/>
      <c r="G84" s="10">
        <f t="shared" si="3"/>
        <v>1</v>
      </c>
      <c r="J84" s="9"/>
    </row>
    <row r="85" spans="1:10" s="8" customFormat="1" ht="32.1" customHeight="1">
      <c r="A85" s="36"/>
      <c r="B85" s="37" t="s">
        <v>81</v>
      </c>
      <c r="C85" s="12">
        <v>1</v>
      </c>
      <c r="D85" s="10"/>
      <c r="E85" s="10"/>
      <c r="F85" s="39"/>
      <c r="G85" s="10">
        <f t="shared" si="3"/>
        <v>1</v>
      </c>
      <c r="J85" s="9"/>
    </row>
    <row r="86" spans="1:10" s="8" customFormat="1" ht="25.5" customHeight="1">
      <c r="A86" s="36"/>
      <c r="B86" s="37" t="s">
        <v>82</v>
      </c>
      <c r="C86" s="12">
        <v>1</v>
      </c>
      <c r="D86" s="10"/>
      <c r="E86" s="10"/>
      <c r="F86" s="39"/>
      <c r="G86" s="10">
        <f t="shared" si="3"/>
        <v>1</v>
      </c>
      <c r="H86" s="23"/>
      <c r="J86" s="9"/>
    </row>
    <row r="87" spans="1:10" s="8" customFormat="1" ht="3" customHeight="1">
      <c r="A87" s="36"/>
      <c r="B87" s="37"/>
      <c r="C87" s="12"/>
      <c r="D87" s="10"/>
      <c r="E87" s="10"/>
      <c r="F87" s="39"/>
      <c r="G87" s="10"/>
      <c r="H87" s="23"/>
      <c r="J87" s="9"/>
    </row>
    <row r="88" spans="1:10" s="8" customFormat="1" ht="32.1" customHeight="1">
      <c r="A88" s="36"/>
      <c r="B88" s="37" t="s">
        <v>83</v>
      </c>
      <c r="C88" s="12">
        <v>4</v>
      </c>
      <c r="D88" s="10"/>
      <c r="E88" s="10">
        <v>1</v>
      </c>
      <c r="F88" s="39"/>
      <c r="G88" s="48">
        <f t="shared" ref="G88:G104" si="4">SUM(C88:F88)</f>
        <v>5</v>
      </c>
      <c r="J88" s="9"/>
    </row>
    <row r="89" spans="1:10" s="8" customFormat="1" ht="32.1" customHeight="1">
      <c r="A89" s="36"/>
      <c r="B89" s="37" t="s">
        <v>84</v>
      </c>
      <c r="C89" s="12">
        <v>1</v>
      </c>
      <c r="D89" s="10"/>
      <c r="E89" s="38"/>
      <c r="F89" s="39"/>
      <c r="G89" s="48">
        <f t="shared" si="4"/>
        <v>1</v>
      </c>
      <c r="J89" s="9"/>
    </row>
    <row r="90" spans="1:10" s="8" customFormat="1" ht="32.1" customHeight="1">
      <c r="A90" s="36"/>
      <c r="B90" s="37" t="s">
        <v>85</v>
      </c>
      <c r="C90" s="39"/>
      <c r="D90" s="38"/>
      <c r="E90" s="38">
        <v>1</v>
      </c>
      <c r="F90" s="39"/>
      <c r="G90" s="48">
        <f t="shared" si="4"/>
        <v>1</v>
      </c>
      <c r="J90" s="9"/>
    </row>
    <row r="91" spans="1:10" s="8" customFormat="1" ht="32.1" customHeight="1">
      <c r="A91" s="36"/>
      <c r="B91" s="37" t="s">
        <v>86</v>
      </c>
      <c r="C91" s="12">
        <v>3</v>
      </c>
      <c r="D91" s="10"/>
      <c r="E91" s="38"/>
      <c r="F91" s="39"/>
      <c r="G91" s="48">
        <f t="shared" si="4"/>
        <v>3</v>
      </c>
      <c r="H91" s="80"/>
      <c r="J91" s="9"/>
    </row>
    <row r="92" spans="1:10" s="8" customFormat="1" ht="32.1" customHeight="1">
      <c r="A92" s="36"/>
      <c r="B92" s="37" t="s">
        <v>87</v>
      </c>
      <c r="C92" s="12">
        <v>1</v>
      </c>
      <c r="D92" s="10"/>
      <c r="E92" s="38"/>
      <c r="F92" s="39"/>
      <c r="G92" s="48">
        <f t="shared" si="4"/>
        <v>1</v>
      </c>
      <c r="J92" s="9"/>
    </row>
    <row r="93" spans="1:10" s="8" customFormat="1" ht="32.1" customHeight="1">
      <c r="A93" s="30">
        <v>10</v>
      </c>
      <c r="B93" s="40" t="s">
        <v>88</v>
      </c>
      <c r="C93" s="43">
        <f>SUM(C94:C100)</f>
        <v>31</v>
      </c>
      <c r="D93" s="43">
        <f>SUM(D94:D100)</f>
        <v>0</v>
      </c>
      <c r="E93" s="43">
        <f>SUM(E94:E100)</f>
        <v>2</v>
      </c>
      <c r="F93" s="43">
        <f>SUM(F94:F100)</f>
        <v>5</v>
      </c>
      <c r="G93" s="22">
        <f t="shared" si="4"/>
        <v>38</v>
      </c>
      <c r="J93" s="9"/>
    </row>
    <row r="94" spans="1:10" s="8" customFormat="1" ht="32.1" customHeight="1">
      <c r="A94" s="36"/>
      <c r="B94" s="37" t="s">
        <v>89</v>
      </c>
      <c r="C94" s="39">
        <v>4</v>
      </c>
      <c r="D94" s="38"/>
      <c r="E94" s="38"/>
      <c r="F94" s="39"/>
      <c r="G94" s="10">
        <f t="shared" si="4"/>
        <v>4</v>
      </c>
      <c r="J94" s="9"/>
    </row>
    <row r="95" spans="1:10" s="8" customFormat="1" ht="32.1" customHeight="1">
      <c r="A95" s="36"/>
      <c r="B95" s="37" t="s">
        <v>90</v>
      </c>
      <c r="C95" s="12">
        <f>11+1</f>
        <v>12</v>
      </c>
      <c r="D95" s="10"/>
      <c r="E95" s="38"/>
      <c r="F95" s="39"/>
      <c r="G95" s="10">
        <f t="shared" si="4"/>
        <v>12</v>
      </c>
      <c r="J95" s="9"/>
    </row>
    <row r="96" spans="1:10" s="8" customFormat="1" ht="32.1" customHeight="1">
      <c r="A96" s="36"/>
      <c r="B96" s="37" t="s">
        <v>91</v>
      </c>
      <c r="C96" s="39"/>
      <c r="D96" s="42"/>
      <c r="E96" s="38"/>
      <c r="F96" s="39">
        <v>1</v>
      </c>
      <c r="G96" s="10">
        <f t="shared" si="4"/>
        <v>1</v>
      </c>
      <c r="J96" s="9"/>
    </row>
    <row r="97" spans="1:14" s="8" customFormat="1" ht="32.1" customHeight="1">
      <c r="A97" s="36"/>
      <c r="B97" s="37" t="s">
        <v>92</v>
      </c>
      <c r="C97" s="12">
        <f>2+1</f>
        <v>3</v>
      </c>
      <c r="D97" s="10"/>
      <c r="E97" s="10"/>
      <c r="F97" s="39"/>
      <c r="G97" s="10">
        <f t="shared" si="4"/>
        <v>3</v>
      </c>
      <c r="J97" s="9"/>
    </row>
    <row r="98" spans="1:14" s="8" customFormat="1" ht="32.1" customHeight="1">
      <c r="A98" s="36"/>
      <c r="B98" s="37" t="s">
        <v>93</v>
      </c>
      <c r="C98" s="12">
        <v>3</v>
      </c>
      <c r="D98" s="10"/>
      <c r="E98" s="38"/>
      <c r="F98" s="39">
        <v>2</v>
      </c>
      <c r="G98" s="10">
        <f t="shared" si="4"/>
        <v>5</v>
      </c>
      <c r="J98" s="9"/>
      <c r="N98" s="23"/>
    </row>
    <row r="99" spans="1:14" s="8" customFormat="1" ht="32.1" customHeight="1">
      <c r="A99" s="36"/>
      <c r="B99" s="37" t="s">
        <v>94</v>
      </c>
      <c r="C99" s="12">
        <f>8+1</f>
        <v>9</v>
      </c>
      <c r="D99" s="10"/>
      <c r="E99" s="10">
        <v>2</v>
      </c>
      <c r="F99" s="39">
        <v>2</v>
      </c>
      <c r="G99" s="10">
        <f t="shared" si="4"/>
        <v>13</v>
      </c>
      <c r="J99" s="9"/>
    </row>
    <row r="100" spans="1:14" s="8" customFormat="1" ht="32.1" customHeight="1">
      <c r="A100" s="36"/>
      <c r="B100" s="37" t="s">
        <v>95</v>
      </c>
      <c r="C100" s="39"/>
      <c r="D100" s="42"/>
      <c r="E100" s="38"/>
      <c r="F100" s="39"/>
      <c r="G100" s="10">
        <f t="shared" si="4"/>
        <v>0</v>
      </c>
      <c r="J100" s="9"/>
    </row>
    <row r="101" spans="1:14" s="8" customFormat="1" ht="32.1" customHeight="1">
      <c r="A101" s="30">
        <v>11</v>
      </c>
      <c r="B101" s="40" t="s">
        <v>96</v>
      </c>
      <c r="C101" s="41">
        <f>SUM(C102:C104)</f>
        <v>7</v>
      </c>
      <c r="D101" s="41">
        <f>SUM(D102:D104)</f>
        <v>0</v>
      </c>
      <c r="E101" s="41">
        <f>SUM(E102:E104)</f>
        <v>0</v>
      </c>
      <c r="F101" s="41">
        <f>SUM(F102:F104)</f>
        <v>2</v>
      </c>
      <c r="G101" s="22">
        <f t="shared" si="4"/>
        <v>9</v>
      </c>
      <c r="J101" s="9"/>
    </row>
    <row r="102" spans="1:14" s="8" customFormat="1" ht="32.1" customHeight="1">
      <c r="A102" s="36"/>
      <c r="B102" s="37" t="s">
        <v>97</v>
      </c>
      <c r="C102" s="12">
        <v>1</v>
      </c>
      <c r="D102" s="10"/>
      <c r="E102" s="10"/>
      <c r="F102" s="39">
        <v>1</v>
      </c>
      <c r="G102" s="10">
        <f t="shared" si="4"/>
        <v>2</v>
      </c>
      <c r="J102" s="9"/>
    </row>
    <row r="103" spans="1:14" s="8" customFormat="1" ht="32.1" customHeight="1">
      <c r="A103" s="36"/>
      <c r="B103" s="37" t="s">
        <v>98</v>
      </c>
      <c r="C103" s="12">
        <f>3+1</f>
        <v>4</v>
      </c>
      <c r="D103" s="10"/>
      <c r="E103" s="10"/>
      <c r="F103" s="39">
        <v>1</v>
      </c>
      <c r="G103" s="10">
        <f t="shared" si="4"/>
        <v>5</v>
      </c>
      <c r="J103" s="9"/>
    </row>
    <row r="104" spans="1:14" s="8" customFormat="1" ht="32.1" customHeight="1">
      <c r="A104" s="36"/>
      <c r="B104" s="37" t="s">
        <v>99</v>
      </c>
      <c r="C104" s="12">
        <f>1+1</f>
        <v>2</v>
      </c>
      <c r="D104" s="10"/>
      <c r="E104" s="38"/>
      <c r="F104" s="39"/>
      <c r="G104" s="10">
        <f t="shared" si="4"/>
        <v>2</v>
      </c>
      <c r="J104" s="9"/>
    </row>
    <row r="105" spans="1:14" s="8" customFormat="1" ht="3" customHeight="1">
      <c r="A105" s="36"/>
      <c r="B105" s="37"/>
      <c r="C105" s="12"/>
      <c r="D105" s="10"/>
      <c r="E105" s="38"/>
      <c r="F105" s="39"/>
      <c r="G105" s="10"/>
      <c r="J105" s="9"/>
    </row>
    <row r="106" spans="1:14" s="8" customFormat="1" ht="32.1" customHeight="1">
      <c r="A106" s="30">
        <v>12</v>
      </c>
      <c r="B106" s="40" t="s">
        <v>100</v>
      </c>
      <c r="C106" s="41">
        <f>SUM(C108:C159)</f>
        <v>60</v>
      </c>
      <c r="D106" s="41">
        <f>SUM(D108:D159)</f>
        <v>0</v>
      </c>
      <c r="E106" s="41">
        <f>SUM(E108:E159)</f>
        <v>0</v>
      </c>
      <c r="F106" s="41">
        <f>SUM(F108:F159)</f>
        <v>183</v>
      </c>
      <c r="G106" s="49">
        <f>SUM(C106:F106)</f>
        <v>243</v>
      </c>
      <c r="J106" s="9"/>
    </row>
    <row r="107" spans="1:14" s="8" customFormat="1" ht="32.1" customHeight="1">
      <c r="A107" s="42"/>
      <c r="B107" s="45" t="s">
        <v>101</v>
      </c>
      <c r="C107" s="39"/>
      <c r="D107" s="42"/>
      <c r="E107" s="38"/>
      <c r="F107" s="39"/>
      <c r="G107" s="10">
        <f t="shared" ref="G107:G159" si="5">SUM(C107:F107)</f>
        <v>0</v>
      </c>
      <c r="J107" s="9"/>
    </row>
    <row r="108" spans="1:14" s="8" customFormat="1" ht="32.1" customHeight="1">
      <c r="A108" s="39">
        <v>1</v>
      </c>
      <c r="B108" s="50" t="s">
        <v>102</v>
      </c>
      <c r="C108" s="51">
        <v>1</v>
      </c>
      <c r="D108" s="52"/>
      <c r="E108" s="38"/>
      <c r="F108" s="39"/>
      <c r="G108" s="52">
        <f t="shared" si="5"/>
        <v>1</v>
      </c>
      <c r="J108" s="9"/>
    </row>
    <row r="109" spans="1:14" s="8" customFormat="1" ht="32.1" customHeight="1">
      <c r="A109" s="51">
        <v>2</v>
      </c>
      <c r="B109" s="37" t="s">
        <v>103</v>
      </c>
      <c r="C109" s="39"/>
      <c r="D109" s="42"/>
      <c r="E109" s="52"/>
      <c r="F109" s="39">
        <v>1</v>
      </c>
      <c r="G109" s="52">
        <f t="shared" si="5"/>
        <v>1</v>
      </c>
      <c r="J109" s="9"/>
    </row>
    <row r="110" spans="1:14" s="8" customFormat="1" ht="32.1" customHeight="1">
      <c r="A110" s="51">
        <v>3</v>
      </c>
      <c r="B110" s="37" t="s">
        <v>104</v>
      </c>
      <c r="C110" s="51">
        <v>1</v>
      </c>
      <c r="D110" s="52"/>
      <c r="E110" s="52"/>
      <c r="F110" s="39"/>
      <c r="G110" s="52">
        <f t="shared" si="5"/>
        <v>1</v>
      </c>
      <c r="J110" s="9"/>
    </row>
    <row r="111" spans="1:14" s="8" customFormat="1" ht="32.1" customHeight="1">
      <c r="A111" s="39">
        <v>4</v>
      </c>
      <c r="B111" s="37" t="s">
        <v>105</v>
      </c>
      <c r="C111" s="39">
        <v>1</v>
      </c>
      <c r="D111" s="42"/>
      <c r="E111" s="52"/>
      <c r="F111" s="39">
        <v>1</v>
      </c>
      <c r="G111" s="52">
        <f t="shared" si="5"/>
        <v>2</v>
      </c>
      <c r="J111" s="9"/>
    </row>
    <row r="112" spans="1:14" s="8" customFormat="1" ht="32.1" customHeight="1">
      <c r="A112" s="51">
        <v>5</v>
      </c>
      <c r="B112" s="37" t="s">
        <v>106</v>
      </c>
      <c r="C112" s="39"/>
      <c r="D112" s="42"/>
      <c r="E112" s="52"/>
      <c r="F112" s="39">
        <v>1</v>
      </c>
      <c r="G112" s="52">
        <f t="shared" si="5"/>
        <v>1</v>
      </c>
      <c r="J112" s="9"/>
    </row>
    <row r="113" spans="1:10" s="8" customFormat="1" ht="32.1" customHeight="1">
      <c r="A113" s="51">
        <v>6</v>
      </c>
      <c r="B113" s="37" t="s">
        <v>107</v>
      </c>
      <c r="C113" s="51">
        <v>1</v>
      </c>
      <c r="D113" s="52"/>
      <c r="E113" s="38"/>
      <c r="F113" s="39"/>
      <c r="G113" s="52">
        <f t="shared" si="5"/>
        <v>1</v>
      </c>
      <c r="J113" s="9"/>
    </row>
    <row r="114" spans="1:10" s="8" customFormat="1" ht="32.1" customHeight="1">
      <c r="A114" s="39">
        <v>7</v>
      </c>
      <c r="B114" s="37" t="s">
        <v>108</v>
      </c>
      <c r="C114" s="51">
        <f>0+1</f>
        <v>1</v>
      </c>
      <c r="D114" s="52"/>
      <c r="E114" s="38"/>
      <c r="F114" s="39"/>
      <c r="G114" s="52">
        <f t="shared" si="5"/>
        <v>1</v>
      </c>
      <c r="J114" s="9"/>
    </row>
    <row r="115" spans="1:10" s="8" customFormat="1" ht="32.1" customHeight="1">
      <c r="A115" s="51">
        <v>8</v>
      </c>
      <c r="B115" s="37" t="s">
        <v>109</v>
      </c>
      <c r="C115" s="51">
        <f>0+1</f>
        <v>1</v>
      </c>
      <c r="D115" s="52"/>
      <c r="E115" s="38"/>
      <c r="F115" s="39"/>
      <c r="G115" s="52">
        <f t="shared" si="5"/>
        <v>1</v>
      </c>
      <c r="J115" s="81"/>
    </row>
    <row r="116" spans="1:10" s="8" customFormat="1" ht="32.1" customHeight="1">
      <c r="A116" s="51">
        <v>9</v>
      </c>
      <c r="B116" s="37" t="s">
        <v>110</v>
      </c>
      <c r="C116" s="51">
        <v>2</v>
      </c>
      <c r="D116" s="52"/>
      <c r="E116" s="38"/>
      <c r="F116" s="39"/>
      <c r="G116" s="52">
        <f t="shared" si="5"/>
        <v>2</v>
      </c>
      <c r="J116" s="9"/>
    </row>
    <row r="117" spans="1:10" s="8" customFormat="1" ht="32.1" customHeight="1">
      <c r="A117" s="39">
        <v>10</v>
      </c>
      <c r="B117" s="37" t="s">
        <v>111</v>
      </c>
      <c r="C117" s="51">
        <f>0+1</f>
        <v>1</v>
      </c>
      <c r="D117" s="52"/>
      <c r="E117" s="38"/>
      <c r="F117" s="39"/>
      <c r="G117" s="52">
        <f t="shared" si="5"/>
        <v>1</v>
      </c>
      <c r="J117" s="9"/>
    </row>
    <row r="118" spans="1:10" s="8" customFormat="1" ht="32.1" customHeight="1">
      <c r="A118" s="51">
        <v>11</v>
      </c>
      <c r="B118" s="37" t="s">
        <v>112</v>
      </c>
      <c r="C118" s="51">
        <f>0+1</f>
        <v>1</v>
      </c>
      <c r="D118" s="52"/>
      <c r="E118" s="38"/>
      <c r="F118" s="39">
        <v>1</v>
      </c>
      <c r="G118" s="52">
        <f t="shared" si="5"/>
        <v>2</v>
      </c>
      <c r="J118" s="9"/>
    </row>
    <row r="119" spans="1:10" s="8" customFormat="1" ht="32.1" customHeight="1">
      <c r="A119" s="51">
        <v>12</v>
      </c>
      <c r="B119" s="37" t="s">
        <v>113</v>
      </c>
      <c r="C119" s="39"/>
      <c r="D119" s="42"/>
      <c r="E119" s="52"/>
      <c r="F119" s="39">
        <v>1</v>
      </c>
      <c r="G119" s="52">
        <f t="shared" si="5"/>
        <v>1</v>
      </c>
      <c r="J119" s="9"/>
    </row>
    <row r="120" spans="1:10" s="8" customFormat="1" ht="32.1" customHeight="1">
      <c r="A120" s="39">
        <v>13</v>
      </c>
      <c r="B120" s="53" t="s">
        <v>114</v>
      </c>
      <c r="C120" s="39">
        <v>1</v>
      </c>
      <c r="D120" s="42"/>
      <c r="E120" s="54"/>
      <c r="F120" s="39"/>
      <c r="G120" s="52">
        <f t="shared" si="5"/>
        <v>1</v>
      </c>
      <c r="J120" s="9"/>
    </row>
    <row r="121" spans="1:10" s="8" customFormat="1" ht="32.1" customHeight="1">
      <c r="A121" s="51">
        <v>14</v>
      </c>
      <c r="B121" s="37" t="s">
        <v>115</v>
      </c>
      <c r="C121" s="39"/>
      <c r="D121" s="42"/>
      <c r="E121" s="52"/>
      <c r="F121" s="39">
        <v>1</v>
      </c>
      <c r="G121" s="52">
        <f t="shared" si="5"/>
        <v>1</v>
      </c>
      <c r="J121" s="9"/>
    </row>
    <row r="122" spans="1:10" s="8" customFormat="1" ht="32.1" customHeight="1">
      <c r="A122" s="51">
        <v>15</v>
      </c>
      <c r="B122" s="37" t="s">
        <v>116</v>
      </c>
      <c r="C122" s="51">
        <v>1</v>
      </c>
      <c r="D122" s="52"/>
      <c r="E122" s="38"/>
      <c r="F122" s="39"/>
      <c r="G122" s="52">
        <f t="shared" si="5"/>
        <v>1</v>
      </c>
      <c r="J122" s="9"/>
    </row>
    <row r="123" spans="1:10" s="8" customFormat="1" ht="32.1" customHeight="1">
      <c r="A123" s="39">
        <v>16</v>
      </c>
      <c r="B123" s="37" t="s">
        <v>117</v>
      </c>
      <c r="C123" s="51">
        <v>3</v>
      </c>
      <c r="D123" s="52"/>
      <c r="E123" s="38"/>
      <c r="F123" s="39">
        <v>3</v>
      </c>
      <c r="G123" s="52">
        <f t="shared" si="5"/>
        <v>6</v>
      </c>
      <c r="J123" s="9"/>
    </row>
    <row r="124" spans="1:10" s="8" customFormat="1" ht="32.1" customHeight="1">
      <c r="A124" s="51">
        <v>17</v>
      </c>
      <c r="B124" s="37" t="s">
        <v>118</v>
      </c>
      <c r="C124" s="51">
        <v>2</v>
      </c>
      <c r="D124" s="52"/>
      <c r="E124" s="38"/>
      <c r="F124" s="39"/>
      <c r="G124" s="52">
        <f t="shared" si="5"/>
        <v>2</v>
      </c>
      <c r="J124" s="9"/>
    </row>
    <row r="125" spans="1:10" s="56" customFormat="1" ht="32.1" customHeight="1">
      <c r="A125" s="12">
        <v>18</v>
      </c>
      <c r="B125" s="55" t="s">
        <v>119</v>
      </c>
      <c r="C125" s="14"/>
      <c r="D125" s="13"/>
      <c r="E125" s="13"/>
      <c r="F125" s="14">
        <v>1</v>
      </c>
      <c r="G125" s="10">
        <f t="shared" si="5"/>
        <v>1</v>
      </c>
      <c r="J125" s="57"/>
    </row>
    <row r="126" spans="1:10" s="56" customFormat="1" ht="32.1" customHeight="1">
      <c r="A126" s="14">
        <v>19</v>
      </c>
      <c r="B126" s="11" t="s">
        <v>120</v>
      </c>
      <c r="C126" s="12">
        <f>0+1</f>
        <v>1</v>
      </c>
      <c r="D126" s="10"/>
      <c r="E126" s="10"/>
      <c r="F126" s="14"/>
      <c r="G126" s="10">
        <f t="shared" si="5"/>
        <v>1</v>
      </c>
      <c r="J126" s="57"/>
    </row>
    <row r="127" spans="1:10" s="8" customFormat="1" ht="32.1" customHeight="1">
      <c r="A127" s="51">
        <v>20</v>
      </c>
      <c r="B127" s="37" t="s">
        <v>121</v>
      </c>
      <c r="C127" s="12">
        <f>0+1</f>
        <v>1</v>
      </c>
      <c r="D127" s="52"/>
      <c r="E127" s="38"/>
      <c r="F127" s="39"/>
      <c r="G127" s="52">
        <f t="shared" si="5"/>
        <v>1</v>
      </c>
      <c r="J127" s="9"/>
    </row>
    <row r="128" spans="1:10" s="8" customFormat="1" ht="32.1" customHeight="1">
      <c r="A128" s="51">
        <v>21</v>
      </c>
      <c r="B128" s="37" t="s">
        <v>122</v>
      </c>
      <c r="C128" s="12">
        <f>0+1</f>
        <v>1</v>
      </c>
      <c r="D128" s="52"/>
      <c r="E128" s="39"/>
      <c r="F128" s="39"/>
      <c r="G128" s="52">
        <f t="shared" si="5"/>
        <v>1</v>
      </c>
      <c r="J128" s="9"/>
    </row>
    <row r="129" spans="1:10" s="8" customFormat="1" ht="32.1" customHeight="1">
      <c r="A129" s="39">
        <v>22</v>
      </c>
      <c r="B129" s="37" t="s">
        <v>123</v>
      </c>
      <c r="C129" s="12">
        <f>0+1</f>
        <v>1</v>
      </c>
      <c r="D129" s="52"/>
      <c r="E129" s="52"/>
      <c r="F129" s="39">
        <v>2</v>
      </c>
      <c r="G129" s="52">
        <f t="shared" si="5"/>
        <v>3</v>
      </c>
      <c r="J129" s="9"/>
    </row>
    <row r="130" spans="1:10" s="8" customFormat="1" ht="32.1" customHeight="1">
      <c r="A130" s="51">
        <v>23</v>
      </c>
      <c r="B130" s="58" t="s">
        <v>124</v>
      </c>
      <c r="C130" s="51"/>
      <c r="D130" s="52"/>
      <c r="E130" s="38"/>
      <c r="F130" s="39"/>
      <c r="G130" s="52">
        <f t="shared" si="5"/>
        <v>0</v>
      </c>
      <c r="J130" s="9"/>
    </row>
    <row r="131" spans="1:10" s="8" customFormat="1" ht="32.1" customHeight="1">
      <c r="A131" s="51">
        <v>24</v>
      </c>
      <c r="B131" s="37" t="s">
        <v>125</v>
      </c>
      <c r="C131" s="39"/>
      <c r="D131" s="42"/>
      <c r="E131" s="54"/>
      <c r="F131" s="39">
        <v>1</v>
      </c>
      <c r="G131" s="52">
        <f t="shared" si="5"/>
        <v>1</v>
      </c>
      <c r="J131" s="9"/>
    </row>
    <row r="132" spans="1:10" s="8" customFormat="1" ht="32.1" customHeight="1">
      <c r="A132" s="39">
        <v>25</v>
      </c>
      <c r="B132" s="37" t="s">
        <v>126</v>
      </c>
      <c r="C132" s="51">
        <v>1</v>
      </c>
      <c r="D132" s="52"/>
      <c r="E132" s="38"/>
      <c r="F132" s="39"/>
      <c r="G132" s="52">
        <f t="shared" si="5"/>
        <v>1</v>
      </c>
      <c r="J132" s="9"/>
    </row>
    <row r="133" spans="1:10" s="8" customFormat="1" ht="32.1" customHeight="1">
      <c r="A133" s="51">
        <v>26</v>
      </c>
      <c r="B133" s="53" t="s">
        <v>127</v>
      </c>
      <c r="C133" s="51">
        <v>1</v>
      </c>
      <c r="D133" s="52"/>
      <c r="E133" s="38"/>
      <c r="F133" s="39"/>
      <c r="G133" s="52">
        <f t="shared" si="5"/>
        <v>1</v>
      </c>
      <c r="J133" s="9"/>
    </row>
    <row r="134" spans="1:10" s="8" customFormat="1" ht="32.1" customHeight="1">
      <c r="A134" s="51">
        <v>27</v>
      </c>
      <c r="B134" s="37" t="s">
        <v>128</v>
      </c>
      <c r="C134" s="51">
        <f>1+1</f>
        <v>2</v>
      </c>
      <c r="D134" s="52"/>
      <c r="E134" s="38"/>
      <c r="F134" s="39">
        <v>13</v>
      </c>
      <c r="G134" s="52">
        <f t="shared" si="5"/>
        <v>15</v>
      </c>
      <c r="J134" s="9"/>
    </row>
    <row r="135" spans="1:10" s="8" customFormat="1" ht="32.1" customHeight="1">
      <c r="A135" s="39">
        <v>28</v>
      </c>
      <c r="B135" s="37" t="s">
        <v>129</v>
      </c>
      <c r="C135" s="51">
        <f>0+1</f>
        <v>1</v>
      </c>
      <c r="D135" s="52"/>
      <c r="E135" s="52"/>
      <c r="F135" s="39">
        <v>4</v>
      </c>
      <c r="G135" s="52">
        <f t="shared" si="5"/>
        <v>5</v>
      </c>
      <c r="J135" s="9"/>
    </row>
    <row r="136" spans="1:10" s="8" customFormat="1" ht="32.1" customHeight="1">
      <c r="A136" s="51">
        <v>29</v>
      </c>
      <c r="B136" s="37" t="s">
        <v>130</v>
      </c>
      <c r="C136" s="51">
        <f>0+1</f>
        <v>1</v>
      </c>
      <c r="D136" s="52"/>
      <c r="E136" s="38"/>
      <c r="F136" s="39"/>
      <c r="G136" s="52">
        <f t="shared" si="5"/>
        <v>1</v>
      </c>
      <c r="J136" s="9"/>
    </row>
    <row r="137" spans="1:10" s="8" customFormat="1" ht="32.1" customHeight="1">
      <c r="A137" s="51">
        <v>30</v>
      </c>
      <c r="B137" s="37" t="s">
        <v>131</v>
      </c>
      <c r="C137" s="51">
        <v>2</v>
      </c>
      <c r="D137" s="52"/>
      <c r="E137" s="52"/>
      <c r="F137" s="39">
        <v>3</v>
      </c>
      <c r="G137" s="52">
        <f t="shared" si="5"/>
        <v>5</v>
      </c>
      <c r="J137" s="9"/>
    </row>
    <row r="138" spans="1:10" s="8" customFormat="1" ht="32.1" customHeight="1">
      <c r="A138" s="39">
        <v>31</v>
      </c>
      <c r="B138" s="37" t="s">
        <v>132</v>
      </c>
      <c r="C138" s="51">
        <v>8</v>
      </c>
      <c r="D138" s="52"/>
      <c r="E138" s="54"/>
      <c r="F138" s="51">
        <v>29</v>
      </c>
      <c r="G138" s="52">
        <f t="shared" si="5"/>
        <v>37</v>
      </c>
      <c r="J138" s="9"/>
    </row>
    <row r="139" spans="1:10" s="8" customFormat="1" ht="32.1" customHeight="1">
      <c r="A139" s="51">
        <v>32</v>
      </c>
      <c r="B139" s="37" t="s">
        <v>133</v>
      </c>
      <c r="C139" s="39"/>
      <c r="D139" s="42"/>
      <c r="E139" s="54"/>
      <c r="F139" s="39">
        <v>2</v>
      </c>
      <c r="G139" s="52">
        <f t="shared" si="5"/>
        <v>2</v>
      </c>
      <c r="J139" s="9"/>
    </row>
    <row r="140" spans="1:10" s="8" customFormat="1" ht="32.1" customHeight="1">
      <c r="A140" s="51">
        <v>33</v>
      </c>
      <c r="B140" s="37" t="s">
        <v>134</v>
      </c>
      <c r="C140" s="39"/>
      <c r="D140" s="42"/>
      <c r="E140" s="52"/>
      <c r="F140" s="39">
        <v>19</v>
      </c>
      <c r="G140" s="52">
        <f t="shared" si="5"/>
        <v>19</v>
      </c>
      <c r="J140" s="9"/>
    </row>
    <row r="141" spans="1:10" s="8" customFormat="1" ht="32.1" customHeight="1">
      <c r="A141" s="39">
        <v>34</v>
      </c>
      <c r="B141" s="37" t="s">
        <v>135</v>
      </c>
      <c r="C141" s="51">
        <v>13</v>
      </c>
      <c r="D141" s="52"/>
      <c r="E141" s="52"/>
      <c r="F141" s="39">
        <v>12</v>
      </c>
      <c r="G141" s="52">
        <f t="shared" si="5"/>
        <v>25</v>
      </c>
      <c r="J141" s="9"/>
    </row>
    <row r="142" spans="1:10" s="8" customFormat="1" ht="32.1" customHeight="1">
      <c r="A142" s="51">
        <v>35</v>
      </c>
      <c r="B142" s="37" t="s">
        <v>136</v>
      </c>
      <c r="C142" s="39"/>
      <c r="D142" s="42"/>
      <c r="E142" s="52"/>
      <c r="F142" s="39">
        <v>3</v>
      </c>
      <c r="G142" s="52">
        <f t="shared" si="5"/>
        <v>3</v>
      </c>
      <c r="J142" s="9"/>
    </row>
    <row r="143" spans="1:10" s="8" customFormat="1" ht="32.1" customHeight="1">
      <c r="A143" s="51">
        <v>36</v>
      </c>
      <c r="B143" s="58" t="s">
        <v>137</v>
      </c>
      <c r="C143" s="39"/>
      <c r="D143" s="42"/>
      <c r="E143" s="52"/>
      <c r="F143" s="39"/>
      <c r="G143" s="52">
        <f t="shared" si="5"/>
        <v>0</v>
      </c>
      <c r="J143" s="9"/>
    </row>
    <row r="144" spans="1:10" s="8" customFormat="1" ht="32.1" customHeight="1">
      <c r="A144" s="39">
        <v>37</v>
      </c>
      <c r="B144" s="37" t="s">
        <v>138</v>
      </c>
      <c r="C144" s="39"/>
      <c r="D144" s="42"/>
      <c r="E144" s="38"/>
      <c r="F144" s="39">
        <v>1</v>
      </c>
      <c r="G144" s="52">
        <f t="shared" si="5"/>
        <v>1</v>
      </c>
      <c r="J144" s="9"/>
    </row>
    <row r="145" spans="1:10" s="8" customFormat="1" ht="32.1" customHeight="1">
      <c r="A145" s="51">
        <v>38</v>
      </c>
      <c r="B145" s="37" t="s">
        <v>139</v>
      </c>
      <c r="C145" s="51"/>
      <c r="D145" s="52"/>
      <c r="E145" s="38"/>
      <c r="F145" s="39">
        <v>9</v>
      </c>
      <c r="G145" s="52">
        <f t="shared" si="5"/>
        <v>9</v>
      </c>
      <c r="J145" s="9"/>
    </row>
    <row r="146" spans="1:10" s="8" customFormat="1" ht="32.1" customHeight="1">
      <c r="A146" s="51">
        <v>39</v>
      </c>
      <c r="B146" s="58" t="s">
        <v>140</v>
      </c>
      <c r="C146" s="39"/>
      <c r="D146" s="42"/>
      <c r="E146" s="52"/>
      <c r="F146" s="39">
        <v>5</v>
      </c>
      <c r="G146" s="52">
        <f t="shared" si="5"/>
        <v>5</v>
      </c>
      <c r="J146" s="9"/>
    </row>
    <row r="147" spans="1:10" s="8" customFormat="1" ht="32.1" customHeight="1">
      <c r="A147" s="39">
        <v>40</v>
      </c>
      <c r="B147" s="58" t="s">
        <v>141</v>
      </c>
      <c r="C147" s="39"/>
      <c r="D147" s="42"/>
      <c r="E147" s="52"/>
      <c r="F147" s="39">
        <v>1</v>
      </c>
      <c r="G147" s="52">
        <f t="shared" si="5"/>
        <v>1</v>
      </c>
      <c r="J147" s="9"/>
    </row>
    <row r="148" spans="1:10" s="8" customFormat="1" ht="32.1" customHeight="1">
      <c r="A148" s="51">
        <v>41</v>
      </c>
      <c r="B148" s="58" t="s">
        <v>142</v>
      </c>
      <c r="C148" s="39">
        <v>1</v>
      </c>
      <c r="D148" s="42"/>
      <c r="E148" s="52"/>
      <c r="F148" s="39"/>
      <c r="G148" s="52">
        <f t="shared" si="5"/>
        <v>1</v>
      </c>
      <c r="J148" s="9"/>
    </row>
    <row r="149" spans="1:10" s="8" customFormat="1" ht="32.1" customHeight="1">
      <c r="A149" s="51">
        <v>42</v>
      </c>
      <c r="B149" s="53" t="s">
        <v>143</v>
      </c>
      <c r="C149" s="39">
        <v>1</v>
      </c>
      <c r="D149" s="42"/>
      <c r="E149" s="52"/>
      <c r="F149" s="39"/>
      <c r="G149" s="52">
        <f t="shared" si="5"/>
        <v>1</v>
      </c>
      <c r="J149" s="9"/>
    </row>
    <row r="150" spans="1:10" s="8" customFormat="1" ht="32.1" customHeight="1">
      <c r="A150" s="39">
        <v>43</v>
      </c>
      <c r="B150" s="37" t="s">
        <v>144</v>
      </c>
      <c r="C150" s="51">
        <f>2+1</f>
        <v>3</v>
      </c>
      <c r="D150" s="52"/>
      <c r="E150" s="52"/>
      <c r="F150" s="39"/>
      <c r="G150" s="52">
        <f t="shared" si="5"/>
        <v>3</v>
      </c>
      <c r="J150" s="9"/>
    </row>
    <row r="151" spans="1:10" s="8" customFormat="1" ht="32.1" customHeight="1">
      <c r="A151" s="51">
        <v>44</v>
      </c>
      <c r="B151" s="37" t="s">
        <v>145</v>
      </c>
      <c r="C151" s="51">
        <f>0+1</f>
        <v>1</v>
      </c>
      <c r="D151" s="52"/>
      <c r="E151" s="52"/>
      <c r="F151" s="39">
        <v>2</v>
      </c>
      <c r="G151" s="52">
        <f t="shared" si="5"/>
        <v>3</v>
      </c>
      <c r="J151" s="9"/>
    </row>
    <row r="152" spans="1:10" s="8" customFormat="1" ht="32.1" customHeight="1">
      <c r="A152" s="51">
        <v>45</v>
      </c>
      <c r="B152" s="37" t="s">
        <v>146</v>
      </c>
      <c r="C152" s="51"/>
      <c r="D152" s="52"/>
      <c r="E152" s="52"/>
      <c r="F152" s="39">
        <v>1</v>
      </c>
      <c r="G152" s="52">
        <f t="shared" si="5"/>
        <v>1</v>
      </c>
      <c r="J152" s="9"/>
    </row>
    <row r="153" spans="1:10" s="8" customFormat="1" ht="32.1" customHeight="1">
      <c r="A153" s="39">
        <v>46</v>
      </c>
      <c r="B153" s="37" t="s">
        <v>147</v>
      </c>
      <c r="C153" s="51">
        <v>2</v>
      </c>
      <c r="D153" s="52"/>
      <c r="E153" s="52"/>
      <c r="F153" s="39">
        <v>9</v>
      </c>
      <c r="G153" s="52">
        <f t="shared" si="5"/>
        <v>11</v>
      </c>
      <c r="J153" s="9"/>
    </row>
    <row r="154" spans="1:10" s="8" customFormat="1" ht="32.1" customHeight="1">
      <c r="A154" s="51">
        <v>47</v>
      </c>
      <c r="B154" s="37" t="s">
        <v>148</v>
      </c>
      <c r="C154" s="51">
        <v>1</v>
      </c>
      <c r="D154" s="52"/>
      <c r="E154" s="38"/>
      <c r="F154" s="39"/>
      <c r="G154" s="52">
        <f t="shared" si="5"/>
        <v>1</v>
      </c>
      <c r="J154" s="9"/>
    </row>
    <row r="155" spans="1:10" s="8" customFormat="1" ht="32.1" customHeight="1">
      <c r="A155" s="51">
        <v>48</v>
      </c>
      <c r="B155" s="37" t="s">
        <v>149</v>
      </c>
      <c r="C155" s="39"/>
      <c r="D155" s="42"/>
      <c r="E155" s="52"/>
      <c r="F155" s="39">
        <v>6</v>
      </c>
      <c r="G155" s="52">
        <f t="shared" si="5"/>
        <v>6</v>
      </c>
      <c r="J155" s="9"/>
    </row>
    <row r="156" spans="1:10" s="8" customFormat="1" ht="32.1" customHeight="1">
      <c r="A156" s="39">
        <v>49</v>
      </c>
      <c r="B156" s="37" t="s">
        <v>150</v>
      </c>
      <c r="C156" s="39"/>
      <c r="D156" s="42"/>
      <c r="E156" s="52"/>
      <c r="F156" s="51">
        <v>36</v>
      </c>
      <c r="G156" s="52">
        <f t="shared" si="5"/>
        <v>36</v>
      </c>
      <c r="J156" s="9"/>
    </row>
    <row r="157" spans="1:10" s="8" customFormat="1" ht="32.1" customHeight="1">
      <c r="A157" s="51">
        <v>50</v>
      </c>
      <c r="B157" s="37" t="s">
        <v>151</v>
      </c>
      <c r="C157" s="51">
        <v>1</v>
      </c>
      <c r="D157" s="52"/>
      <c r="E157" s="52"/>
      <c r="F157" s="39">
        <v>8</v>
      </c>
      <c r="G157" s="52">
        <f t="shared" si="5"/>
        <v>9</v>
      </c>
      <c r="J157" s="9"/>
    </row>
    <row r="158" spans="1:10" s="8" customFormat="1" ht="32.1" customHeight="1">
      <c r="A158" s="51">
        <v>51</v>
      </c>
      <c r="B158" s="58" t="s">
        <v>152</v>
      </c>
      <c r="C158" s="51"/>
      <c r="D158" s="52"/>
      <c r="E158" s="52"/>
      <c r="F158" s="39">
        <v>3</v>
      </c>
      <c r="G158" s="52">
        <f t="shared" si="5"/>
        <v>3</v>
      </c>
      <c r="J158" s="9"/>
    </row>
    <row r="159" spans="1:10" s="8" customFormat="1" ht="32.1" customHeight="1">
      <c r="A159" s="39">
        <v>52</v>
      </c>
      <c r="B159" s="37" t="s">
        <v>153</v>
      </c>
      <c r="C159" s="39"/>
      <c r="D159" s="42"/>
      <c r="E159" s="52"/>
      <c r="F159" s="39">
        <v>4</v>
      </c>
      <c r="G159" s="52">
        <f t="shared" si="5"/>
        <v>4</v>
      </c>
      <c r="J159" s="59" t="s">
        <v>180</v>
      </c>
    </row>
    <row r="160" spans="1:10" s="8" customFormat="1" ht="32.1" customHeight="1">
      <c r="A160" s="42"/>
      <c r="B160" s="60" t="s">
        <v>9</v>
      </c>
      <c r="C160" s="61">
        <f>SUM(C5,C29,C51,C55,C62,C66,C69,C73,C77,C80,C93,C101,C106)</f>
        <v>398</v>
      </c>
      <c r="D160" s="62">
        <f>SUM(D5,D29,D51,D55,D62,D66,D69,D73,D77,D80,D93,D101,D106)</f>
        <v>7</v>
      </c>
      <c r="E160" s="62">
        <f>SUM(E6:E26,E30:E49,E52:E53,E56:E60,E63:E64,E67,E70:E71,E74:E75,E78:E79,E83,E84:E86,E88:E92,E94:E100,E102:E104,E107:E159)</f>
        <v>87</v>
      </c>
      <c r="F160" s="62">
        <f>SUM(F5,F29,F51,F55,F62,F66,F69,F73,F77,F80,F93,F101,F106)</f>
        <v>300</v>
      </c>
      <c r="G160" s="62">
        <f>SUM(C160:F160)</f>
        <v>792</v>
      </c>
      <c r="J160" s="63" t="s">
        <v>181</v>
      </c>
    </row>
    <row r="161" spans="2:10" ht="32.1" customHeight="1">
      <c r="C161" s="258"/>
      <c r="D161" s="259"/>
      <c r="E161" s="259"/>
      <c r="J161" s="67"/>
    </row>
    <row r="162" spans="2:10" ht="32.1" customHeight="1">
      <c r="C162" s="68"/>
      <c r="J162" s="67"/>
    </row>
    <row r="163" spans="2:10" ht="32.1" customHeight="1">
      <c r="C163"/>
    </row>
    <row r="164" spans="2:10" ht="32.1" customHeight="1">
      <c r="B164" s="70" t="s">
        <v>158</v>
      </c>
      <c r="C164" s="71">
        <f>SUM(C160:E160)</f>
        <v>492</v>
      </c>
    </row>
    <row r="165" spans="2:10" ht="32.1" customHeight="1">
      <c r="B165" s="70" t="s">
        <v>5</v>
      </c>
      <c r="C165" s="71">
        <f>C160</f>
        <v>398</v>
      </c>
    </row>
    <row r="166" spans="2:10" ht="32.1" customHeight="1">
      <c r="B166" s="70" t="s">
        <v>6</v>
      </c>
      <c r="C166" s="71">
        <f>D160</f>
        <v>7</v>
      </c>
    </row>
    <row r="167" spans="2:10" ht="32.1" customHeight="1">
      <c r="B167" s="70" t="s">
        <v>7</v>
      </c>
      <c r="C167" s="71">
        <f>E160</f>
        <v>87</v>
      </c>
    </row>
    <row r="168" spans="2:10" ht="32.1" customHeight="1">
      <c r="B168" s="70" t="s">
        <v>8</v>
      </c>
      <c r="C168" s="72">
        <f>F160</f>
        <v>300</v>
      </c>
    </row>
    <row r="169" spans="2:10" ht="32.1" customHeight="1">
      <c r="B169" s="70"/>
      <c r="C169" s="72"/>
      <c r="D169" s="73"/>
      <c r="E169" s="74"/>
      <c r="F169" s="75"/>
    </row>
    <row r="170" spans="2:10" ht="32.1" customHeight="1">
      <c r="C170" s="76"/>
      <c r="D170" s="73"/>
      <c r="E170" s="77"/>
    </row>
    <row r="171" spans="2:10" ht="32.1" customHeight="1">
      <c r="C171" s="76"/>
    </row>
    <row r="175" spans="2:10" ht="32.1" customHeight="1">
      <c r="C175" s="76"/>
    </row>
    <row r="178" spans="11:11" ht="32.1" customHeight="1">
      <c r="K178" s="78"/>
    </row>
    <row r="180" spans="11:11" ht="32.1" customHeight="1">
      <c r="K180" s="78"/>
    </row>
  </sheetData>
  <mergeCells count="6">
    <mergeCell ref="C161:E161"/>
    <mergeCell ref="A1:G1"/>
    <mergeCell ref="A2:G2"/>
    <mergeCell ref="A3:A4"/>
    <mergeCell ref="B3:B4"/>
    <mergeCell ref="C3:G3"/>
  </mergeCells>
  <pageMargins left="0.82677165354330717" right="0.23622047244094491" top="0.35433070866141736" bottom="0.74803149606299213" header="0.31496062992125984" footer="0.31496062992125984"/>
  <pageSetup paperSize="5" scale="70" orientation="portrait" r:id="rId1"/>
  <rowBreaks count="3" manualBreakCount="3">
    <brk id="39" max="7" man="1"/>
    <brk id="83" max="7" man="1"/>
    <brk id="124" max="7"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19D02-77F3-4A62-909F-483FBAA544B2}">
  <sheetPr>
    <tabColor rgb="FFFFFF00"/>
  </sheetPr>
  <dimension ref="A1:W184"/>
  <sheetViews>
    <sheetView tabSelected="1" view="pageBreakPreview" topLeftCell="A14" zoomScale="70" zoomScaleNormal="70" zoomScaleSheetLayoutView="70" workbookViewId="0">
      <selection activeCell="D45" sqref="D45"/>
    </sheetView>
  </sheetViews>
  <sheetFormatPr defaultRowHeight="32.1" customHeight="1"/>
  <cols>
    <col min="1" max="1" width="3.7109375" bestFit="1" customWidth="1"/>
    <col min="2" max="2" width="61.5703125" style="64" customWidth="1"/>
    <col min="3" max="3" width="10.7109375" style="66" customWidth="1"/>
    <col min="4" max="4" width="10.7109375" customWidth="1"/>
    <col min="5" max="5" width="10.7109375" style="69" customWidth="1"/>
    <col min="6" max="6" width="10.7109375" style="240" customWidth="1"/>
    <col min="7" max="7" width="10.7109375" customWidth="1"/>
    <col min="10" max="10" width="36.42578125" style="2" bestFit="1" customWidth="1"/>
    <col min="11" max="11" width="9.28515625" bestFit="1" customWidth="1"/>
    <col min="12" max="12" width="30.5703125" customWidth="1"/>
    <col min="13" max="13" width="21.5703125" customWidth="1"/>
    <col min="14" max="14" width="21" bestFit="1" customWidth="1"/>
    <col min="16" max="16" width="8.85546875" customWidth="1"/>
    <col min="17" max="17" width="34.28515625" bestFit="1" customWidth="1"/>
    <col min="18" max="18" width="25.85546875" bestFit="1" customWidth="1"/>
    <col min="19" max="19" width="18.5703125" bestFit="1" customWidth="1"/>
    <col min="20" max="20" width="15.42578125" bestFit="1" customWidth="1"/>
    <col min="21" max="21" width="22.140625" customWidth="1"/>
  </cols>
  <sheetData>
    <row r="1" spans="1:23" ht="23.25">
      <c r="A1" s="260" t="s">
        <v>0</v>
      </c>
      <c r="B1" s="260"/>
      <c r="C1" s="260"/>
      <c r="D1" s="260"/>
      <c r="E1" s="260"/>
      <c r="F1" s="260"/>
      <c r="G1" s="260"/>
      <c r="J1" s="57"/>
      <c r="L1" s="115" t="s">
        <v>170</v>
      </c>
      <c r="M1" s="115" t="s">
        <v>9</v>
      </c>
      <c r="Q1" s="264" t="s">
        <v>196</v>
      </c>
      <c r="R1" s="264"/>
      <c r="S1" s="213"/>
      <c r="T1" s="198" t="s">
        <v>197</v>
      </c>
    </row>
    <row r="2" spans="1:23" ht="23.25">
      <c r="A2" s="261" t="s">
        <v>2500</v>
      </c>
      <c r="B2" s="261"/>
      <c r="C2" s="261"/>
      <c r="D2" s="261"/>
      <c r="E2" s="261"/>
      <c r="F2" s="261"/>
      <c r="G2" s="261"/>
      <c r="L2" s="24" t="s">
        <v>198</v>
      </c>
      <c r="M2" s="106">
        <f>G5</f>
        <v>18</v>
      </c>
      <c r="Q2" s="220" t="s">
        <v>5</v>
      </c>
      <c r="R2" s="114">
        <f>C165</f>
        <v>395</v>
      </c>
      <c r="S2" s="214"/>
      <c r="T2" s="113">
        <v>398</v>
      </c>
    </row>
    <row r="3" spans="1:23" ht="23.25">
      <c r="A3" s="262" t="s">
        <v>2</v>
      </c>
      <c r="B3" s="262" t="s">
        <v>3</v>
      </c>
      <c r="C3" s="262" t="s">
        <v>4</v>
      </c>
      <c r="D3" s="262"/>
      <c r="E3" s="262"/>
      <c r="F3" s="262"/>
      <c r="G3" s="262"/>
      <c r="L3" s="24" t="s">
        <v>174</v>
      </c>
      <c r="M3" s="106">
        <f>G29</f>
        <v>22</v>
      </c>
      <c r="Q3" s="220" t="s">
        <v>7</v>
      </c>
      <c r="R3" s="114">
        <f>E164</f>
        <v>100</v>
      </c>
      <c r="S3" s="214"/>
      <c r="T3" s="113">
        <v>100</v>
      </c>
    </row>
    <row r="4" spans="1:23" ht="31.5">
      <c r="A4" s="262"/>
      <c r="B4" s="262"/>
      <c r="C4" s="3" t="s">
        <v>5</v>
      </c>
      <c r="D4" s="3" t="s">
        <v>6</v>
      </c>
      <c r="E4" s="3" t="s">
        <v>7</v>
      </c>
      <c r="F4" s="234" t="s">
        <v>8</v>
      </c>
      <c r="G4" s="3" t="s">
        <v>9</v>
      </c>
      <c r="L4" s="24" t="s">
        <v>175</v>
      </c>
      <c r="M4" s="106">
        <f>SUM(G30:G47)</f>
        <v>35</v>
      </c>
      <c r="N4" s="78"/>
      <c r="Q4" s="220" t="s">
        <v>6</v>
      </c>
      <c r="R4" s="113">
        <v>0</v>
      </c>
      <c r="S4" s="214"/>
      <c r="T4" s="113">
        <v>0</v>
      </c>
    </row>
    <row r="5" spans="1:23" s="8" customFormat="1" ht="23.25">
      <c r="A5" s="115">
        <v>1</v>
      </c>
      <c r="B5" s="5" t="s">
        <v>10</v>
      </c>
      <c r="C5" s="6">
        <f>SUM(C6:C26)</f>
        <v>18</v>
      </c>
      <c r="D5" s="6">
        <f>SUM(D6:D26)</f>
        <v>0</v>
      </c>
      <c r="E5" s="6">
        <f>SUM(E6:E26)</f>
        <v>0</v>
      </c>
      <c r="F5" s="6">
        <f>SUM(F6:F26)</f>
        <v>0</v>
      </c>
      <c r="G5" s="7">
        <f t="shared" ref="G5:G69" si="0">SUM(C5:F5)</f>
        <v>18</v>
      </c>
      <c r="J5" s="9"/>
      <c r="L5" s="24" t="s">
        <v>51</v>
      </c>
      <c r="M5" s="106">
        <f>SUM(G48:G49)</f>
        <v>3</v>
      </c>
      <c r="Q5" s="198" t="s">
        <v>2456</v>
      </c>
      <c r="R5" s="114">
        <f>SUM(R2:R4)</f>
        <v>495</v>
      </c>
      <c r="S5" s="215">
        <f>R5-T5</f>
        <v>-3</v>
      </c>
      <c r="T5" s="113">
        <f>SUM(T2:T4)</f>
        <v>498</v>
      </c>
    </row>
    <row r="6" spans="1:23" s="8" customFormat="1" ht="32.1" customHeight="1">
      <c r="A6" s="10"/>
      <c r="B6" s="11" t="s">
        <v>11</v>
      </c>
      <c r="C6" s="12">
        <v>1</v>
      </c>
      <c r="D6" s="10"/>
      <c r="E6" s="13"/>
      <c r="F6" s="235"/>
      <c r="G6" s="10">
        <f t="shared" si="0"/>
        <v>1</v>
      </c>
      <c r="J6" s="9"/>
      <c r="L6" s="24" t="s">
        <v>176</v>
      </c>
      <c r="M6" s="106">
        <f>G53</f>
        <v>306</v>
      </c>
      <c r="W6" s="23"/>
    </row>
    <row r="7" spans="1:23" s="8" customFormat="1" ht="32.1" customHeight="1">
      <c r="A7" s="10"/>
      <c r="B7" s="11" t="s">
        <v>12</v>
      </c>
      <c r="C7" s="12">
        <v>1</v>
      </c>
      <c r="D7" s="10"/>
      <c r="E7" s="13"/>
      <c r="F7" s="235"/>
      <c r="G7" s="10">
        <f t="shared" si="0"/>
        <v>1</v>
      </c>
      <c r="J7" s="9"/>
      <c r="L7" s="24" t="s">
        <v>177</v>
      </c>
      <c r="M7" s="106">
        <f>G59</f>
        <v>69</v>
      </c>
      <c r="N7" s="249"/>
    </row>
    <row r="8" spans="1:23" s="8" customFormat="1" ht="32.1" customHeight="1">
      <c r="A8" s="10"/>
      <c r="B8" s="233" t="s">
        <v>13</v>
      </c>
      <c r="C8" s="12"/>
      <c r="D8" s="10"/>
      <c r="E8" s="13"/>
      <c r="F8" s="235"/>
      <c r="G8" s="10">
        <f t="shared" si="0"/>
        <v>0</v>
      </c>
      <c r="J8" s="9"/>
      <c r="L8" s="24" t="s">
        <v>169</v>
      </c>
      <c r="M8" s="106">
        <f>SUM(G50,G62,G64,G68,G71,G74,G86,G94)</f>
        <v>174</v>
      </c>
      <c r="N8" s="23"/>
    </row>
    <row r="9" spans="1:23" s="8" customFormat="1" ht="32.1" customHeight="1">
      <c r="A9" s="10"/>
      <c r="B9" s="11" t="s">
        <v>14</v>
      </c>
      <c r="C9" s="12">
        <v>1</v>
      </c>
      <c r="D9" s="10"/>
      <c r="E9" s="13"/>
      <c r="F9" s="235"/>
      <c r="G9" s="10">
        <f t="shared" si="0"/>
        <v>1</v>
      </c>
      <c r="J9" s="9"/>
      <c r="L9" s="24" t="s">
        <v>199</v>
      </c>
      <c r="M9" s="106">
        <f>G99</f>
        <v>258</v>
      </c>
      <c r="N9" s="249"/>
    </row>
    <row r="10" spans="1:23" s="8" customFormat="1" ht="32.1" customHeight="1">
      <c r="A10" s="10"/>
      <c r="B10" s="11" t="s">
        <v>15</v>
      </c>
      <c r="C10" s="12">
        <v>1</v>
      </c>
      <c r="D10" s="10"/>
      <c r="E10" s="13"/>
      <c r="F10" s="235"/>
      <c r="G10" s="10">
        <f t="shared" si="0"/>
        <v>1</v>
      </c>
      <c r="J10" s="9"/>
      <c r="L10" s="24" t="s">
        <v>200</v>
      </c>
      <c r="M10" s="106">
        <f>SUM(M2:M9)</f>
        <v>885</v>
      </c>
    </row>
    <row r="11" spans="1:23" s="8" customFormat="1" ht="32.1" customHeight="1">
      <c r="A11" s="10"/>
      <c r="B11" s="11" t="s">
        <v>16</v>
      </c>
      <c r="C11" s="12">
        <v>1</v>
      </c>
      <c r="D11" s="10"/>
      <c r="E11" s="13"/>
      <c r="F11" s="235"/>
      <c r="G11" s="10">
        <f t="shared" si="0"/>
        <v>1</v>
      </c>
      <c r="J11" s="9"/>
    </row>
    <row r="12" spans="1:23" s="8" customFormat="1" ht="32.1" customHeight="1">
      <c r="A12" s="10"/>
      <c r="B12" s="11" t="s">
        <v>17</v>
      </c>
      <c r="C12" s="12">
        <v>1</v>
      </c>
      <c r="D12" s="10"/>
      <c r="E12" s="13"/>
      <c r="F12" s="235"/>
      <c r="G12" s="10">
        <f t="shared" si="0"/>
        <v>1</v>
      </c>
      <c r="J12" s="9"/>
    </row>
    <row r="13" spans="1:23" s="8" customFormat="1" ht="32.1" customHeight="1">
      <c r="A13" s="10"/>
      <c r="B13" s="11" t="s">
        <v>18</v>
      </c>
      <c r="C13" s="12">
        <v>1</v>
      </c>
      <c r="D13" s="10"/>
      <c r="E13" s="13"/>
      <c r="F13" s="235"/>
      <c r="G13" s="10">
        <f t="shared" si="0"/>
        <v>1</v>
      </c>
      <c r="J13" s="9"/>
    </row>
    <row r="14" spans="1:23" s="8" customFormat="1" ht="32.1" customHeight="1">
      <c r="A14" s="10"/>
      <c r="B14" s="11" t="s">
        <v>19</v>
      </c>
      <c r="C14" s="12">
        <v>1</v>
      </c>
      <c r="D14" s="10"/>
      <c r="E14" s="13"/>
      <c r="F14" s="235"/>
      <c r="G14" s="10">
        <f t="shared" si="0"/>
        <v>1</v>
      </c>
      <c r="J14" s="9"/>
    </row>
    <row r="15" spans="1:23" s="8" customFormat="1" ht="32.1" customHeight="1">
      <c r="A15" s="10"/>
      <c r="B15" s="11" t="s">
        <v>203</v>
      </c>
      <c r="C15" s="12">
        <v>1</v>
      </c>
      <c r="D15" s="10"/>
      <c r="E15" s="13"/>
      <c r="F15" s="235"/>
      <c r="G15" s="10">
        <f t="shared" si="0"/>
        <v>1</v>
      </c>
      <c r="J15" s="9"/>
    </row>
    <row r="16" spans="1:23" s="8" customFormat="1" ht="32.1" customHeight="1">
      <c r="A16" s="10"/>
      <c r="B16" s="11" t="s">
        <v>21</v>
      </c>
      <c r="C16" s="12">
        <v>1</v>
      </c>
      <c r="D16" s="10"/>
      <c r="E16" s="13"/>
      <c r="F16" s="235"/>
      <c r="G16" s="10">
        <f t="shared" si="0"/>
        <v>1</v>
      </c>
      <c r="J16" s="9"/>
    </row>
    <row r="17" spans="1:10" s="8" customFormat="1" ht="32.1" customHeight="1">
      <c r="A17" s="10"/>
      <c r="B17" s="11" t="s">
        <v>22</v>
      </c>
      <c r="C17" s="12">
        <v>1</v>
      </c>
      <c r="D17" s="10"/>
      <c r="E17" s="13"/>
      <c r="F17" s="235"/>
      <c r="G17" s="10">
        <f t="shared" si="0"/>
        <v>1</v>
      </c>
      <c r="J17" s="9"/>
    </row>
    <row r="18" spans="1:10" s="8" customFormat="1" ht="32.1" customHeight="1">
      <c r="A18" s="10"/>
      <c r="B18" s="11" t="s">
        <v>23</v>
      </c>
      <c r="C18" s="12">
        <v>1</v>
      </c>
      <c r="D18" s="10"/>
      <c r="E18" s="13"/>
      <c r="F18" s="235"/>
      <c r="G18" s="10">
        <f t="shared" si="0"/>
        <v>1</v>
      </c>
      <c r="J18" s="9"/>
    </row>
    <row r="19" spans="1:10" s="8" customFormat="1" ht="32.1" customHeight="1">
      <c r="A19" s="10"/>
      <c r="B19" s="11" t="s">
        <v>24</v>
      </c>
      <c r="C19" s="12">
        <v>1</v>
      </c>
      <c r="D19" s="10"/>
      <c r="E19" s="13"/>
      <c r="F19" s="235"/>
      <c r="G19" s="10">
        <f t="shared" si="0"/>
        <v>1</v>
      </c>
      <c r="J19" s="9"/>
    </row>
    <row r="20" spans="1:10" s="8" customFormat="1" ht="32.1" customHeight="1">
      <c r="A20" s="10"/>
      <c r="B20" s="11" t="s">
        <v>25</v>
      </c>
      <c r="C20" s="12">
        <v>1</v>
      </c>
      <c r="D20" s="10"/>
      <c r="E20" s="13"/>
      <c r="F20" s="235"/>
      <c r="G20" s="10">
        <f t="shared" si="0"/>
        <v>1</v>
      </c>
      <c r="J20" s="9"/>
    </row>
    <row r="21" spans="1:10" s="8" customFormat="1" ht="32.1" customHeight="1">
      <c r="A21" s="10"/>
      <c r="B21" s="11" t="s">
        <v>26</v>
      </c>
      <c r="C21" s="12">
        <v>1</v>
      </c>
      <c r="D21" s="10"/>
      <c r="E21" s="13"/>
      <c r="F21" s="235"/>
      <c r="G21" s="10">
        <f t="shared" si="0"/>
        <v>1</v>
      </c>
      <c r="J21" s="9"/>
    </row>
    <row r="22" spans="1:10" s="8" customFormat="1" ht="32.1" customHeight="1">
      <c r="A22" s="10"/>
      <c r="B22" s="11" t="s">
        <v>27</v>
      </c>
      <c r="C22" s="12">
        <v>1</v>
      </c>
      <c r="D22" s="10"/>
      <c r="E22" s="13"/>
      <c r="F22" s="235"/>
      <c r="G22" s="10">
        <f t="shared" si="0"/>
        <v>1</v>
      </c>
    </row>
    <row r="23" spans="1:10" s="8" customFormat="1" ht="32.1" customHeight="1">
      <c r="A23" s="10"/>
      <c r="B23" s="11" t="s">
        <v>28</v>
      </c>
      <c r="C23" s="12">
        <v>1</v>
      </c>
      <c r="D23" s="10"/>
      <c r="E23" s="13"/>
      <c r="F23" s="235"/>
      <c r="G23" s="10">
        <f t="shared" si="0"/>
        <v>1</v>
      </c>
      <c r="J23" s="9"/>
    </row>
    <row r="24" spans="1:10" s="8" customFormat="1" ht="32.1" customHeight="1">
      <c r="A24" s="10"/>
      <c r="B24" s="233" t="s">
        <v>204</v>
      </c>
      <c r="C24" s="12"/>
      <c r="D24" s="10"/>
      <c r="E24" s="13"/>
      <c r="F24" s="235"/>
      <c r="G24" s="10">
        <f t="shared" si="0"/>
        <v>0</v>
      </c>
      <c r="J24" s="9" t="s">
        <v>2470</v>
      </c>
    </row>
    <row r="25" spans="1:10" s="8" customFormat="1" ht="32.1" customHeight="1">
      <c r="A25" s="10"/>
      <c r="B25" s="233" t="s">
        <v>29</v>
      </c>
      <c r="C25" s="12"/>
      <c r="D25" s="10"/>
      <c r="E25" s="13"/>
      <c r="F25" s="235"/>
      <c r="G25" s="10">
        <f t="shared" si="0"/>
        <v>0</v>
      </c>
      <c r="J25" s="9"/>
    </row>
    <row r="26" spans="1:10" s="8" customFormat="1" ht="32.1" customHeight="1">
      <c r="A26" s="10"/>
      <c r="B26" s="11" t="s">
        <v>30</v>
      </c>
      <c r="C26" s="12">
        <v>1</v>
      </c>
      <c r="D26" s="10"/>
      <c r="E26" s="13"/>
      <c r="F26" s="235"/>
      <c r="G26" s="10">
        <f t="shared" si="0"/>
        <v>1</v>
      </c>
      <c r="J26" s="9"/>
    </row>
    <row r="27" spans="1:10" s="8" customFormat="1" ht="32.1" customHeight="1">
      <c r="A27" s="115">
        <v>2</v>
      </c>
      <c r="B27" s="5" t="s">
        <v>31</v>
      </c>
      <c r="C27" s="15"/>
      <c r="D27" s="4"/>
      <c r="E27" s="16"/>
      <c r="F27" s="15"/>
      <c r="G27" s="17">
        <f t="shared" si="0"/>
        <v>0</v>
      </c>
      <c r="J27" s="9"/>
    </row>
    <row r="28" spans="1:10" s="8" customFormat="1" ht="32.1" customHeight="1">
      <c r="A28" s="18">
        <v>1</v>
      </c>
      <c r="B28" s="19" t="s">
        <v>32</v>
      </c>
      <c r="C28" s="20">
        <f>SUM(C29:C49)</f>
        <v>46</v>
      </c>
      <c r="D28" s="20">
        <f>SUM(D29:D49)</f>
        <v>0</v>
      </c>
      <c r="E28" s="20">
        <f>SUM(E29:E49)</f>
        <v>5</v>
      </c>
      <c r="F28" s="21">
        <f>SUM(F29:F49)</f>
        <v>9</v>
      </c>
      <c r="G28" s="49">
        <f t="shared" si="0"/>
        <v>60</v>
      </c>
      <c r="H28" s="23"/>
      <c r="J28" s="9"/>
    </row>
    <row r="29" spans="1:10" s="8" customFormat="1" ht="32.1" customHeight="1">
      <c r="A29" s="24"/>
      <c r="B29" s="11" t="s">
        <v>33</v>
      </c>
      <c r="C29" s="112">
        <f>13+3</f>
        <v>16</v>
      </c>
      <c r="D29" s="26"/>
      <c r="E29" s="10">
        <v>2</v>
      </c>
      <c r="F29" s="235">
        <v>4</v>
      </c>
      <c r="G29" s="10">
        <f t="shared" si="0"/>
        <v>22</v>
      </c>
      <c r="H29" s="109"/>
      <c r="I29" s="9"/>
      <c r="J29" s="79"/>
    </row>
    <row r="30" spans="1:10" s="8" customFormat="1" ht="32.1" customHeight="1">
      <c r="A30" s="24"/>
      <c r="B30" s="11" t="s">
        <v>34</v>
      </c>
      <c r="C30" s="25">
        <v>2</v>
      </c>
      <c r="D30" s="26"/>
      <c r="E30" s="10">
        <v>1</v>
      </c>
      <c r="F30" s="235">
        <v>1</v>
      </c>
      <c r="G30" s="10">
        <f t="shared" si="0"/>
        <v>4</v>
      </c>
      <c r="J30" s="9"/>
    </row>
    <row r="31" spans="1:10" s="8" customFormat="1" ht="32.1" customHeight="1">
      <c r="A31" s="24"/>
      <c r="B31" s="11" t="s">
        <v>35</v>
      </c>
      <c r="C31" s="25">
        <v>2</v>
      </c>
      <c r="D31" s="27"/>
      <c r="E31" s="10"/>
      <c r="F31" s="235"/>
      <c r="G31" s="10">
        <f t="shared" si="0"/>
        <v>2</v>
      </c>
      <c r="J31" s="212" t="s">
        <v>2466</v>
      </c>
    </row>
    <row r="32" spans="1:10" s="8" customFormat="1" ht="32.1" customHeight="1">
      <c r="A32" s="24"/>
      <c r="B32" s="11" t="s">
        <v>2465</v>
      </c>
      <c r="C32" s="25">
        <v>1</v>
      </c>
      <c r="D32" s="27"/>
      <c r="E32" s="10"/>
      <c r="F32" s="235"/>
      <c r="G32" s="10">
        <f t="shared" si="0"/>
        <v>1</v>
      </c>
      <c r="J32" s="242"/>
    </row>
    <row r="33" spans="1:10" s="8" customFormat="1" ht="32.1" customHeight="1">
      <c r="A33" s="24"/>
      <c r="B33" s="11" t="s">
        <v>36</v>
      </c>
      <c r="C33" s="25">
        <v>1</v>
      </c>
      <c r="D33" s="26"/>
      <c r="E33" s="10"/>
      <c r="F33" s="235">
        <v>1</v>
      </c>
      <c r="G33" s="10">
        <f t="shared" si="0"/>
        <v>2</v>
      </c>
      <c r="J33" s="9"/>
    </row>
    <row r="34" spans="1:10" s="8" customFormat="1" ht="32.1" customHeight="1">
      <c r="A34" s="24"/>
      <c r="B34" s="11" t="s">
        <v>37</v>
      </c>
      <c r="C34" s="25">
        <v>2</v>
      </c>
      <c r="D34" s="26"/>
      <c r="E34" s="13"/>
      <c r="F34" s="235"/>
      <c r="G34" s="10">
        <f t="shared" si="0"/>
        <v>2</v>
      </c>
      <c r="J34" s="9"/>
    </row>
    <row r="35" spans="1:10" s="8" customFormat="1" ht="32.1" customHeight="1">
      <c r="A35" s="24"/>
      <c r="B35" s="11" t="s">
        <v>38</v>
      </c>
      <c r="C35" s="25">
        <v>2</v>
      </c>
      <c r="D35" s="26"/>
      <c r="E35" s="13"/>
      <c r="F35" s="235"/>
      <c r="G35" s="10">
        <f t="shared" si="0"/>
        <v>2</v>
      </c>
      <c r="J35" s="9"/>
    </row>
    <row r="36" spans="1:10" s="8" customFormat="1" ht="32.1" customHeight="1">
      <c r="A36" s="24"/>
      <c r="B36" s="11" t="s">
        <v>39</v>
      </c>
      <c r="C36" s="25">
        <v>3</v>
      </c>
      <c r="D36" s="26"/>
      <c r="E36" s="13"/>
      <c r="F36" s="235"/>
      <c r="G36" s="10">
        <f t="shared" si="0"/>
        <v>3</v>
      </c>
      <c r="J36" s="9"/>
    </row>
    <row r="37" spans="1:10" s="8" customFormat="1" ht="32.1" customHeight="1">
      <c r="A37" s="24"/>
      <c r="B37" s="11" t="s">
        <v>40</v>
      </c>
      <c r="C37" s="25">
        <v>2</v>
      </c>
      <c r="D37" s="26"/>
      <c r="E37" s="13"/>
      <c r="F37" s="235">
        <v>1</v>
      </c>
      <c r="G37" s="10">
        <f t="shared" si="0"/>
        <v>3</v>
      </c>
      <c r="J37" s="9"/>
    </row>
    <row r="38" spans="1:10" s="8" customFormat="1" ht="32.1" customHeight="1">
      <c r="A38" s="24"/>
      <c r="B38" s="11" t="s">
        <v>41</v>
      </c>
      <c r="C38" s="25">
        <f>1+1</f>
        <v>2</v>
      </c>
      <c r="D38" s="27"/>
      <c r="E38" s="10"/>
      <c r="F38" s="235"/>
      <c r="G38" s="10">
        <f t="shared" si="0"/>
        <v>2</v>
      </c>
      <c r="J38" s="9"/>
    </row>
    <row r="39" spans="1:10" s="8" customFormat="1" ht="32.1" customHeight="1">
      <c r="A39" s="24"/>
      <c r="B39" s="11" t="s">
        <v>42</v>
      </c>
      <c r="C39" s="25">
        <f>1+1</f>
        <v>2</v>
      </c>
      <c r="D39" s="27"/>
      <c r="E39" s="10"/>
      <c r="F39" s="235">
        <v>1</v>
      </c>
      <c r="G39" s="10">
        <f t="shared" si="0"/>
        <v>3</v>
      </c>
      <c r="J39" s="9"/>
    </row>
    <row r="40" spans="1:10" s="8" customFormat="1" ht="32.1" customHeight="1">
      <c r="A40" s="24"/>
      <c r="B40" s="11" t="s">
        <v>43</v>
      </c>
      <c r="C40" s="28"/>
      <c r="D40" s="29"/>
      <c r="E40" s="10"/>
      <c r="F40" s="235">
        <v>1</v>
      </c>
      <c r="G40" s="10">
        <f t="shared" si="0"/>
        <v>1</v>
      </c>
      <c r="J40" s="9"/>
    </row>
    <row r="41" spans="1:10" s="8" customFormat="1" ht="32.1" customHeight="1">
      <c r="A41" s="24"/>
      <c r="B41" s="11" t="s">
        <v>44</v>
      </c>
      <c r="C41" s="25">
        <v>2</v>
      </c>
      <c r="D41" s="26"/>
      <c r="E41" s="13"/>
      <c r="F41" s="235"/>
      <c r="G41" s="10">
        <f t="shared" si="0"/>
        <v>2</v>
      </c>
      <c r="J41" s="9"/>
    </row>
    <row r="42" spans="1:10" s="8" customFormat="1" ht="32.1" customHeight="1">
      <c r="A42" s="24"/>
      <c r="B42" s="11" t="s">
        <v>45</v>
      </c>
      <c r="C42" s="25">
        <v>1</v>
      </c>
      <c r="D42" s="26"/>
      <c r="E42" s="13"/>
      <c r="F42" s="235"/>
      <c r="G42" s="10">
        <f t="shared" si="0"/>
        <v>1</v>
      </c>
      <c r="J42" s="9"/>
    </row>
    <row r="43" spans="1:10" s="8" customFormat="1" ht="32.1" customHeight="1">
      <c r="A43" s="24"/>
      <c r="B43" s="11" t="s">
        <v>46</v>
      </c>
      <c r="C43" s="25">
        <v>1</v>
      </c>
      <c r="D43" s="111"/>
      <c r="E43" s="10">
        <v>1</v>
      </c>
      <c r="F43" s="235"/>
      <c r="G43" s="10">
        <f t="shared" si="0"/>
        <v>2</v>
      </c>
      <c r="J43" s="212" t="s">
        <v>2455</v>
      </c>
    </row>
    <row r="44" spans="1:10" s="8" customFormat="1" ht="32.1" customHeight="1">
      <c r="A44" s="24"/>
      <c r="B44" s="11" t="s">
        <v>47</v>
      </c>
      <c r="C44" s="28">
        <v>1</v>
      </c>
      <c r="D44" s="28"/>
      <c r="E44" s="10"/>
      <c r="F44" s="235"/>
      <c r="G44" s="10">
        <f t="shared" si="0"/>
        <v>1</v>
      </c>
      <c r="J44" s="9"/>
    </row>
    <row r="45" spans="1:10" s="8" customFormat="1" ht="32.1" customHeight="1">
      <c r="A45" s="24"/>
      <c r="B45" s="11" t="s">
        <v>48</v>
      </c>
      <c r="C45" s="25">
        <v>1</v>
      </c>
      <c r="D45" s="26"/>
      <c r="E45" s="10">
        <v>1</v>
      </c>
      <c r="F45" s="235"/>
      <c r="G45" s="10">
        <f t="shared" si="0"/>
        <v>2</v>
      </c>
      <c r="J45" s="9"/>
    </row>
    <row r="46" spans="1:10" s="8" customFormat="1" ht="32.1" customHeight="1">
      <c r="A46" s="24"/>
      <c r="B46" s="11" t="s">
        <v>49</v>
      </c>
      <c r="C46" s="25">
        <v>1</v>
      </c>
      <c r="D46" s="26"/>
      <c r="E46" s="13"/>
      <c r="F46" s="235"/>
      <c r="G46" s="10">
        <f t="shared" si="0"/>
        <v>1</v>
      </c>
      <c r="J46" s="9"/>
    </row>
    <row r="47" spans="1:10" s="8" customFormat="1" ht="32.1" customHeight="1">
      <c r="A47" s="24"/>
      <c r="B47" s="11" t="s">
        <v>50</v>
      </c>
      <c r="C47" s="25">
        <v>1</v>
      </c>
      <c r="D47" s="26"/>
      <c r="E47" s="13"/>
      <c r="F47" s="235"/>
      <c r="G47" s="10">
        <f t="shared" si="0"/>
        <v>1</v>
      </c>
      <c r="J47" s="9"/>
    </row>
    <row r="48" spans="1:10" s="8" customFormat="1" ht="32.1" customHeight="1">
      <c r="A48" s="24"/>
      <c r="B48" s="11" t="s">
        <v>51</v>
      </c>
      <c r="C48" s="25">
        <v>2</v>
      </c>
      <c r="D48" s="26"/>
      <c r="E48" s="13"/>
      <c r="F48" s="235"/>
      <c r="G48" s="10">
        <f t="shared" si="0"/>
        <v>2</v>
      </c>
      <c r="J48" s="9"/>
    </row>
    <row r="49" spans="1:11" s="8" customFormat="1" ht="31.5" customHeight="1">
      <c r="A49" s="24"/>
      <c r="B49" s="11" t="s">
        <v>52</v>
      </c>
      <c r="C49" s="25">
        <v>1</v>
      </c>
      <c r="D49" s="26"/>
      <c r="E49" s="13"/>
      <c r="F49" s="235"/>
      <c r="G49" s="10">
        <f t="shared" si="0"/>
        <v>1</v>
      </c>
      <c r="J49" s="9"/>
    </row>
    <row r="50" spans="1:11" s="8" customFormat="1" ht="32.1" customHeight="1">
      <c r="A50" s="18">
        <v>2</v>
      </c>
      <c r="B50" s="19" t="s">
        <v>53</v>
      </c>
      <c r="C50" s="20">
        <f>SUM(C51:C52)</f>
        <v>11</v>
      </c>
      <c r="D50" s="20">
        <f>SUM(D51:D52)</f>
        <v>0</v>
      </c>
      <c r="E50" s="20">
        <f>SUM(E51:E52)</f>
        <v>14</v>
      </c>
      <c r="F50" s="21">
        <f>SUM(F51:F52)</f>
        <v>28</v>
      </c>
      <c r="G50" s="49">
        <f t="shared" si="0"/>
        <v>53</v>
      </c>
      <c r="J50" s="9"/>
    </row>
    <row r="51" spans="1:11" s="8" customFormat="1" ht="32.1" customHeight="1">
      <c r="A51" s="24"/>
      <c r="B51" s="11" t="s">
        <v>54</v>
      </c>
      <c r="C51" s="12">
        <v>5</v>
      </c>
      <c r="D51" s="10"/>
      <c r="E51" s="10">
        <v>5</v>
      </c>
      <c r="F51" s="235">
        <v>5</v>
      </c>
      <c r="G51" s="10">
        <f t="shared" si="0"/>
        <v>15</v>
      </c>
      <c r="J51" s="9"/>
    </row>
    <row r="52" spans="1:11" s="8" customFormat="1" ht="31.5" customHeight="1">
      <c r="A52" s="24"/>
      <c r="B52" s="11" t="s">
        <v>55</v>
      </c>
      <c r="C52" s="12">
        <v>6</v>
      </c>
      <c r="D52" s="10"/>
      <c r="E52" s="10">
        <v>9</v>
      </c>
      <c r="F52" s="235">
        <v>23</v>
      </c>
      <c r="G52" s="10">
        <f t="shared" si="0"/>
        <v>38</v>
      </c>
      <c r="J52" s="9"/>
    </row>
    <row r="53" spans="1:11" s="8" customFormat="1" ht="32.1" customHeight="1">
      <c r="A53" s="30">
        <v>3</v>
      </c>
      <c r="B53" s="31" t="s">
        <v>56</v>
      </c>
      <c r="C53" s="32">
        <f>SUM(C54:C58)</f>
        <v>144</v>
      </c>
      <c r="D53" s="32">
        <f>SUM(D54:D58)</f>
        <v>0</v>
      </c>
      <c r="E53" s="33">
        <f>SUM(E54:E58)</f>
        <v>47</v>
      </c>
      <c r="F53" s="34">
        <f>SUM(F54:F58)</f>
        <v>115</v>
      </c>
      <c r="G53" s="49">
        <f t="shared" si="0"/>
        <v>306</v>
      </c>
      <c r="J53" s="9"/>
    </row>
    <row r="54" spans="1:11" s="8" customFormat="1" ht="32.1" customHeight="1">
      <c r="A54" s="24"/>
      <c r="B54" s="11" t="s">
        <v>57</v>
      </c>
      <c r="C54" s="12">
        <v>88</v>
      </c>
      <c r="D54" s="10"/>
      <c r="E54" s="35">
        <v>15</v>
      </c>
      <c r="F54" s="235">
        <f>44-1</f>
        <v>43</v>
      </c>
      <c r="G54" s="10">
        <f t="shared" si="0"/>
        <v>146</v>
      </c>
      <c r="J54" s="79"/>
    </row>
    <row r="55" spans="1:11" s="8" customFormat="1" ht="32.1" customHeight="1">
      <c r="A55" s="24"/>
      <c r="B55" s="11" t="s">
        <v>58</v>
      </c>
      <c r="C55" s="12">
        <v>51</v>
      </c>
      <c r="D55" s="10"/>
      <c r="E55" s="35">
        <v>32</v>
      </c>
      <c r="F55" s="235">
        <f>73-1</f>
        <v>72</v>
      </c>
      <c r="G55" s="10">
        <f t="shared" si="0"/>
        <v>155</v>
      </c>
      <c r="I55" s="250" t="s">
        <v>2478</v>
      </c>
      <c r="J55" s="252" t="s">
        <v>2480</v>
      </c>
      <c r="K55" s="80"/>
    </row>
    <row r="56" spans="1:11" s="8" customFormat="1" ht="32.1" customHeight="1">
      <c r="A56" s="24"/>
      <c r="B56" s="11" t="s">
        <v>59</v>
      </c>
      <c r="C56" s="12">
        <v>1</v>
      </c>
      <c r="D56" s="10"/>
      <c r="E56" s="35"/>
      <c r="F56" s="235"/>
      <c r="G56" s="10">
        <f t="shared" si="0"/>
        <v>1</v>
      </c>
      <c r="J56" s="9"/>
    </row>
    <row r="57" spans="1:11" s="8" customFormat="1" ht="32.1" customHeight="1">
      <c r="A57" s="24"/>
      <c r="B57" s="11" t="s">
        <v>60</v>
      </c>
      <c r="C57" s="12">
        <v>4</v>
      </c>
      <c r="D57" s="10"/>
      <c r="E57" s="35"/>
      <c r="F57" s="235"/>
      <c r="G57" s="10">
        <f t="shared" si="0"/>
        <v>4</v>
      </c>
      <c r="J57" s="9"/>
    </row>
    <row r="58" spans="1:11" s="8" customFormat="1" ht="31.5" customHeight="1">
      <c r="A58" s="24"/>
      <c r="B58" s="11" t="s">
        <v>61</v>
      </c>
      <c r="C58" s="12"/>
      <c r="D58" s="10"/>
      <c r="E58" s="35"/>
      <c r="F58" s="235"/>
      <c r="G58" s="10">
        <f t="shared" si="0"/>
        <v>0</v>
      </c>
      <c r="J58" s="9"/>
    </row>
    <row r="59" spans="1:11" s="8" customFormat="1" ht="32.1" customHeight="1">
      <c r="A59" s="30">
        <v>4</v>
      </c>
      <c r="B59" s="31" t="s">
        <v>62</v>
      </c>
      <c r="C59" s="32">
        <f>SUM(C60:C61)</f>
        <v>42</v>
      </c>
      <c r="D59" s="32">
        <f>SUM(D60:D61)</f>
        <v>0</v>
      </c>
      <c r="E59" s="34">
        <f>SUM(E60:E61)</f>
        <v>15</v>
      </c>
      <c r="F59" s="34">
        <f>SUM(F60:F61)</f>
        <v>12</v>
      </c>
      <c r="G59" s="49">
        <f t="shared" si="0"/>
        <v>69</v>
      </c>
      <c r="J59" s="9"/>
    </row>
    <row r="60" spans="1:11" s="8" customFormat="1" ht="32.1" customHeight="1">
      <c r="A60" s="36"/>
      <c r="B60" s="37" t="s">
        <v>63</v>
      </c>
      <c r="C60" s="12">
        <v>4</v>
      </c>
      <c r="D60" s="10"/>
      <c r="E60" s="38"/>
      <c r="F60" s="236">
        <v>2</v>
      </c>
      <c r="G60" s="10">
        <f t="shared" si="0"/>
        <v>6</v>
      </c>
      <c r="J60" s="9"/>
    </row>
    <row r="61" spans="1:11" s="8" customFormat="1" ht="31.5" customHeight="1">
      <c r="A61" s="36"/>
      <c r="B61" s="37" t="s">
        <v>64</v>
      </c>
      <c r="C61" s="12">
        <v>38</v>
      </c>
      <c r="D61" s="10"/>
      <c r="E61" s="10">
        <v>15</v>
      </c>
      <c r="F61" s="236">
        <v>10</v>
      </c>
      <c r="G61" s="10">
        <f t="shared" si="0"/>
        <v>63</v>
      </c>
      <c r="J61" s="9"/>
    </row>
    <row r="62" spans="1:11" s="8" customFormat="1" ht="32.1" customHeight="1">
      <c r="A62" s="30">
        <v>5</v>
      </c>
      <c r="B62" s="40" t="s">
        <v>65</v>
      </c>
      <c r="C62" s="41">
        <f>SUM(C63)</f>
        <v>4</v>
      </c>
      <c r="D62" s="41">
        <f>SUM(D63)</f>
        <v>0</v>
      </c>
      <c r="E62" s="41">
        <f>SUM(E63)</f>
        <v>0</v>
      </c>
      <c r="F62" s="41">
        <f>SUM(F63)</f>
        <v>0</v>
      </c>
      <c r="G62" s="49">
        <f t="shared" si="0"/>
        <v>4</v>
      </c>
      <c r="J62" s="9"/>
    </row>
    <row r="63" spans="1:11" s="8" customFormat="1" ht="32.1" customHeight="1">
      <c r="A63" s="36"/>
      <c r="B63" s="37" t="s">
        <v>66</v>
      </c>
      <c r="C63" s="12">
        <v>4</v>
      </c>
      <c r="D63" s="10"/>
      <c r="E63" s="38"/>
      <c r="F63" s="236"/>
      <c r="G63" s="10">
        <f t="shared" si="0"/>
        <v>4</v>
      </c>
      <c r="J63" s="9"/>
    </row>
    <row r="64" spans="1:11" s="8" customFormat="1" ht="32.1" customHeight="1">
      <c r="A64" s="30">
        <v>6</v>
      </c>
      <c r="B64" s="40" t="s">
        <v>67</v>
      </c>
      <c r="C64" s="41">
        <f>SUM(C65:C66)</f>
        <v>1</v>
      </c>
      <c r="D64" s="41">
        <f>SUM(D65:D66)</f>
        <v>0</v>
      </c>
      <c r="E64" s="41">
        <f>SUM(E65:E66)</f>
        <v>1</v>
      </c>
      <c r="F64" s="41">
        <f>SUM(F65:F66)</f>
        <v>0</v>
      </c>
      <c r="G64" s="49">
        <f t="shared" si="0"/>
        <v>2</v>
      </c>
      <c r="J64" s="9"/>
    </row>
    <row r="65" spans="1:10" s="8" customFormat="1" ht="32.1" customHeight="1">
      <c r="A65" s="36"/>
      <c r="B65" s="37" t="s">
        <v>68</v>
      </c>
      <c r="C65" s="12">
        <v>1</v>
      </c>
      <c r="D65" s="10"/>
      <c r="E65" s="38"/>
      <c r="F65" s="236"/>
      <c r="G65" s="10">
        <f t="shared" si="0"/>
        <v>1</v>
      </c>
      <c r="J65" s="9"/>
    </row>
    <row r="66" spans="1:10" s="8" customFormat="1" ht="31.5" customHeight="1">
      <c r="A66" s="36"/>
      <c r="B66" s="37" t="s">
        <v>69</v>
      </c>
      <c r="C66" s="39"/>
      <c r="D66" s="42"/>
      <c r="E66" s="39">
        <v>1</v>
      </c>
      <c r="F66" s="236"/>
      <c r="G66" s="10">
        <f t="shared" si="0"/>
        <v>1</v>
      </c>
      <c r="J66" s="9"/>
    </row>
    <row r="67" spans="1:10" s="8" customFormat="1" ht="7.5" customHeight="1">
      <c r="A67" s="36"/>
      <c r="B67" s="37"/>
      <c r="C67" s="39"/>
      <c r="D67" s="42"/>
      <c r="E67" s="39"/>
      <c r="F67" s="236"/>
      <c r="G67" s="10">
        <f t="shared" si="0"/>
        <v>0</v>
      </c>
      <c r="J67" s="9"/>
    </row>
    <row r="68" spans="1:10" s="8" customFormat="1" ht="32.1" customHeight="1">
      <c r="A68" s="30">
        <v>7</v>
      </c>
      <c r="B68" s="40" t="s">
        <v>70</v>
      </c>
      <c r="C68" s="43">
        <f>SUM(C69:C70)</f>
        <v>4</v>
      </c>
      <c r="D68" s="43">
        <f>SUM(D69:D70)</f>
        <v>0</v>
      </c>
      <c r="E68" s="43">
        <f>SUM(E69:E70)</f>
        <v>2</v>
      </c>
      <c r="F68" s="43">
        <f>SUM(F69:F70)</f>
        <v>0</v>
      </c>
      <c r="G68" s="49">
        <f t="shared" si="0"/>
        <v>6</v>
      </c>
      <c r="J68" s="9"/>
    </row>
    <row r="69" spans="1:10" s="8" customFormat="1" ht="32.1" customHeight="1">
      <c r="A69" s="36"/>
      <c r="B69" s="37" t="s">
        <v>71</v>
      </c>
      <c r="C69" s="39"/>
      <c r="D69" s="42"/>
      <c r="E69" s="38"/>
      <c r="F69" s="236"/>
      <c r="G69" s="10">
        <f t="shared" si="0"/>
        <v>0</v>
      </c>
      <c r="J69" s="9"/>
    </row>
    <row r="70" spans="1:10" s="8" customFormat="1" ht="32.1" customHeight="1">
      <c r="A70" s="36"/>
      <c r="B70" s="37" t="s">
        <v>72</v>
      </c>
      <c r="C70" s="12">
        <v>4</v>
      </c>
      <c r="D70" s="10"/>
      <c r="E70" s="39">
        <v>2</v>
      </c>
      <c r="F70" s="236"/>
      <c r="G70" s="10">
        <f t="shared" ref="G70:G130" si="1">SUM(C70:F70)</f>
        <v>6</v>
      </c>
      <c r="J70" s="9"/>
    </row>
    <row r="71" spans="1:10" s="8" customFormat="1" ht="32.1" customHeight="1">
      <c r="A71" s="30">
        <v>8</v>
      </c>
      <c r="B71" s="40" t="s">
        <v>73</v>
      </c>
      <c r="C71" s="41">
        <f>SUM(C72:C73)</f>
        <v>9</v>
      </c>
      <c r="D71" s="41">
        <f>SUM(D72:D73)</f>
        <v>0</v>
      </c>
      <c r="E71" s="41">
        <f>SUM(E72:E73)</f>
        <v>2</v>
      </c>
      <c r="F71" s="41">
        <f>SUM(F72:F73)</f>
        <v>1</v>
      </c>
      <c r="G71" s="49">
        <f t="shared" si="1"/>
        <v>12</v>
      </c>
      <c r="J71" s="9"/>
    </row>
    <row r="72" spans="1:10" s="8" customFormat="1" ht="32.1" customHeight="1">
      <c r="A72" s="36"/>
      <c r="B72" s="37" t="s">
        <v>74</v>
      </c>
      <c r="C72" s="12">
        <v>4</v>
      </c>
      <c r="D72" s="10"/>
      <c r="E72" s="38">
        <v>2</v>
      </c>
      <c r="F72" s="236"/>
      <c r="G72" s="10">
        <f t="shared" si="1"/>
        <v>6</v>
      </c>
      <c r="J72" s="9"/>
    </row>
    <row r="73" spans="1:10" s="8" customFormat="1" ht="32.1" customHeight="1">
      <c r="A73" s="36"/>
      <c r="B73" s="37" t="s">
        <v>75</v>
      </c>
      <c r="C73" s="12">
        <v>5</v>
      </c>
      <c r="D73" s="10"/>
      <c r="E73" s="10"/>
      <c r="F73" s="236">
        <v>1</v>
      </c>
      <c r="G73" s="10">
        <f t="shared" si="1"/>
        <v>6</v>
      </c>
      <c r="J73" s="9"/>
    </row>
    <row r="74" spans="1:10" s="8" customFormat="1" ht="32.1" customHeight="1">
      <c r="A74" s="30">
        <v>9</v>
      </c>
      <c r="B74" s="40" t="s">
        <v>76</v>
      </c>
      <c r="C74" s="41">
        <f>SUM(C76:C85)</f>
        <v>22</v>
      </c>
      <c r="D74" s="41">
        <f>SUM(D76:D85)</f>
        <v>0</v>
      </c>
      <c r="E74" s="41">
        <f>SUM(E76:E85)</f>
        <v>8</v>
      </c>
      <c r="F74" s="41">
        <f>SUM(F76:F85)</f>
        <v>17</v>
      </c>
      <c r="G74" s="49">
        <f t="shared" si="1"/>
        <v>47</v>
      </c>
      <c r="J74" s="9"/>
    </row>
    <row r="75" spans="1:10" s="8" customFormat="1" ht="32.1" customHeight="1">
      <c r="A75" s="44"/>
      <c r="B75" s="45" t="s">
        <v>77</v>
      </c>
      <c r="C75" s="46">
        <f>SUM(C76:C80)</f>
        <v>13</v>
      </c>
      <c r="D75" s="46">
        <f t="shared" ref="D75" si="2">SUM(D76:D80)</f>
        <v>0</v>
      </c>
      <c r="E75" s="46">
        <f>SUM(E76:E80)</f>
        <v>6</v>
      </c>
      <c r="F75" s="237">
        <f>SUM(F76:F80)</f>
        <v>13</v>
      </c>
      <c r="G75" s="10">
        <f t="shared" si="1"/>
        <v>32</v>
      </c>
      <c r="J75" s="9"/>
    </row>
    <row r="76" spans="1:10" s="8" customFormat="1" ht="32.1" customHeight="1">
      <c r="A76" s="36"/>
      <c r="B76" s="37" t="s">
        <v>78</v>
      </c>
      <c r="C76" s="12">
        <v>1</v>
      </c>
      <c r="D76" s="10"/>
      <c r="E76" s="38"/>
      <c r="F76" s="236"/>
      <c r="G76" s="10">
        <f t="shared" si="1"/>
        <v>1</v>
      </c>
      <c r="J76" s="9"/>
    </row>
    <row r="77" spans="1:10" s="8" customFormat="1" ht="32.1" customHeight="1">
      <c r="A77" s="36"/>
      <c r="B77" s="37" t="s">
        <v>79</v>
      </c>
      <c r="C77" s="12">
        <v>9</v>
      </c>
      <c r="D77" s="10"/>
      <c r="E77" s="10">
        <v>6</v>
      </c>
      <c r="F77" s="236">
        <v>13</v>
      </c>
      <c r="G77" s="10">
        <f t="shared" si="1"/>
        <v>28</v>
      </c>
      <c r="I77" s="8" t="s">
        <v>2496</v>
      </c>
      <c r="J77" s="9" t="s">
        <v>2497</v>
      </c>
    </row>
    <row r="78" spans="1:10" s="8" customFormat="1" ht="32.1" customHeight="1">
      <c r="A78" s="36"/>
      <c r="B78" s="37" t="s">
        <v>80</v>
      </c>
      <c r="C78" s="12">
        <v>1</v>
      </c>
      <c r="D78" s="10"/>
      <c r="E78" s="10"/>
      <c r="F78" s="236"/>
      <c r="G78" s="10">
        <f t="shared" si="1"/>
        <v>1</v>
      </c>
      <c r="J78" s="9"/>
    </row>
    <row r="79" spans="1:10" s="8" customFormat="1" ht="32.1" customHeight="1">
      <c r="A79" s="36"/>
      <c r="B79" s="37" t="s">
        <v>81</v>
      </c>
      <c r="C79" s="12">
        <v>1</v>
      </c>
      <c r="D79" s="10"/>
      <c r="E79" s="10"/>
      <c r="F79" s="236"/>
      <c r="G79" s="10">
        <f t="shared" si="1"/>
        <v>1</v>
      </c>
      <c r="J79" s="9"/>
    </row>
    <row r="80" spans="1:10" s="8" customFormat="1" ht="25.5" customHeight="1">
      <c r="A80" s="36"/>
      <c r="B80" s="37" t="s">
        <v>82</v>
      </c>
      <c r="C80" s="12">
        <v>1</v>
      </c>
      <c r="D80" s="10"/>
      <c r="E80" s="10"/>
      <c r="F80" s="236"/>
      <c r="G80" s="10">
        <f t="shared" si="1"/>
        <v>1</v>
      </c>
      <c r="H80" s="23"/>
      <c r="J80" s="9"/>
    </row>
    <row r="81" spans="1:14" s="8" customFormat="1" ht="32.1" customHeight="1">
      <c r="A81" s="36"/>
      <c r="B81" s="37" t="s">
        <v>83</v>
      </c>
      <c r="C81" s="12">
        <v>4</v>
      </c>
      <c r="D81" s="10"/>
      <c r="E81" s="10">
        <v>1</v>
      </c>
      <c r="F81" s="236"/>
      <c r="G81" s="10">
        <f t="shared" si="1"/>
        <v>5</v>
      </c>
      <c r="J81" s="9"/>
    </row>
    <row r="82" spans="1:14" s="8" customFormat="1" ht="32.1" customHeight="1">
      <c r="A82" s="36"/>
      <c r="B82" s="37" t="s">
        <v>84</v>
      </c>
      <c r="C82" s="12">
        <v>1</v>
      </c>
      <c r="D82" s="10"/>
      <c r="E82" s="38"/>
      <c r="F82" s="236"/>
      <c r="G82" s="10">
        <f t="shared" si="1"/>
        <v>1</v>
      </c>
      <c r="J82" s="9"/>
    </row>
    <row r="83" spans="1:14" s="8" customFormat="1" ht="32.1" customHeight="1">
      <c r="A83" s="36"/>
      <c r="B83" s="37" t="s">
        <v>85</v>
      </c>
      <c r="C83" s="39"/>
      <c r="D83" s="38"/>
      <c r="E83" s="38">
        <v>1</v>
      </c>
      <c r="F83" s="236"/>
      <c r="G83" s="10">
        <f t="shared" si="1"/>
        <v>1</v>
      </c>
      <c r="J83" s="9"/>
    </row>
    <row r="84" spans="1:14" s="8" customFormat="1" ht="32.1" customHeight="1">
      <c r="A84" s="36"/>
      <c r="B84" s="37" t="s">
        <v>86</v>
      </c>
      <c r="C84" s="12">
        <v>3</v>
      </c>
      <c r="D84" s="10"/>
      <c r="E84" s="38"/>
      <c r="F84" s="236">
        <v>4</v>
      </c>
      <c r="G84" s="10">
        <f t="shared" si="1"/>
        <v>7</v>
      </c>
      <c r="H84" s="80"/>
      <c r="J84" s="9"/>
    </row>
    <row r="85" spans="1:14" s="8" customFormat="1" ht="32.1" customHeight="1">
      <c r="A85" s="36"/>
      <c r="B85" s="37" t="s">
        <v>87</v>
      </c>
      <c r="C85" s="12">
        <v>1</v>
      </c>
      <c r="D85" s="10"/>
      <c r="E85" s="38"/>
      <c r="F85" s="236"/>
      <c r="G85" s="10">
        <f t="shared" si="1"/>
        <v>1</v>
      </c>
      <c r="J85" s="9"/>
    </row>
    <row r="86" spans="1:14" s="8" customFormat="1" ht="32.1" customHeight="1">
      <c r="A86" s="30">
        <v>10</v>
      </c>
      <c r="B86" s="40" t="s">
        <v>88</v>
      </c>
      <c r="C86" s="43">
        <f>SUM(C87:C93)</f>
        <v>31</v>
      </c>
      <c r="D86" s="43">
        <f>SUM(D87:D93)</f>
        <v>0</v>
      </c>
      <c r="E86" s="43">
        <f>SUM(E87:E93)</f>
        <v>2</v>
      </c>
      <c r="F86" s="43">
        <f>SUM(F87:F93)</f>
        <v>7</v>
      </c>
      <c r="G86" s="49">
        <f t="shared" si="1"/>
        <v>40</v>
      </c>
      <c r="J86" s="9"/>
    </row>
    <row r="87" spans="1:14" s="8" customFormat="1" ht="32.1" customHeight="1">
      <c r="A87" s="36"/>
      <c r="B87" s="37" t="s">
        <v>89</v>
      </c>
      <c r="C87" s="39">
        <v>4</v>
      </c>
      <c r="D87" s="38"/>
      <c r="E87" s="38"/>
      <c r="F87" s="236"/>
      <c r="G87" s="10">
        <f t="shared" si="1"/>
        <v>4</v>
      </c>
      <c r="J87" s="9"/>
    </row>
    <row r="88" spans="1:14" s="8" customFormat="1" ht="32.1" customHeight="1">
      <c r="A88" s="36"/>
      <c r="B88" s="37" t="s">
        <v>90</v>
      </c>
      <c r="C88" s="12">
        <v>13</v>
      </c>
      <c r="D88" s="10"/>
      <c r="E88" s="38"/>
      <c r="F88" s="236"/>
      <c r="G88" s="10">
        <f t="shared" si="1"/>
        <v>13</v>
      </c>
      <c r="I88" s="250" t="s">
        <v>2478</v>
      </c>
      <c r="J88" s="251" t="s">
        <v>2479</v>
      </c>
    </row>
    <row r="89" spans="1:14" s="8" customFormat="1" ht="32.1" customHeight="1">
      <c r="A89" s="36"/>
      <c r="B89" s="37" t="s">
        <v>91</v>
      </c>
      <c r="C89" s="39">
        <v>1</v>
      </c>
      <c r="D89" s="42"/>
      <c r="E89" s="38"/>
      <c r="F89" s="236"/>
      <c r="G89" s="10">
        <f t="shared" si="1"/>
        <v>1</v>
      </c>
      <c r="J89" s="9"/>
    </row>
    <row r="90" spans="1:14" s="8" customFormat="1" ht="32.1" customHeight="1">
      <c r="A90" s="36"/>
      <c r="B90" s="37" t="s">
        <v>92</v>
      </c>
      <c r="C90" s="12">
        <v>2</v>
      </c>
      <c r="D90" s="10"/>
      <c r="E90" s="10"/>
      <c r="F90" s="236"/>
      <c r="G90" s="10">
        <f t="shared" si="1"/>
        <v>2</v>
      </c>
      <c r="J90" s="9"/>
    </row>
    <row r="91" spans="1:14" s="8" customFormat="1" ht="32.1" customHeight="1">
      <c r="A91" s="36"/>
      <c r="B91" s="37" t="s">
        <v>93</v>
      </c>
      <c r="C91" s="12">
        <v>3</v>
      </c>
      <c r="D91" s="10"/>
      <c r="E91" s="38"/>
      <c r="F91" s="236">
        <v>2</v>
      </c>
      <c r="G91" s="10">
        <f t="shared" si="1"/>
        <v>5</v>
      </c>
      <c r="J91" s="9"/>
      <c r="N91" s="23"/>
    </row>
    <row r="92" spans="1:14" s="8" customFormat="1" ht="32.1" customHeight="1">
      <c r="A92" s="36"/>
      <c r="B92" s="37" t="s">
        <v>94</v>
      </c>
      <c r="C92" s="12">
        <v>8</v>
      </c>
      <c r="D92" s="10"/>
      <c r="E92" s="10">
        <v>2</v>
      </c>
      <c r="F92" s="236">
        <v>5</v>
      </c>
      <c r="G92" s="10">
        <f t="shared" si="1"/>
        <v>15</v>
      </c>
      <c r="J92" s="9"/>
    </row>
    <row r="93" spans="1:14" s="8" customFormat="1" ht="32.1" customHeight="1">
      <c r="A93" s="36"/>
      <c r="B93" s="37" t="s">
        <v>95</v>
      </c>
      <c r="C93" s="39"/>
      <c r="D93" s="42"/>
      <c r="E93" s="38"/>
      <c r="F93" s="236"/>
      <c r="G93" s="10">
        <f t="shared" si="1"/>
        <v>0</v>
      </c>
      <c r="J93" s="9"/>
    </row>
    <row r="94" spans="1:14" s="8" customFormat="1" ht="32.1" customHeight="1">
      <c r="A94" s="30">
        <v>11</v>
      </c>
      <c r="B94" s="40" t="s">
        <v>96</v>
      </c>
      <c r="C94" s="41">
        <f>SUM(C95:C98)</f>
        <v>6</v>
      </c>
      <c r="D94" s="41">
        <f>SUM(D95:D98)</f>
        <v>0</v>
      </c>
      <c r="E94" s="41">
        <f>SUM(E95:E98)</f>
        <v>0</v>
      </c>
      <c r="F94" s="41">
        <f>SUM(F95:F98)</f>
        <v>4</v>
      </c>
      <c r="G94" s="49">
        <f t="shared" si="1"/>
        <v>10</v>
      </c>
      <c r="J94" s="9"/>
    </row>
    <row r="95" spans="1:14" s="8" customFormat="1" ht="32.1" customHeight="1">
      <c r="A95" s="36"/>
      <c r="B95" s="37" t="s">
        <v>97</v>
      </c>
      <c r="C95" s="12">
        <v>1</v>
      </c>
      <c r="D95" s="10"/>
      <c r="E95" s="10"/>
      <c r="F95" s="236">
        <v>1</v>
      </c>
      <c r="G95" s="10">
        <f t="shared" si="1"/>
        <v>2</v>
      </c>
      <c r="J95" s="9"/>
    </row>
    <row r="96" spans="1:14" s="8" customFormat="1" ht="32.1" customHeight="1">
      <c r="A96" s="36"/>
      <c r="B96" s="37" t="s">
        <v>98</v>
      </c>
      <c r="C96" s="12">
        <v>3</v>
      </c>
      <c r="D96" s="10"/>
      <c r="E96" s="10"/>
      <c r="F96" s="236">
        <v>2</v>
      </c>
      <c r="G96" s="10">
        <f t="shared" si="1"/>
        <v>5</v>
      </c>
      <c r="J96" s="9" t="s">
        <v>2471</v>
      </c>
    </row>
    <row r="97" spans="1:10" s="8" customFormat="1" ht="32.1" customHeight="1">
      <c r="A97" s="36"/>
      <c r="B97" s="37" t="s">
        <v>193</v>
      </c>
      <c r="C97" s="12"/>
      <c r="D97" s="10"/>
      <c r="E97" s="10"/>
      <c r="F97" s="236">
        <v>1</v>
      </c>
      <c r="G97" s="10">
        <f t="shared" si="1"/>
        <v>1</v>
      </c>
      <c r="J97" s="9"/>
    </row>
    <row r="98" spans="1:10" s="8" customFormat="1" ht="20.25" customHeight="1">
      <c r="A98" s="36"/>
      <c r="B98" s="37" t="s">
        <v>99</v>
      </c>
      <c r="C98" s="12">
        <v>2</v>
      </c>
      <c r="D98" s="10"/>
      <c r="E98" s="38"/>
      <c r="F98" s="236"/>
      <c r="G98" s="10">
        <f t="shared" si="1"/>
        <v>2</v>
      </c>
      <c r="J98" s="9"/>
    </row>
    <row r="99" spans="1:10" s="8" customFormat="1" ht="32.1" customHeight="1">
      <c r="A99" s="185">
        <v>3</v>
      </c>
      <c r="B99" s="186" t="s">
        <v>100</v>
      </c>
      <c r="C99" s="187">
        <f>SUM(C101:C161)</f>
        <v>59</v>
      </c>
      <c r="D99" s="187">
        <f>SUM(D101:D161)</f>
        <v>0</v>
      </c>
      <c r="E99" s="187">
        <f>SUM(E101:E161)</f>
        <v>4</v>
      </c>
      <c r="F99" s="187">
        <f>SUM(F101:F163)</f>
        <v>195</v>
      </c>
      <c r="G99" s="17">
        <f t="shared" si="1"/>
        <v>258</v>
      </c>
      <c r="J99" s="9"/>
    </row>
    <row r="100" spans="1:10" s="8" customFormat="1" ht="32.1" customHeight="1">
      <c r="A100" s="42"/>
      <c r="B100" s="45" t="s">
        <v>101</v>
      </c>
      <c r="C100" s="39"/>
      <c r="D100" s="42"/>
      <c r="E100" s="38"/>
      <c r="F100" s="236"/>
      <c r="G100" s="10">
        <f t="shared" si="1"/>
        <v>0</v>
      </c>
      <c r="J100" s="9"/>
    </row>
    <row r="101" spans="1:10" s="8" customFormat="1" ht="32.1" customHeight="1">
      <c r="A101" s="39">
        <v>1</v>
      </c>
      <c r="B101" s="50" t="s">
        <v>205</v>
      </c>
      <c r="C101" s="51">
        <v>1</v>
      </c>
      <c r="D101" s="52"/>
      <c r="E101" s="38">
        <v>1</v>
      </c>
      <c r="F101" s="236"/>
      <c r="G101" s="10">
        <f t="shared" si="1"/>
        <v>2</v>
      </c>
      <c r="J101" s="9"/>
    </row>
    <row r="102" spans="1:10" s="8" customFormat="1" ht="32.1" customHeight="1">
      <c r="A102" s="39">
        <v>2</v>
      </c>
      <c r="B102" s="50" t="s">
        <v>102</v>
      </c>
      <c r="C102" s="51">
        <v>1</v>
      </c>
      <c r="D102" s="52"/>
      <c r="E102" s="38"/>
      <c r="F102" s="236"/>
      <c r="G102" s="10">
        <f t="shared" si="1"/>
        <v>1</v>
      </c>
      <c r="J102" s="9"/>
    </row>
    <row r="103" spans="1:10" s="8" customFormat="1" ht="32.1" customHeight="1">
      <c r="A103" s="39">
        <v>3</v>
      </c>
      <c r="B103" s="50" t="s">
        <v>201</v>
      </c>
      <c r="C103" s="51"/>
      <c r="D103" s="52"/>
      <c r="E103" s="38"/>
      <c r="F103" s="236">
        <v>1</v>
      </c>
      <c r="G103" s="10">
        <f t="shared" si="1"/>
        <v>1</v>
      </c>
      <c r="J103" s="9"/>
    </row>
    <row r="104" spans="1:10" s="8" customFormat="1" ht="32.1" customHeight="1">
      <c r="A104" s="39">
        <v>4</v>
      </c>
      <c r="B104" s="37" t="s">
        <v>103</v>
      </c>
      <c r="C104" s="39"/>
      <c r="D104" s="42"/>
      <c r="E104" s="52"/>
      <c r="F104" s="236">
        <v>1</v>
      </c>
      <c r="G104" s="10">
        <f t="shared" si="1"/>
        <v>1</v>
      </c>
      <c r="J104" s="9"/>
    </row>
    <row r="105" spans="1:10" s="8" customFormat="1" ht="32.1" customHeight="1">
      <c r="A105" s="39">
        <v>5</v>
      </c>
      <c r="B105" s="37" t="s">
        <v>190</v>
      </c>
      <c r="C105" s="51"/>
      <c r="D105" s="52"/>
      <c r="E105" s="52"/>
      <c r="F105" s="236"/>
      <c r="G105" s="10">
        <f t="shared" si="1"/>
        <v>0</v>
      </c>
      <c r="J105" s="9"/>
    </row>
    <row r="106" spans="1:10" s="8" customFormat="1" ht="32.1" customHeight="1">
      <c r="A106" s="39">
        <v>6</v>
      </c>
      <c r="B106" s="37" t="s">
        <v>185</v>
      </c>
      <c r="C106" s="39">
        <v>2</v>
      </c>
      <c r="D106" s="42"/>
      <c r="E106" s="52"/>
      <c r="F106" s="236"/>
      <c r="G106" s="10">
        <f t="shared" si="1"/>
        <v>2</v>
      </c>
      <c r="J106" s="9"/>
    </row>
    <row r="107" spans="1:10" s="8" customFormat="1" ht="32.1" customHeight="1">
      <c r="A107" s="39">
        <v>7</v>
      </c>
      <c r="B107" s="37" t="s">
        <v>106</v>
      </c>
      <c r="C107" s="39"/>
      <c r="D107" s="42"/>
      <c r="E107" s="52"/>
      <c r="F107" s="236">
        <v>2</v>
      </c>
      <c r="G107" s="10">
        <f t="shared" si="1"/>
        <v>2</v>
      </c>
      <c r="J107" s="9"/>
    </row>
    <row r="108" spans="1:10" s="8" customFormat="1" ht="32.1" customHeight="1">
      <c r="A108" s="39">
        <v>8</v>
      </c>
      <c r="B108" s="37" t="s">
        <v>107</v>
      </c>
      <c r="C108" s="51">
        <v>1</v>
      </c>
      <c r="D108" s="52"/>
      <c r="E108" s="38"/>
      <c r="F108" s="236"/>
      <c r="G108" s="10">
        <f t="shared" si="1"/>
        <v>1</v>
      </c>
      <c r="J108" s="9"/>
    </row>
    <row r="109" spans="1:10" s="8" customFormat="1" ht="32.1" customHeight="1">
      <c r="A109" s="39">
        <v>9</v>
      </c>
      <c r="B109" s="37" t="s">
        <v>108</v>
      </c>
      <c r="C109" s="51">
        <v>1</v>
      </c>
      <c r="D109" s="52"/>
      <c r="E109" s="38"/>
      <c r="F109" s="236"/>
      <c r="G109" s="10">
        <f t="shared" si="1"/>
        <v>1</v>
      </c>
      <c r="J109" s="9"/>
    </row>
    <row r="110" spans="1:10" s="8" customFormat="1" ht="32.1" customHeight="1">
      <c r="A110" s="39">
        <v>10</v>
      </c>
      <c r="B110" s="37" t="s">
        <v>109</v>
      </c>
      <c r="C110" s="51">
        <v>1</v>
      </c>
      <c r="D110" s="52"/>
      <c r="E110" s="38"/>
      <c r="F110" s="236">
        <v>1</v>
      </c>
      <c r="G110" s="10">
        <f t="shared" si="1"/>
        <v>2</v>
      </c>
      <c r="J110" s="81"/>
    </row>
    <row r="111" spans="1:10" s="8" customFormat="1" ht="32.1" customHeight="1">
      <c r="A111" s="39">
        <v>11</v>
      </c>
      <c r="B111" s="37" t="s">
        <v>110</v>
      </c>
      <c r="C111" s="51">
        <v>2</v>
      </c>
      <c r="D111" s="52"/>
      <c r="E111" s="38"/>
      <c r="F111" s="236"/>
      <c r="G111" s="10">
        <f t="shared" si="1"/>
        <v>2</v>
      </c>
      <c r="J111" s="9"/>
    </row>
    <row r="112" spans="1:10" s="8" customFormat="1" ht="32.1" customHeight="1">
      <c r="A112" s="39">
        <v>12</v>
      </c>
      <c r="B112" s="37" t="s">
        <v>111</v>
      </c>
      <c r="C112" s="51">
        <v>1</v>
      </c>
      <c r="D112" s="52"/>
      <c r="E112" s="38"/>
      <c r="F112" s="236"/>
      <c r="G112" s="10">
        <f t="shared" si="1"/>
        <v>1</v>
      </c>
      <c r="J112" s="9"/>
    </row>
    <row r="113" spans="1:10" s="8" customFormat="1" ht="32.1" customHeight="1">
      <c r="A113" s="39">
        <v>13</v>
      </c>
      <c r="B113" s="37" t="s">
        <v>112</v>
      </c>
      <c r="C113" s="51">
        <v>1</v>
      </c>
      <c r="D113" s="52"/>
      <c r="E113" s="38">
        <v>1</v>
      </c>
      <c r="F113" s="236">
        <v>1</v>
      </c>
      <c r="G113" s="10">
        <f t="shared" si="1"/>
        <v>3</v>
      </c>
      <c r="J113" s="9"/>
    </row>
    <row r="114" spans="1:10" s="8" customFormat="1" ht="32.1" customHeight="1">
      <c r="A114" s="39">
        <v>14</v>
      </c>
      <c r="B114" s="37" t="s">
        <v>113</v>
      </c>
      <c r="C114" s="39"/>
      <c r="D114" s="42"/>
      <c r="E114" s="52"/>
      <c r="F114" s="236"/>
      <c r="G114" s="10">
        <f t="shared" si="1"/>
        <v>0</v>
      </c>
      <c r="J114" s="9"/>
    </row>
    <row r="115" spans="1:10" s="8" customFormat="1" ht="32.1" customHeight="1">
      <c r="A115" s="39">
        <v>15</v>
      </c>
      <c r="B115" s="50" t="s">
        <v>114</v>
      </c>
      <c r="C115" s="39"/>
      <c r="D115" s="42"/>
      <c r="E115" s="54"/>
      <c r="F115" s="236"/>
      <c r="G115" s="10">
        <f t="shared" si="1"/>
        <v>0</v>
      </c>
      <c r="J115" s="9"/>
    </row>
    <row r="116" spans="1:10" s="8" customFormat="1" ht="32.1" customHeight="1">
      <c r="A116" s="39">
        <v>16</v>
      </c>
      <c r="B116" s="50" t="s">
        <v>186</v>
      </c>
      <c r="C116" s="39">
        <v>2</v>
      </c>
      <c r="D116" s="42"/>
      <c r="E116" s="54"/>
      <c r="F116" s="236"/>
      <c r="G116" s="10">
        <f t="shared" si="1"/>
        <v>2</v>
      </c>
      <c r="J116" s="9"/>
    </row>
    <row r="117" spans="1:10" s="8" customFormat="1" ht="32.1" customHeight="1">
      <c r="A117" s="39">
        <v>17</v>
      </c>
      <c r="B117" s="50" t="s">
        <v>187</v>
      </c>
      <c r="C117" s="39"/>
      <c r="D117" s="42"/>
      <c r="E117" s="54"/>
      <c r="F117" s="236"/>
      <c r="G117" s="10">
        <f t="shared" si="1"/>
        <v>0</v>
      </c>
      <c r="J117" s="9"/>
    </row>
    <row r="118" spans="1:10" s="8" customFormat="1" ht="32.1" customHeight="1">
      <c r="A118" s="39">
        <v>18</v>
      </c>
      <c r="B118" s="50" t="s">
        <v>188</v>
      </c>
      <c r="C118" s="39">
        <v>1</v>
      </c>
      <c r="D118" s="42"/>
      <c r="E118" s="54"/>
      <c r="F118" s="236"/>
      <c r="G118" s="10">
        <f t="shared" si="1"/>
        <v>1</v>
      </c>
      <c r="J118" s="9"/>
    </row>
    <row r="119" spans="1:10" s="8" customFormat="1" ht="32.1" customHeight="1">
      <c r="A119" s="39">
        <v>19</v>
      </c>
      <c r="B119" s="37" t="s">
        <v>115</v>
      </c>
      <c r="C119" s="39"/>
      <c r="D119" s="42"/>
      <c r="E119" s="52"/>
      <c r="F119" s="236"/>
      <c r="G119" s="10">
        <f t="shared" si="1"/>
        <v>0</v>
      </c>
      <c r="J119" s="9"/>
    </row>
    <row r="120" spans="1:10" s="8" customFormat="1" ht="32.1" customHeight="1">
      <c r="A120" s="39">
        <v>20</v>
      </c>
      <c r="B120" s="37" t="s">
        <v>116</v>
      </c>
      <c r="C120" s="51">
        <v>2</v>
      </c>
      <c r="D120" s="52"/>
      <c r="E120" s="38"/>
      <c r="F120" s="236"/>
      <c r="G120" s="10">
        <f t="shared" si="1"/>
        <v>2</v>
      </c>
      <c r="J120" s="9"/>
    </row>
    <row r="121" spans="1:10" s="8" customFormat="1" ht="32.1" customHeight="1">
      <c r="A121" s="39">
        <v>21</v>
      </c>
      <c r="B121" s="37" t="s">
        <v>117</v>
      </c>
      <c r="C121" s="51">
        <v>3</v>
      </c>
      <c r="D121" s="52"/>
      <c r="E121" s="38"/>
      <c r="F121" s="236"/>
      <c r="G121" s="10">
        <f t="shared" si="1"/>
        <v>3</v>
      </c>
      <c r="J121" s="9"/>
    </row>
    <row r="122" spans="1:10" s="8" customFormat="1" ht="32.1" customHeight="1">
      <c r="A122" s="39">
        <v>22</v>
      </c>
      <c r="B122" s="37" t="s">
        <v>118</v>
      </c>
      <c r="C122" s="51">
        <v>2</v>
      </c>
      <c r="D122" s="52"/>
      <c r="E122" s="38"/>
      <c r="F122" s="236"/>
      <c r="G122" s="10">
        <f t="shared" si="1"/>
        <v>2</v>
      </c>
      <c r="J122" s="9"/>
    </row>
    <row r="123" spans="1:10" s="56" customFormat="1" ht="32.1" customHeight="1">
      <c r="A123" s="39">
        <v>23</v>
      </c>
      <c r="B123" s="11" t="s">
        <v>119</v>
      </c>
      <c r="C123" s="14"/>
      <c r="D123" s="13"/>
      <c r="E123" s="13"/>
      <c r="F123" s="235"/>
      <c r="G123" s="10">
        <f t="shared" si="1"/>
        <v>0</v>
      </c>
      <c r="J123" s="57"/>
    </row>
    <row r="124" spans="1:10" s="56" customFormat="1" ht="32.1" customHeight="1">
      <c r="A124" s="39">
        <v>24</v>
      </c>
      <c r="B124" s="11" t="s">
        <v>120</v>
      </c>
      <c r="C124" s="12">
        <v>1</v>
      </c>
      <c r="D124" s="10"/>
      <c r="E124" s="10"/>
      <c r="F124" s="235"/>
      <c r="G124" s="10">
        <f t="shared" si="1"/>
        <v>1</v>
      </c>
      <c r="J124" s="57"/>
    </row>
    <row r="125" spans="1:10" s="8" customFormat="1" ht="32.1" customHeight="1">
      <c r="A125" s="39">
        <v>25</v>
      </c>
      <c r="B125" s="37" t="s">
        <v>121</v>
      </c>
      <c r="C125" s="12"/>
      <c r="D125" s="52"/>
      <c r="E125" s="38"/>
      <c r="F125" s="236"/>
      <c r="G125" s="10">
        <f t="shared" si="1"/>
        <v>0</v>
      </c>
      <c r="J125" s="9"/>
    </row>
    <row r="126" spans="1:10" s="8" customFormat="1" ht="32.1" customHeight="1">
      <c r="A126" s="39">
        <v>26</v>
      </c>
      <c r="B126" s="37" t="s">
        <v>122</v>
      </c>
      <c r="C126" s="12"/>
      <c r="D126" s="52"/>
      <c r="E126" s="39"/>
      <c r="F126" s="236"/>
      <c r="G126" s="10">
        <f t="shared" si="1"/>
        <v>0</v>
      </c>
      <c r="J126" s="9"/>
    </row>
    <row r="127" spans="1:10" s="8" customFormat="1" ht="32.1" customHeight="1">
      <c r="A127" s="39">
        <v>27</v>
      </c>
      <c r="B127" s="37" t="s">
        <v>182</v>
      </c>
      <c r="C127" s="12"/>
      <c r="D127" s="52"/>
      <c r="E127" s="52"/>
      <c r="F127" s="236">
        <v>1</v>
      </c>
      <c r="G127" s="10">
        <f t="shared" si="1"/>
        <v>1</v>
      </c>
      <c r="J127" s="9"/>
    </row>
    <row r="128" spans="1:10" s="8" customFormat="1" ht="32.1" customHeight="1">
      <c r="A128" s="39">
        <v>28</v>
      </c>
      <c r="B128" s="37" t="s">
        <v>183</v>
      </c>
      <c r="C128" s="12">
        <v>1</v>
      </c>
      <c r="D128" s="52"/>
      <c r="E128" s="52">
        <v>1</v>
      </c>
      <c r="F128" s="236">
        <v>3</v>
      </c>
      <c r="G128" s="10">
        <f t="shared" si="1"/>
        <v>5</v>
      </c>
      <c r="J128" s="9"/>
    </row>
    <row r="129" spans="1:10" s="8" customFormat="1" ht="32.1" customHeight="1">
      <c r="A129" s="39">
        <v>29</v>
      </c>
      <c r="B129" s="37" t="s">
        <v>195</v>
      </c>
      <c r="C129" s="12"/>
      <c r="D129" s="52"/>
      <c r="E129" s="52"/>
      <c r="F129" s="236">
        <v>2</v>
      </c>
      <c r="G129" s="10">
        <f t="shared" si="1"/>
        <v>2</v>
      </c>
      <c r="J129" s="9"/>
    </row>
    <row r="130" spans="1:10" s="8" customFormat="1" ht="32.1" customHeight="1">
      <c r="A130" s="39">
        <v>30</v>
      </c>
      <c r="B130" s="37" t="s">
        <v>2438</v>
      </c>
      <c r="C130" s="12"/>
      <c r="D130" s="52"/>
      <c r="E130" s="52"/>
      <c r="F130" s="236">
        <v>1</v>
      </c>
      <c r="G130" s="10">
        <f t="shared" si="1"/>
        <v>1</v>
      </c>
      <c r="J130" s="9"/>
    </row>
    <row r="131" spans="1:10" s="8" customFormat="1" ht="32.1" customHeight="1">
      <c r="A131" s="39">
        <v>31</v>
      </c>
      <c r="B131" s="37" t="s">
        <v>124</v>
      </c>
      <c r="C131" s="51"/>
      <c r="D131" s="52"/>
      <c r="E131" s="38"/>
      <c r="F131" s="236"/>
      <c r="G131" s="52">
        <f t="shared" ref="G131:G163" si="3">SUM(C131:F131)</f>
        <v>0</v>
      </c>
      <c r="J131" s="9"/>
    </row>
    <row r="132" spans="1:10" s="8" customFormat="1" ht="32.1" customHeight="1">
      <c r="A132" s="39">
        <v>32</v>
      </c>
      <c r="B132" s="37" t="s">
        <v>202</v>
      </c>
      <c r="C132" s="39"/>
      <c r="D132" s="42"/>
      <c r="E132" s="54"/>
      <c r="F132" s="236">
        <v>2</v>
      </c>
      <c r="G132" s="52">
        <f t="shared" si="3"/>
        <v>2</v>
      </c>
      <c r="J132" s="9"/>
    </row>
    <row r="133" spans="1:10" s="8" customFormat="1" ht="32.1" customHeight="1">
      <c r="A133" s="39">
        <v>33</v>
      </c>
      <c r="B133" s="37" t="s">
        <v>126</v>
      </c>
      <c r="C133" s="51">
        <v>1</v>
      </c>
      <c r="D133" s="52"/>
      <c r="E133" s="38"/>
      <c r="F133" s="236"/>
      <c r="G133" s="52">
        <f t="shared" si="3"/>
        <v>1</v>
      </c>
      <c r="J133" s="9"/>
    </row>
    <row r="134" spans="1:10" s="8" customFormat="1" ht="32.1" customHeight="1">
      <c r="A134" s="39">
        <v>34</v>
      </c>
      <c r="B134" s="50" t="s">
        <v>127</v>
      </c>
      <c r="C134" s="51"/>
      <c r="D134" s="52"/>
      <c r="E134" s="38"/>
      <c r="F134" s="236"/>
      <c r="G134" s="52">
        <f t="shared" si="3"/>
        <v>0</v>
      </c>
      <c r="J134" s="9"/>
    </row>
    <row r="135" spans="1:10" s="8" customFormat="1" ht="32.1" customHeight="1">
      <c r="A135" s="39">
        <v>35</v>
      </c>
      <c r="B135" s="37" t="s">
        <v>128</v>
      </c>
      <c r="C135" s="51">
        <v>2</v>
      </c>
      <c r="D135" s="52"/>
      <c r="E135" s="38"/>
      <c r="F135" s="236"/>
      <c r="G135" s="52">
        <f t="shared" si="3"/>
        <v>2</v>
      </c>
      <c r="J135" s="9"/>
    </row>
    <row r="136" spans="1:10" s="8" customFormat="1" ht="32.1" customHeight="1">
      <c r="A136" s="39">
        <v>36</v>
      </c>
      <c r="B136" s="37" t="s">
        <v>129</v>
      </c>
      <c r="C136" s="51">
        <v>1</v>
      </c>
      <c r="D136" s="52"/>
      <c r="E136" s="52"/>
      <c r="F136" s="236">
        <v>1</v>
      </c>
      <c r="G136" s="52">
        <f t="shared" si="3"/>
        <v>2</v>
      </c>
      <c r="J136" s="9"/>
    </row>
    <row r="137" spans="1:10" s="8" customFormat="1" ht="32.1" customHeight="1">
      <c r="A137" s="39">
        <v>37</v>
      </c>
      <c r="B137" s="37" t="s">
        <v>189</v>
      </c>
      <c r="C137" s="51">
        <v>3</v>
      </c>
      <c r="D137" s="52"/>
      <c r="E137" s="38"/>
      <c r="F137" s="236">
        <v>44</v>
      </c>
      <c r="G137" s="52">
        <f t="shared" si="3"/>
        <v>47</v>
      </c>
      <c r="J137" s="9"/>
    </row>
    <row r="138" spans="1:10" s="8" customFormat="1" ht="32.1" customHeight="1">
      <c r="A138" s="39">
        <v>38</v>
      </c>
      <c r="B138" s="37" t="s">
        <v>130</v>
      </c>
      <c r="C138" s="51"/>
      <c r="D138" s="52"/>
      <c r="E138" s="52"/>
      <c r="F138" s="236"/>
      <c r="G138" s="52">
        <f t="shared" si="3"/>
        <v>0</v>
      </c>
      <c r="J138" s="9"/>
    </row>
    <row r="139" spans="1:10" s="8" customFormat="1" ht="32.1" customHeight="1">
      <c r="A139" s="39">
        <v>39</v>
      </c>
      <c r="B139" s="37" t="s">
        <v>131</v>
      </c>
      <c r="C139" s="51">
        <v>1</v>
      </c>
      <c r="D139" s="52"/>
      <c r="E139" s="54"/>
      <c r="F139" s="238">
        <v>2</v>
      </c>
      <c r="G139" s="52">
        <f t="shared" si="3"/>
        <v>3</v>
      </c>
      <c r="J139" s="9"/>
    </row>
    <row r="140" spans="1:10" s="8" customFormat="1" ht="32.1" customHeight="1">
      <c r="A140" s="39">
        <v>40</v>
      </c>
      <c r="B140" s="37" t="s">
        <v>132</v>
      </c>
      <c r="C140" s="39">
        <v>6</v>
      </c>
      <c r="D140" s="42"/>
      <c r="E140" s="54"/>
      <c r="F140" s="236">
        <v>2</v>
      </c>
      <c r="G140" s="52">
        <f t="shared" si="3"/>
        <v>8</v>
      </c>
      <c r="J140" s="9"/>
    </row>
    <row r="141" spans="1:10" s="8" customFormat="1" ht="32.1" customHeight="1">
      <c r="A141" s="39">
        <v>41</v>
      </c>
      <c r="B141" s="37" t="s">
        <v>133</v>
      </c>
      <c r="C141" s="39"/>
      <c r="D141" s="42"/>
      <c r="E141" s="52"/>
      <c r="F141" s="236">
        <v>1</v>
      </c>
      <c r="G141" s="52">
        <f t="shared" si="3"/>
        <v>1</v>
      </c>
      <c r="J141" s="9"/>
    </row>
    <row r="142" spans="1:10" s="8" customFormat="1" ht="32.1" customHeight="1">
      <c r="A142" s="39">
        <v>42</v>
      </c>
      <c r="B142" s="37" t="s">
        <v>134</v>
      </c>
      <c r="C142" s="51"/>
      <c r="D142" s="52"/>
      <c r="E142" s="52"/>
      <c r="F142" s="236">
        <v>19</v>
      </c>
      <c r="G142" s="52">
        <f t="shared" si="3"/>
        <v>19</v>
      </c>
      <c r="J142" s="9"/>
    </row>
    <row r="143" spans="1:10" s="8" customFormat="1" ht="32.1" customHeight="1">
      <c r="A143" s="39">
        <v>43</v>
      </c>
      <c r="B143" s="37" t="s">
        <v>135</v>
      </c>
      <c r="C143" s="39">
        <v>15</v>
      </c>
      <c r="D143" s="42"/>
      <c r="E143" s="52"/>
      <c r="F143" s="236">
        <v>52</v>
      </c>
      <c r="G143" s="52">
        <f t="shared" si="3"/>
        <v>67</v>
      </c>
      <c r="J143" s="9"/>
    </row>
    <row r="144" spans="1:10" s="8" customFormat="1" ht="32.1" customHeight="1">
      <c r="A144" s="39">
        <v>44</v>
      </c>
      <c r="B144" s="37" t="s">
        <v>136</v>
      </c>
      <c r="C144" s="39"/>
      <c r="D144" s="42"/>
      <c r="E144" s="52"/>
      <c r="F144" s="236">
        <v>2</v>
      </c>
      <c r="G144" s="52">
        <f t="shared" si="3"/>
        <v>2</v>
      </c>
      <c r="J144" s="9"/>
    </row>
    <row r="145" spans="1:10" s="8" customFormat="1" ht="32.1" customHeight="1">
      <c r="A145" s="39">
        <v>45</v>
      </c>
      <c r="B145" s="37" t="s">
        <v>137</v>
      </c>
      <c r="C145" s="39"/>
      <c r="D145" s="42"/>
      <c r="E145" s="38"/>
      <c r="F145" s="236"/>
      <c r="G145" s="52">
        <f t="shared" si="3"/>
        <v>0</v>
      </c>
      <c r="J145" s="9"/>
    </row>
    <row r="146" spans="1:10" s="8" customFormat="1" ht="32.1" customHeight="1">
      <c r="A146" s="39">
        <v>46</v>
      </c>
      <c r="B146" s="37" t="s">
        <v>192</v>
      </c>
      <c r="C146" s="51"/>
      <c r="D146" s="52"/>
      <c r="E146" s="38">
        <v>1</v>
      </c>
      <c r="F146" s="236">
        <v>2</v>
      </c>
      <c r="G146" s="52">
        <f t="shared" si="3"/>
        <v>3</v>
      </c>
      <c r="J146" s="9"/>
    </row>
    <row r="147" spans="1:10" s="8" customFormat="1" ht="32.1" customHeight="1">
      <c r="A147" s="39">
        <v>47</v>
      </c>
      <c r="B147" s="37" t="s">
        <v>194</v>
      </c>
      <c r="C147" s="51"/>
      <c r="D147" s="52"/>
      <c r="E147" s="38"/>
      <c r="F147" s="236">
        <v>1</v>
      </c>
      <c r="G147" s="52"/>
      <c r="J147" s="9"/>
    </row>
    <row r="148" spans="1:10" s="8" customFormat="1" ht="32.1" customHeight="1">
      <c r="A148" s="39">
        <v>48</v>
      </c>
      <c r="B148" s="37" t="s">
        <v>139</v>
      </c>
      <c r="C148" s="39"/>
      <c r="D148" s="42"/>
      <c r="E148" s="52"/>
      <c r="F148" s="236">
        <v>22</v>
      </c>
      <c r="G148" s="52">
        <f t="shared" si="3"/>
        <v>22</v>
      </c>
      <c r="J148" s="9"/>
    </row>
    <row r="149" spans="1:10" s="8" customFormat="1" ht="32.1" customHeight="1">
      <c r="A149" s="39">
        <v>49</v>
      </c>
      <c r="B149" s="37" t="s">
        <v>140</v>
      </c>
      <c r="C149" s="39"/>
      <c r="D149" s="42"/>
      <c r="E149" s="52"/>
      <c r="F149" s="236"/>
      <c r="G149" s="52">
        <f t="shared" si="3"/>
        <v>0</v>
      </c>
      <c r="J149" s="9"/>
    </row>
    <row r="150" spans="1:10" s="8" customFormat="1" ht="32.1" customHeight="1">
      <c r="A150" s="39">
        <v>50</v>
      </c>
      <c r="B150" s="37" t="s">
        <v>141</v>
      </c>
      <c r="C150" s="39"/>
      <c r="D150" s="42"/>
      <c r="E150" s="52"/>
      <c r="F150" s="236"/>
      <c r="G150" s="52">
        <f t="shared" si="3"/>
        <v>0</v>
      </c>
      <c r="J150" s="9"/>
    </row>
    <row r="151" spans="1:10" s="8" customFormat="1" ht="32.1" customHeight="1">
      <c r="A151" s="39">
        <v>51</v>
      </c>
      <c r="B151" s="37" t="s">
        <v>142</v>
      </c>
      <c r="C151" s="39"/>
      <c r="D151" s="42"/>
      <c r="E151" s="52"/>
      <c r="F151" s="236"/>
      <c r="G151" s="52">
        <f t="shared" si="3"/>
        <v>0</v>
      </c>
      <c r="J151" s="9"/>
    </row>
    <row r="152" spans="1:10" s="8" customFormat="1" ht="32.1" customHeight="1">
      <c r="A152" s="39">
        <v>52</v>
      </c>
      <c r="B152" s="50" t="s">
        <v>143</v>
      </c>
      <c r="C152" s="51"/>
      <c r="D152" s="52"/>
      <c r="E152" s="52"/>
      <c r="F152" s="236"/>
      <c r="G152" s="52">
        <f t="shared" si="3"/>
        <v>0</v>
      </c>
      <c r="J152" s="9"/>
    </row>
    <row r="153" spans="1:10" s="8" customFormat="1" ht="32.1" customHeight="1">
      <c r="A153" s="39">
        <v>53</v>
      </c>
      <c r="B153" s="37" t="s">
        <v>144</v>
      </c>
      <c r="C153" s="51">
        <v>3</v>
      </c>
      <c r="D153" s="52"/>
      <c r="E153" s="52"/>
      <c r="F153" s="236">
        <v>1</v>
      </c>
      <c r="G153" s="52">
        <f t="shared" si="3"/>
        <v>4</v>
      </c>
      <c r="J153" s="9"/>
    </row>
    <row r="154" spans="1:10" s="8" customFormat="1" ht="32.1" customHeight="1">
      <c r="A154" s="39">
        <v>54</v>
      </c>
      <c r="B154" s="37" t="s">
        <v>145</v>
      </c>
      <c r="C154" s="51"/>
      <c r="D154" s="52"/>
      <c r="E154" s="52"/>
      <c r="F154" s="236">
        <v>7</v>
      </c>
      <c r="G154" s="52">
        <f t="shared" si="3"/>
        <v>7</v>
      </c>
      <c r="J154" s="9"/>
    </row>
    <row r="155" spans="1:10" s="8" customFormat="1" ht="32.1" customHeight="1">
      <c r="A155" s="39">
        <v>55</v>
      </c>
      <c r="B155" s="37" t="s">
        <v>146</v>
      </c>
      <c r="C155" s="51"/>
      <c r="D155" s="52"/>
      <c r="E155" s="52"/>
      <c r="F155" s="236">
        <v>1</v>
      </c>
      <c r="G155" s="52">
        <f t="shared" si="3"/>
        <v>1</v>
      </c>
      <c r="J155" s="9"/>
    </row>
    <row r="156" spans="1:10" s="8" customFormat="1" ht="32.1" customHeight="1">
      <c r="A156" s="39">
        <v>56</v>
      </c>
      <c r="B156" s="37" t="s">
        <v>147</v>
      </c>
      <c r="C156" s="51">
        <v>2</v>
      </c>
      <c r="D156" s="52"/>
      <c r="E156" s="38"/>
      <c r="F156" s="236">
        <v>6</v>
      </c>
      <c r="G156" s="52">
        <f t="shared" si="3"/>
        <v>8</v>
      </c>
      <c r="J156" s="9"/>
    </row>
    <row r="157" spans="1:10" s="8" customFormat="1" ht="32.1" customHeight="1">
      <c r="A157" s="39">
        <v>57</v>
      </c>
      <c r="B157" s="37" t="s">
        <v>148</v>
      </c>
      <c r="C157" s="39">
        <v>1</v>
      </c>
      <c r="D157" s="42"/>
      <c r="E157" s="52"/>
      <c r="F157" s="236"/>
      <c r="G157" s="52">
        <f t="shared" si="3"/>
        <v>1</v>
      </c>
      <c r="J157" s="9"/>
    </row>
    <row r="158" spans="1:10" s="8" customFormat="1" ht="32.1" customHeight="1">
      <c r="A158" s="39">
        <v>58</v>
      </c>
      <c r="B158" s="37" t="s">
        <v>149</v>
      </c>
      <c r="C158" s="39"/>
      <c r="D158" s="42"/>
      <c r="E158" s="52"/>
      <c r="F158" s="238"/>
      <c r="G158" s="52">
        <f t="shared" si="3"/>
        <v>0</v>
      </c>
      <c r="J158" s="9"/>
    </row>
    <row r="159" spans="1:10" s="8" customFormat="1" ht="32.1" customHeight="1">
      <c r="A159" s="39">
        <v>59</v>
      </c>
      <c r="B159" s="37" t="s">
        <v>184</v>
      </c>
      <c r="C159" s="51"/>
      <c r="D159" s="52"/>
      <c r="E159" s="52"/>
      <c r="F159" s="236">
        <v>1</v>
      </c>
      <c r="G159" s="52">
        <f t="shared" si="3"/>
        <v>1</v>
      </c>
      <c r="J159" s="9"/>
    </row>
    <row r="160" spans="1:10" s="8" customFormat="1" ht="32.1" customHeight="1">
      <c r="A160" s="39">
        <v>60</v>
      </c>
      <c r="B160" s="37" t="s">
        <v>151</v>
      </c>
      <c r="C160" s="51">
        <v>1</v>
      </c>
      <c r="D160" s="52"/>
      <c r="E160" s="52"/>
      <c r="F160" s="236">
        <v>10</v>
      </c>
      <c r="G160" s="52">
        <f t="shared" si="3"/>
        <v>11</v>
      </c>
      <c r="J160" s="9"/>
    </row>
    <row r="161" spans="1:23" s="8" customFormat="1" ht="32.1" customHeight="1">
      <c r="A161" s="39">
        <v>61</v>
      </c>
      <c r="B161" s="37" t="s">
        <v>152</v>
      </c>
      <c r="C161" s="39"/>
      <c r="D161" s="42"/>
      <c r="E161" s="52"/>
      <c r="F161" s="236"/>
      <c r="G161" s="52">
        <f t="shared" si="3"/>
        <v>0</v>
      </c>
      <c r="J161" s="104"/>
    </row>
    <row r="162" spans="1:23" s="8" customFormat="1" ht="32.1" customHeight="1">
      <c r="A162" s="39">
        <v>62</v>
      </c>
      <c r="B162" s="37" t="s">
        <v>191</v>
      </c>
      <c r="C162" s="39"/>
      <c r="D162" s="42"/>
      <c r="E162" s="52"/>
      <c r="F162" s="236"/>
      <c r="G162" s="52">
        <f t="shared" si="3"/>
        <v>0</v>
      </c>
      <c r="J162" s="63"/>
    </row>
    <row r="163" spans="1:23" s="8" customFormat="1" ht="32.1" customHeight="1">
      <c r="A163" s="39">
        <v>63</v>
      </c>
      <c r="B163" s="37" t="s">
        <v>153</v>
      </c>
      <c r="C163" s="39"/>
      <c r="D163" s="42"/>
      <c r="E163" s="52"/>
      <c r="F163" s="236">
        <v>6</v>
      </c>
      <c r="G163" s="52">
        <f t="shared" si="3"/>
        <v>6</v>
      </c>
      <c r="J163" s="104"/>
    </row>
    <row r="164" spans="1:23" s="8" customFormat="1" ht="32.1" customHeight="1">
      <c r="A164" s="42"/>
      <c r="B164" s="37" t="s">
        <v>9</v>
      </c>
      <c r="C164" s="61">
        <f>SUM(C5,C28,C50,C53,C59,C62,C64,C68,C71,C74,C86,C94,C99)</f>
        <v>397</v>
      </c>
      <c r="D164" s="62">
        <f>SUM(D5,D28,D50,D53,D59,D62,D64,D68,D71,D74,D86,D94,D99)</f>
        <v>0</v>
      </c>
      <c r="E164" s="62">
        <f>SUM(E6:E26,E29:E49,E51:E52,E54:E58,E60:E61,E63,E65:E66,E69:E70,E72:E73,E77,E78:E80,E81:E85,E87:E93,E95:E98,E100:E161)</f>
        <v>100</v>
      </c>
      <c r="F164" s="62">
        <f>SUM(F5,F28,F50,F53,F59,F62,F64,F68,F71,F74,F86,F94,F99)</f>
        <v>388</v>
      </c>
      <c r="G164" s="62">
        <f>SUM(C164:F164)</f>
        <v>885</v>
      </c>
    </row>
    <row r="165" spans="1:23" s="8" customFormat="1" ht="32.1" customHeight="1">
      <c r="A165" s="199"/>
      <c r="B165" s="200"/>
      <c r="C165" s="267">
        <v>395</v>
      </c>
      <c r="D165" s="267"/>
      <c r="E165" s="201"/>
      <c r="F165" s="201"/>
      <c r="G165" s="201"/>
    </row>
    <row r="166" spans="1:23" ht="32.1" customHeight="1">
      <c r="B166" s="188"/>
      <c r="C166" s="268"/>
      <c r="D166" s="268"/>
      <c r="E166" s="189"/>
      <c r="F166" s="239"/>
      <c r="G166" s="190"/>
      <c r="J166" s="67"/>
    </row>
    <row r="167" spans="1:23" ht="32.1" customHeight="1">
      <c r="B167" s="105"/>
      <c r="C167" s="210"/>
      <c r="D167" s="211"/>
      <c r="E167" s="210"/>
      <c r="F167" s="269"/>
      <c r="G167" s="269"/>
      <c r="J167" s="67"/>
      <c r="Q167" s="108"/>
    </row>
    <row r="168" spans="1:23" ht="32.1" customHeight="1">
      <c r="C168"/>
    </row>
    <row r="169" spans="1:23" ht="32.1" customHeight="1">
      <c r="B169" s="191" t="s">
        <v>2439</v>
      </c>
      <c r="D169" s="103"/>
      <c r="Q169" s="108"/>
    </row>
    <row r="170" spans="1:23" ht="32.1" customHeight="1">
      <c r="B170" s="99" t="s">
        <v>5</v>
      </c>
      <c r="C170" s="71">
        <v>397</v>
      </c>
      <c r="D170" s="265">
        <f>SUM(C170:C172)</f>
        <v>497</v>
      </c>
      <c r="K170" s="197" t="s">
        <v>2444</v>
      </c>
    </row>
    <row r="171" spans="1:23" ht="32.1" customHeight="1">
      <c r="B171" s="100" t="s">
        <v>6</v>
      </c>
      <c r="C171" s="71">
        <f>D164</f>
        <v>0</v>
      </c>
      <c r="D171" s="266"/>
      <c r="K171" s="253" t="s">
        <v>2</v>
      </c>
      <c r="L171" s="253" t="s">
        <v>208</v>
      </c>
      <c r="M171" s="253" t="s">
        <v>2443</v>
      </c>
      <c r="N171" s="253"/>
      <c r="O171" s="254"/>
      <c r="P171" s="253" t="s">
        <v>2</v>
      </c>
      <c r="Q171" s="253" t="s">
        <v>208</v>
      </c>
      <c r="R171" s="253" t="s">
        <v>170</v>
      </c>
      <c r="S171" s="253" t="s">
        <v>2489</v>
      </c>
      <c r="T171" s="253" t="s">
        <v>2491</v>
      </c>
    </row>
    <row r="172" spans="1:23" ht="32.1" customHeight="1">
      <c r="B172" s="101" t="s">
        <v>7</v>
      </c>
      <c r="C172" s="71">
        <f>E164</f>
        <v>100</v>
      </c>
      <c r="D172" s="266"/>
      <c r="K172" s="216">
        <v>1</v>
      </c>
      <c r="L172" s="217" t="s">
        <v>2467</v>
      </c>
      <c r="M172" s="217" t="s">
        <v>2442</v>
      </c>
      <c r="N172" s="218"/>
      <c r="P172" s="216">
        <v>1</v>
      </c>
      <c r="Q172" s="217" t="s">
        <v>2492</v>
      </c>
      <c r="R172" s="217" t="s">
        <v>2495</v>
      </c>
      <c r="S172" s="218" t="s">
        <v>2490</v>
      </c>
      <c r="T172" s="255">
        <v>45313</v>
      </c>
      <c r="W172" s="107"/>
    </row>
    <row r="173" spans="1:23" ht="32.1" customHeight="1">
      <c r="B173" s="102" t="s">
        <v>8</v>
      </c>
      <c r="C173" s="71">
        <f>F164</f>
        <v>388</v>
      </c>
      <c r="D173" s="110">
        <f>D170+C173</f>
        <v>885</v>
      </c>
      <c r="E173" s="263" t="s">
        <v>2440</v>
      </c>
      <c r="F173" s="263"/>
      <c r="G173" s="263"/>
      <c r="H173" s="263"/>
      <c r="I173" s="263"/>
      <c r="K173" s="216">
        <v>2</v>
      </c>
      <c r="L173" s="217" t="s">
        <v>2468</v>
      </c>
      <c r="M173" s="217" t="s">
        <v>2442</v>
      </c>
      <c r="N173" s="218"/>
      <c r="P173" s="216">
        <v>2</v>
      </c>
      <c r="Q173" s="217" t="s">
        <v>2493</v>
      </c>
      <c r="R173" s="217" t="s">
        <v>2494</v>
      </c>
      <c r="S173" s="218" t="s">
        <v>2490</v>
      </c>
      <c r="T173" s="256">
        <v>45315</v>
      </c>
    </row>
    <row r="174" spans="1:23" ht="32.1" customHeight="1">
      <c r="B174" s="70"/>
      <c r="C174" s="72"/>
      <c r="D174" s="73"/>
      <c r="E174" s="74"/>
      <c r="F174" s="241"/>
      <c r="K174" s="216">
        <v>3</v>
      </c>
      <c r="L174" s="217" t="s">
        <v>2469</v>
      </c>
      <c r="M174" s="217" t="s">
        <v>2442</v>
      </c>
      <c r="N174" s="218"/>
      <c r="P174" s="216">
        <v>3</v>
      </c>
      <c r="Q174" s="217"/>
      <c r="R174" s="217"/>
      <c r="S174" s="218"/>
      <c r="T174" s="257"/>
    </row>
    <row r="175" spans="1:23" ht="32.1" customHeight="1">
      <c r="B175" s="70"/>
      <c r="C175" s="76"/>
      <c r="D175" s="73"/>
      <c r="E175" s="77"/>
      <c r="K175" s="216">
        <v>4</v>
      </c>
      <c r="L175" s="217" t="s">
        <v>2498</v>
      </c>
      <c r="M175" s="217" t="s">
        <v>2499</v>
      </c>
      <c r="N175" s="219"/>
      <c r="P175" s="216">
        <v>4</v>
      </c>
      <c r="Q175" s="217"/>
      <c r="R175" s="217"/>
      <c r="S175" s="219"/>
      <c r="T175" s="257"/>
    </row>
    <row r="176" spans="1:23" ht="32.1" customHeight="1">
      <c r="C176" s="76"/>
      <c r="K176" s="216">
        <v>5</v>
      </c>
      <c r="L176" s="217"/>
      <c r="M176" s="217"/>
      <c r="N176" s="219"/>
      <c r="P176" s="216">
        <v>5</v>
      </c>
      <c r="Q176" s="217"/>
      <c r="R176" s="217"/>
      <c r="S176" s="219"/>
      <c r="T176" s="257"/>
    </row>
    <row r="177" spans="3:20" ht="32.1" customHeight="1">
      <c r="K177" s="216">
        <v>6</v>
      </c>
      <c r="L177" s="217"/>
      <c r="M177" s="217"/>
      <c r="N177" s="219"/>
      <c r="P177" s="216">
        <v>6</v>
      </c>
      <c r="Q177" s="217"/>
      <c r="R177" s="217"/>
      <c r="S177" s="219"/>
      <c r="T177" s="257"/>
    </row>
    <row r="180" spans="3:20" ht="32.1" customHeight="1">
      <c r="C180" s="76"/>
    </row>
    <row r="182" spans="3:20" ht="32.1" customHeight="1">
      <c r="K182" s="78"/>
    </row>
    <row r="184" spans="3:20" ht="32.1" customHeight="1">
      <c r="K184" s="78"/>
    </row>
  </sheetData>
  <mergeCells count="11">
    <mergeCell ref="E173:I173"/>
    <mergeCell ref="Q1:R1"/>
    <mergeCell ref="D170:D172"/>
    <mergeCell ref="C165:D165"/>
    <mergeCell ref="C166:D166"/>
    <mergeCell ref="F167:G167"/>
    <mergeCell ref="A1:G1"/>
    <mergeCell ref="A2:G2"/>
    <mergeCell ref="A3:A4"/>
    <mergeCell ref="B3:B4"/>
    <mergeCell ref="C3:G3"/>
  </mergeCells>
  <pageMargins left="1.1811023622047245" right="0.23622047244094491" top="0.74803149606299213" bottom="0.94488188976377963" header="0.31496062992125984" footer="0.31496062992125984"/>
  <pageSetup paperSize="5" scale="70" orientation="portrait" r:id="rId1"/>
  <rowBreaks count="3" manualBreakCount="3">
    <brk id="39" max="7" man="1"/>
    <brk id="77" max="7" man="1"/>
    <brk id="117" max="7"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5BB1E-1138-49FD-9991-1C55852E8797}">
  <sheetPr filterMode="1">
    <tabColor rgb="FFFF0000"/>
  </sheetPr>
  <dimension ref="A1:O896"/>
  <sheetViews>
    <sheetView zoomScale="85" zoomScaleNormal="85" zoomScaleSheetLayoutView="85" workbookViewId="0">
      <pane ySplit="3" topLeftCell="A4" activePane="bottomLeft" state="frozen"/>
      <selection pane="bottomLeft" activeCell="G909" sqref="G909"/>
    </sheetView>
  </sheetViews>
  <sheetFormatPr defaultRowHeight="30" customHeight="1"/>
  <cols>
    <col min="1" max="1" width="4.140625" style="121" bestFit="1" customWidth="1"/>
    <col min="2" max="2" width="30.7109375" style="122" bestFit="1" customWidth="1"/>
    <col min="3" max="3" width="21.140625" style="118" bestFit="1" customWidth="1"/>
    <col min="4" max="4" width="20.140625" style="119" bestFit="1" customWidth="1"/>
    <col min="5" max="5" width="11.140625" style="120" bestFit="1" customWidth="1"/>
    <col min="6" max="6" width="10.42578125" style="121" bestFit="1" customWidth="1"/>
    <col min="7" max="7" width="13.28515625" style="121" bestFit="1" customWidth="1"/>
    <col min="8" max="8" width="14.28515625" style="121" bestFit="1" customWidth="1"/>
    <col min="9" max="9" width="5" style="121" bestFit="1" customWidth="1"/>
    <col min="10" max="10" width="31.140625" style="122" bestFit="1" customWidth="1"/>
    <col min="11" max="11" width="34" style="132" bestFit="1" customWidth="1"/>
    <col min="12" max="12" width="32.7109375" style="122" bestFit="1" customWidth="1"/>
    <col min="13" max="13" width="13.140625" style="116" bestFit="1" customWidth="1"/>
    <col min="14" max="14" width="6.7109375" style="117" bestFit="1" customWidth="1"/>
    <col min="15" max="15" width="20.28515625" style="117" customWidth="1"/>
    <col min="16" max="16384" width="9.140625" style="117"/>
  </cols>
  <sheetData>
    <row r="1" spans="1:14" ht="30" customHeight="1">
      <c r="A1" s="270" t="s">
        <v>206</v>
      </c>
      <c r="B1" s="270"/>
      <c r="C1" s="270"/>
      <c r="D1" s="270"/>
      <c r="E1" s="270"/>
      <c r="F1" s="270"/>
      <c r="G1" s="270"/>
      <c r="H1" s="270"/>
      <c r="I1" s="270"/>
      <c r="J1" s="270"/>
      <c r="K1" s="271"/>
      <c r="L1" s="270"/>
      <c r="M1" s="143"/>
      <c r="N1" s="144"/>
    </row>
    <row r="2" spans="1:14" ht="15">
      <c r="A2" s="272" t="s">
        <v>207</v>
      </c>
      <c r="B2" s="273"/>
      <c r="C2" s="145"/>
      <c r="D2" s="146"/>
      <c r="F2" s="145"/>
      <c r="G2" s="145"/>
      <c r="H2" s="145"/>
      <c r="I2" s="145"/>
      <c r="J2" s="147"/>
      <c r="K2" s="146"/>
      <c r="L2" s="147"/>
      <c r="M2" s="143"/>
      <c r="N2" s="144"/>
    </row>
    <row r="3" spans="1:14" s="123" customFormat="1" ht="30" customHeight="1">
      <c r="A3" s="148" t="s">
        <v>2</v>
      </c>
      <c r="B3" s="148" t="s">
        <v>208</v>
      </c>
      <c r="C3" s="148" t="s">
        <v>209</v>
      </c>
      <c r="D3" s="148" t="s">
        <v>210</v>
      </c>
      <c r="E3" s="149" t="s">
        <v>211</v>
      </c>
      <c r="F3" s="148" t="s">
        <v>212</v>
      </c>
      <c r="G3" s="148" t="s">
        <v>213</v>
      </c>
      <c r="H3" s="148" t="s">
        <v>214</v>
      </c>
      <c r="I3" s="148" t="s">
        <v>215</v>
      </c>
      <c r="J3" s="148" t="s">
        <v>216</v>
      </c>
      <c r="K3" s="148" t="s">
        <v>170</v>
      </c>
      <c r="L3" s="148" t="s">
        <v>217</v>
      </c>
      <c r="M3" s="150" t="s">
        <v>170</v>
      </c>
      <c r="N3" s="151"/>
    </row>
    <row r="4" spans="1:14" s="124" customFormat="1" ht="12.75" hidden="1">
      <c r="A4" s="152">
        <v>1</v>
      </c>
      <c r="B4" s="153">
        <v>2</v>
      </c>
      <c r="C4" s="153">
        <v>3</v>
      </c>
      <c r="D4" s="153">
        <v>4</v>
      </c>
      <c r="E4" s="152">
        <v>5</v>
      </c>
      <c r="F4" s="152">
        <v>6</v>
      </c>
      <c r="G4" s="152">
        <v>7</v>
      </c>
      <c r="H4" s="152">
        <v>8</v>
      </c>
      <c r="I4" s="152">
        <v>9</v>
      </c>
      <c r="J4" s="153">
        <v>10</v>
      </c>
      <c r="K4" s="153">
        <v>11</v>
      </c>
      <c r="L4" s="153">
        <v>12</v>
      </c>
      <c r="M4" s="153">
        <v>13</v>
      </c>
      <c r="N4" s="154"/>
    </row>
    <row r="5" spans="1:14" ht="30" hidden="1" customHeight="1">
      <c r="A5" s="155">
        <v>1</v>
      </c>
      <c r="B5" s="156" t="s">
        <v>218</v>
      </c>
      <c r="C5" s="155" t="s">
        <v>219</v>
      </c>
      <c r="D5" s="157" t="s">
        <v>220</v>
      </c>
      <c r="E5" s="125">
        <v>32180</v>
      </c>
      <c r="F5" s="155" t="s">
        <v>221</v>
      </c>
      <c r="G5" s="155" t="s">
        <v>222</v>
      </c>
      <c r="H5" s="125">
        <v>43635</v>
      </c>
      <c r="I5" s="157" t="s">
        <v>223</v>
      </c>
      <c r="J5" s="156" t="s">
        <v>224</v>
      </c>
      <c r="K5" s="156" t="s">
        <v>225</v>
      </c>
      <c r="L5" s="156" t="s">
        <v>226</v>
      </c>
      <c r="M5" s="158" t="s">
        <v>227</v>
      </c>
      <c r="N5" s="144"/>
    </row>
    <row r="6" spans="1:14" ht="30" hidden="1" customHeight="1">
      <c r="A6" s="155">
        <v>2</v>
      </c>
      <c r="B6" s="156" t="s">
        <v>228</v>
      </c>
      <c r="C6" s="155" t="s">
        <v>229</v>
      </c>
      <c r="D6" s="157" t="s">
        <v>230</v>
      </c>
      <c r="E6" s="125">
        <v>33050</v>
      </c>
      <c r="F6" s="155" t="s">
        <v>231</v>
      </c>
      <c r="G6" s="155" t="s">
        <v>222</v>
      </c>
      <c r="H6" s="125">
        <v>43528</v>
      </c>
      <c r="I6" s="157" t="s">
        <v>266</v>
      </c>
      <c r="J6" s="156" t="s">
        <v>224</v>
      </c>
      <c r="K6" s="156" t="s">
        <v>233</v>
      </c>
      <c r="L6" s="156" t="s">
        <v>226</v>
      </c>
      <c r="M6" s="158" t="s">
        <v>227</v>
      </c>
      <c r="N6" s="144"/>
    </row>
    <row r="7" spans="1:14" ht="30" hidden="1" customHeight="1">
      <c r="A7" s="155">
        <v>3</v>
      </c>
      <c r="B7" s="156" t="s">
        <v>234</v>
      </c>
      <c r="C7" s="155" t="s">
        <v>235</v>
      </c>
      <c r="D7" s="157" t="s">
        <v>236</v>
      </c>
      <c r="E7" s="125">
        <v>29472</v>
      </c>
      <c r="F7" s="155" t="s">
        <v>231</v>
      </c>
      <c r="G7" s="155" t="s">
        <v>222</v>
      </c>
      <c r="H7" s="125">
        <v>39083</v>
      </c>
      <c r="I7" s="157" t="s">
        <v>237</v>
      </c>
      <c r="J7" s="156" t="s">
        <v>238</v>
      </c>
      <c r="K7" s="156" t="s">
        <v>239</v>
      </c>
      <c r="L7" s="156" t="s">
        <v>240</v>
      </c>
      <c r="M7" s="157" t="s">
        <v>240</v>
      </c>
      <c r="N7" s="144"/>
    </row>
    <row r="8" spans="1:14" ht="30" hidden="1" customHeight="1">
      <c r="A8" s="155">
        <v>4</v>
      </c>
      <c r="B8" s="156" t="s">
        <v>241</v>
      </c>
      <c r="C8" s="155" t="s">
        <v>242</v>
      </c>
      <c r="D8" s="157" t="s">
        <v>220</v>
      </c>
      <c r="E8" s="125">
        <v>25927</v>
      </c>
      <c r="F8" s="155" t="s">
        <v>221</v>
      </c>
      <c r="G8" s="155" t="s">
        <v>222</v>
      </c>
      <c r="H8" s="125">
        <v>34394</v>
      </c>
      <c r="I8" s="157" t="s">
        <v>237</v>
      </c>
      <c r="J8" s="156" t="s">
        <v>243</v>
      </c>
      <c r="K8" s="156" t="s">
        <v>244</v>
      </c>
      <c r="L8" s="156" t="s">
        <v>245</v>
      </c>
      <c r="M8" s="158" t="s">
        <v>227</v>
      </c>
      <c r="N8" s="144"/>
    </row>
    <row r="9" spans="1:14" ht="30" hidden="1" customHeight="1">
      <c r="A9" s="155">
        <v>5</v>
      </c>
      <c r="B9" s="156" t="s">
        <v>246</v>
      </c>
      <c r="C9" s="155" t="s">
        <v>247</v>
      </c>
      <c r="D9" s="157" t="s">
        <v>248</v>
      </c>
      <c r="E9" s="125">
        <v>33064</v>
      </c>
      <c r="F9" s="155" t="s">
        <v>231</v>
      </c>
      <c r="G9" s="155" t="s">
        <v>222</v>
      </c>
      <c r="H9" s="125">
        <v>44166</v>
      </c>
      <c r="I9" s="157" t="s">
        <v>232</v>
      </c>
      <c r="J9" s="156" t="s">
        <v>249</v>
      </c>
      <c r="K9" s="156" t="s">
        <v>250</v>
      </c>
      <c r="L9" s="156" t="s">
        <v>245</v>
      </c>
      <c r="M9" s="158" t="s">
        <v>227</v>
      </c>
      <c r="N9" s="144"/>
    </row>
    <row r="10" spans="1:14" ht="30" hidden="1" customHeight="1">
      <c r="A10" s="155">
        <v>6</v>
      </c>
      <c r="B10" s="156" t="s">
        <v>251</v>
      </c>
      <c r="C10" s="155" t="s">
        <v>252</v>
      </c>
      <c r="D10" s="157" t="s">
        <v>253</v>
      </c>
      <c r="E10" s="125">
        <v>26786</v>
      </c>
      <c r="F10" s="155" t="s">
        <v>221</v>
      </c>
      <c r="G10" s="155" t="s">
        <v>222</v>
      </c>
      <c r="H10" s="125">
        <v>43745</v>
      </c>
      <c r="I10" s="157" t="s">
        <v>237</v>
      </c>
      <c r="J10" s="156" t="s">
        <v>254</v>
      </c>
      <c r="K10" s="156" t="s">
        <v>415</v>
      </c>
      <c r="L10" s="156" t="s">
        <v>226</v>
      </c>
      <c r="M10" s="158" t="s">
        <v>227</v>
      </c>
      <c r="N10" s="144"/>
    </row>
    <row r="11" spans="1:14" ht="30" hidden="1" customHeight="1">
      <c r="A11" s="155">
        <v>7</v>
      </c>
      <c r="B11" s="156" t="s">
        <v>256</v>
      </c>
      <c r="C11" s="155" t="s">
        <v>257</v>
      </c>
      <c r="D11" s="157" t="s">
        <v>220</v>
      </c>
      <c r="E11" s="125">
        <v>27118</v>
      </c>
      <c r="F11" s="155" t="s">
        <v>231</v>
      </c>
      <c r="G11" s="155" t="s">
        <v>222</v>
      </c>
      <c r="H11" s="125">
        <v>39873</v>
      </c>
      <c r="I11" s="157" t="s">
        <v>258</v>
      </c>
      <c r="J11" s="156" t="s">
        <v>224</v>
      </c>
      <c r="K11" s="156" t="s">
        <v>262</v>
      </c>
      <c r="L11" s="156" t="s">
        <v>226</v>
      </c>
      <c r="M11" s="158" t="s">
        <v>227</v>
      </c>
      <c r="N11" s="144"/>
    </row>
    <row r="12" spans="1:14" ht="30" hidden="1" customHeight="1">
      <c r="A12" s="155">
        <v>8</v>
      </c>
      <c r="B12" s="156" t="s">
        <v>259</v>
      </c>
      <c r="C12" s="155" t="s">
        <v>260</v>
      </c>
      <c r="D12" s="157" t="s">
        <v>220</v>
      </c>
      <c r="E12" s="125">
        <v>25430</v>
      </c>
      <c r="F12" s="155" t="s">
        <v>221</v>
      </c>
      <c r="G12" s="155" t="s">
        <v>222</v>
      </c>
      <c r="H12" s="125">
        <v>32568</v>
      </c>
      <c r="I12" s="157" t="s">
        <v>237</v>
      </c>
      <c r="J12" s="156" t="s">
        <v>261</v>
      </c>
      <c r="K12" s="156" t="s">
        <v>262</v>
      </c>
      <c r="L12" s="156" t="s">
        <v>226</v>
      </c>
      <c r="M12" s="158" t="s">
        <v>227</v>
      </c>
      <c r="N12" s="144"/>
    </row>
    <row r="13" spans="1:14" ht="30" hidden="1" customHeight="1">
      <c r="A13" s="155">
        <v>9</v>
      </c>
      <c r="B13" s="156" t="s">
        <v>263</v>
      </c>
      <c r="C13" s="155" t="s">
        <v>264</v>
      </c>
      <c r="D13" s="157" t="s">
        <v>265</v>
      </c>
      <c r="E13" s="125">
        <v>31007</v>
      </c>
      <c r="F13" s="155" t="s">
        <v>221</v>
      </c>
      <c r="G13" s="155" t="s">
        <v>222</v>
      </c>
      <c r="H13" s="125">
        <v>42826</v>
      </c>
      <c r="I13" s="157" t="s">
        <v>266</v>
      </c>
      <c r="J13" s="156" t="s">
        <v>254</v>
      </c>
      <c r="K13" s="156" t="s">
        <v>255</v>
      </c>
      <c r="L13" s="156" t="s">
        <v>226</v>
      </c>
      <c r="M13" s="158" t="s">
        <v>227</v>
      </c>
      <c r="N13" s="144"/>
    </row>
    <row r="14" spans="1:14" ht="30" hidden="1" customHeight="1">
      <c r="A14" s="155">
        <v>10</v>
      </c>
      <c r="B14" s="156" t="s">
        <v>267</v>
      </c>
      <c r="C14" s="155" t="s">
        <v>268</v>
      </c>
      <c r="D14" s="157" t="s">
        <v>220</v>
      </c>
      <c r="E14" s="125">
        <v>33778</v>
      </c>
      <c r="F14" s="155" t="s">
        <v>221</v>
      </c>
      <c r="G14" s="155" t="s">
        <v>222</v>
      </c>
      <c r="H14" s="125">
        <v>44166</v>
      </c>
      <c r="I14" s="157" t="s">
        <v>232</v>
      </c>
      <c r="J14" s="156" t="s">
        <v>269</v>
      </c>
      <c r="K14" s="156" t="s">
        <v>270</v>
      </c>
      <c r="L14" s="156" t="s">
        <v>245</v>
      </c>
      <c r="M14" s="158" t="s">
        <v>227</v>
      </c>
      <c r="N14" s="144"/>
    </row>
    <row r="15" spans="1:14" ht="30" hidden="1" customHeight="1">
      <c r="A15" s="155">
        <v>11</v>
      </c>
      <c r="B15" s="156" t="s">
        <v>271</v>
      </c>
      <c r="C15" s="155" t="s">
        <v>272</v>
      </c>
      <c r="D15" s="157" t="s">
        <v>273</v>
      </c>
      <c r="E15" s="125">
        <v>35277</v>
      </c>
      <c r="F15" s="155" t="s">
        <v>231</v>
      </c>
      <c r="G15" s="155" t="s">
        <v>222</v>
      </c>
      <c r="H15" s="125">
        <v>44166</v>
      </c>
      <c r="I15" s="157" t="s">
        <v>232</v>
      </c>
      <c r="J15" s="156" t="s">
        <v>274</v>
      </c>
      <c r="K15" s="156" t="s">
        <v>275</v>
      </c>
      <c r="L15" s="156" t="s">
        <v>276</v>
      </c>
      <c r="M15" s="158" t="s">
        <v>277</v>
      </c>
      <c r="N15" s="144"/>
    </row>
    <row r="16" spans="1:14" ht="30" hidden="1" customHeight="1">
      <c r="A16" s="155">
        <v>12</v>
      </c>
      <c r="B16" s="156" t="s">
        <v>278</v>
      </c>
      <c r="C16" s="155" t="s">
        <v>279</v>
      </c>
      <c r="D16" s="157" t="s">
        <v>280</v>
      </c>
      <c r="E16" s="125">
        <v>27147</v>
      </c>
      <c r="F16" s="155" t="s">
        <v>221</v>
      </c>
      <c r="G16" s="155" t="s">
        <v>222</v>
      </c>
      <c r="H16" s="125">
        <v>35490</v>
      </c>
      <c r="I16" s="157" t="s">
        <v>281</v>
      </c>
      <c r="J16" s="156" t="s">
        <v>282</v>
      </c>
      <c r="K16" s="156" t="s">
        <v>283</v>
      </c>
      <c r="L16" s="156" t="s">
        <v>226</v>
      </c>
      <c r="M16" s="158" t="s">
        <v>227</v>
      </c>
      <c r="N16" s="144"/>
    </row>
    <row r="17" spans="1:14" ht="30" hidden="1" customHeight="1">
      <c r="A17" s="155">
        <v>13</v>
      </c>
      <c r="B17" s="156" t="s">
        <v>284</v>
      </c>
      <c r="C17" s="155" t="s">
        <v>285</v>
      </c>
      <c r="D17" s="157" t="s">
        <v>286</v>
      </c>
      <c r="E17" s="125">
        <v>34459</v>
      </c>
      <c r="F17" s="155" t="s">
        <v>221</v>
      </c>
      <c r="G17" s="155" t="s">
        <v>222</v>
      </c>
      <c r="H17" s="125">
        <v>43528</v>
      </c>
      <c r="I17" s="157" t="s">
        <v>223</v>
      </c>
      <c r="J17" s="156" t="s">
        <v>282</v>
      </c>
      <c r="K17" s="156" t="s">
        <v>288</v>
      </c>
      <c r="L17" s="156" t="s">
        <v>226</v>
      </c>
      <c r="M17" s="158" t="s">
        <v>227</v>
      </c>
      <c r="N17" s="144"/>
    </row>
    <row r="18" spans="1:14" ht="30" hidden="1" customHeight="1">
      <c r="A18" s="155">
        <v>14</v>
      </c>
      <c r="B18" s="156" t="s">
        <v>289</v>
      </c>
      <c r="C18" s="155" t="s">
        <v>290</v>
      </c>
      <c r="D18" s="157" t="s">
        <v>220</v>
      </c>
      <c r="E18" s="125">
        <v>33351</v>
      </c>
      <c r="F18" s="155" t="s">
        <v>221</v>
      </c>
      <c r="G18" s="155" t="s">
        <v>222</v>
      </c>
      <c r="H18" s="125">
        <v>42036</v>
      </c>
      <c r="I18" s="157" t="s">
        <v>258</v>
      </c>
      <c r="J18" s="156" t="s">
        <v>291</v>
      </c>
      <c r="K18" s="156" t="s">
        <v>292</v>
      </c>
      <c r="L18" s="156" t="s">
        <v>245</v>
      </c>
      <c r="M18" s="158" t="s">
        <v>277</v>
      </c>
      <c r="N18" s="144"/>
    </row>
    <row r="19" spans="1:14" ht="30" hidden="1" customHeight="1">
      <c r="A19" s="155">
        <v>15</v>
      </c>
      <c r="B19" s="156" t="s">
        <v>293</v>
      </c>
      <c r="C19" s="155" t="s">
        <v>294</v>
      </c>
      <c r="D19" s="157" t="s">
        <v>220</v>
      </c>
      <c r="E19" s="125">
        <v>32285</v>
      </c>
      <c r="F19" s="155" t="s">
        <v>221</v>
      </c>
      <c r="G19" s="155" t="s">
        <v>222</v>
      </c>
      <c r="H19" s="125">
        <v>43528</v>
      </c>
      <c r="I19" s="157" t="s">
        <v>266</v>
      </c>
      <c r="J19" s="156" t="s">
        <v>224</v>
      </c>
      <c r="K19" s="156" t="s">
        <v>233</v>
      </c>
      <c r="L19" s="156" t="s">
        <v>226</v>
      </c>
      <c r="M19" s="158" t="s">
        <v>227</v>
      </c>
      <c r="N19" s="144"/>
    </row>
    <row r="20" spans="1:14" ht="30" hidden="1" customHeight="1">
      <c r="A20" s="155">
        <v>16</v>
      </c>
      <c r="B20" s="156" t="s">
        <v>295</v>
      </c>
      <c r="C20" s="155" t="s">
        <v>296</v>
      </c>
      <c r="D20" s="157" t="s">
        <v>220</v>
      </c>
      <c r="E20" s="125">
        <v>28375</v>
      </c>
      <c r="F20" s="155" t="s">
        <v>221</v>
      </c>
      <c r="G20" s="155" t="s">
        <v>222</v>
      </c>
      <c r="H20" s="125">
        <v>39083</v>
      </c>
      <c r="I20" s="157" t="s">
        <v>237</v>
      </c>
      <c r="J20" s="156" t="s">
        <v>282</v>
      </c>
      <c r="K20" s="156" t="s">
        <v>297</v>
      </c>
      <c r="L20" s="156" t="s">
        <v>226</v>
      </c>
      <c r="M20" s="158" t="s">
        <v>227</v>
      </c>
      <c r="N20" s="144"/>
    </row>
    <row r="21" spans="1:14" ht="30" hidden="1" customHeight="1">
      <c r="A21" s="155">
        <v>17</v>
      </c>
      <c r="B21" s="156" t="s">
        <v>298</v>
      </c>
      <c r="C21" s="155" t="s">
        <v>299</v>
      </c>
      <c r="D21" s="157" t="s">
        <v>220</v>
      </c>
      <c r="E21" s="125">
        <v>33033</v>
      </c>
      <c r="F21" s="155" t="s">
        <v>231</v>
      </c>
      <c r="G21" s="155" t="s">
        <v>222</v>
      </c>
      <c r="H21" s="125">
        <v>43528</v>
      </c>
      <c r="I21" s="157" t="s">
        <v>266</v>
      </c>
      <c r="J21" s="156" t="s">
        <v>224</v>
      </c>
      <c r="K21" s="156" t="s">
        <v>233</v>
      </c>
      <c r="L21" s="156" t="s">
        <v>226</v>
      </c>
      <c r="M21" s="158" t="s">
        <v>227</v>
      </c>
      <c r="N21" s="144"/>
    </row>
    <row r="22" spans="1:14" ht="30" hidden="1" customHeight="1">
      <c r="A22" s="155">
        <v>18</v>
      </c>
      <c r="B22" s="156" t="s">
        <v>300</v>
      </c>
      <c r="C22" s="155" t="s">
        <v>301</v>
      </c>
      <c r="D22" s="157" t="s">
        <v>220</v>
      </c>
      <c r="E22" s="125">
        <v>35180</v>
      </c>
      <c r="F22" s="155" t="s">
        <v>221</v>
      </c>
      <c r="G22" s="155" t="s">
        <v>222</v>
      </c>
      <c r="H22" s="125">
        <v>43528</v>
      </c>
      <c r="I22" s="157" t="s">
        <v>266</v>
      </c>
      <c r="J22" s="156" t="s">
        <v>249</v>
      </c>
      <c r="K22" s="156" t="s">
        <v>250</v>
      </c>
      <c r="L22" s="156" t="s">
        <v>245</v>
      </c>
      <c r="M22" s="158" t="s">
        <v>227</v>
      </c>
      <c r="N22" s="144"/>
    </row>
    <row r="23" spans="1:14" ht="30" hidden="1" customHeight="1">
      <c r="A23" s="155">
        <v>19</v>
      </c>
      <c r="B23" s="156" t="s">
        <v>302</v>
      </c>
      <c r="C23" s="155" t="s">
        <v>303</v>
      </c>
      <c r="D23" s="157" t="s">
        <v>304</v>
      </c>
      <c r="E23" s="125">
        <v>33544</v>
      </c>
      <c r="F23" s="155" t="s">
        <v>221</v>
      </c>
      <c r="G23" s="155" t="s">
        <v>222</v>
      </c>
      <c r="H23" s="125">
        <v>42036</v>
      </c>
      <c r="I23" s="157" t="s">
        <v>287</v>
      </c>
      <c r="J23" s="156" t="s">
        <v>254</v>
      </c>
      <c r="K23" s="156" t="s">
        <v>305</v>
      </c>
      <c r="L23" s="156" t="s">
        <v>226</v>
      </c>
      <c r="M23" s="158" t="s">
        <v>227</v>
      </c>
      <c r="N23" s="144"/>
    </row>
    <row r="24" spans="1:14" ht="30" hidden="1" customHeight="1">
      <c r="A24" s="155">
        <v>20</v>
      </c>
      <c r="B24" s="156" t="s">
        <v>306</v>
      </c>
      <c r="C24" s="155" t="s">
        <v>307</v>
      </c>
      <c r="D24" s="157" t="s">
        <v>220</v>
      </c>
      <c r="E24" s="125">
        <v>32896</v>
      </c>
      <c r="F24" s="155" t="s">
        <v>221</v>
      </c>
      <c r="G24" s="155" t="s">
        <v>222</v>
      </c>
      <c r="H24" s="125">
        <v>43010</v>
      </c>
      <c r="I24" s="157" t="s">
        <v>258</v>
      </c>
      <c r="J24" s="156" t="s">
        <v>308</v>
      </c>
      <c r="K24" s="156" t="s">
        <v>380</v>
      </c>
      <c r="L24" s="156" t="s">
        <v>245</v>
      </c>
      <c r="M24" s="158" t="s">
        <v>227</v>
      </c>
      <c r="N24" s="144"/>
    </row>
    <row r="25" spans="1:14" ht="30" hidden="1" customHeight="1">
      <c r="A25" s="155">
        <v>21</v>
      </c>
      <c r="B25" s="156" t="s">
        <v>310</v>
      </c>
      <c r="C25" s="155" t="s">
        <v>311</v>
      </c>
      <c r="D25" s="157" t="s">
        <v>220</v>
      </c>
      <c r="E25" s="125">
        <v>29339</v>
      </c>
      <c r="F25" s="155" t="s">
        <v>221</v>
      </c>
      <c r="G25" s="155" t="s">
        <v>222</v>
      </c>
      <c r="H25" s="125">
        <v>38353</v>
      </c>
      <c r="I25" s="157" t="s">
        <v>258</v>
      </c>
      <c r="J25" s="156" t="s">
        <v>282</v>
      </c>
      <c r="K25" s="156" t="s">
        <v>297</v>
      </c>
      <c r="L25" s="156" t="s">
        <v>226</v>
      </c>
      <c r="M25" s="158" t="s">
        <v>227</v>
      </c>
      <c r="N25" s="144"/>
    </row>
    <row r="26" spans="1:14" ht="30" hidden="1" customHeight="1">
      <c r="A26" s="155">
        <v>22</v>
      </c>
      <c r="B26" s="156" t="s">
        <v>312</v>
      </c>
      <c r="C26" s="155" t="s">
        <v>313</v>
      </c>
      <c r="D26" s="157" t="s">
        <v>314</v>
      </c>
      <c r="E26" s="125">
        <v>31707</v>
      </c>
      <c r="F26" s="155" t="s">
        <v>221</v>
      </c>
      <c r="G26" s="155" t="s">
        <v>222</v>
      </c>
      <c r="H26" s="125">
        <v>40544</v>
      </c>
      <c r="I26" s="157" t="s">
        <v>258</v>
      </c>
      <c r="J26" s="156" t="s">
        <v>282</v>
      </c>
      <c r="K26" s="156" t="s">
        <v>297</v>
      </c>
      <c r="L26" s="156" t="s">
        <v>226</v>
      </c>
      <c r="M26" s="158" t="s">
        <v>227</v>
      </c>
      <c r="N26" s="144"/>
    </row>
    <row r="27" spans="1:14" ht="30" hidden="1" customHeight="1">
      <c r="A27" s="155">
        <v>23</v>
      </c>
      <c r="B27" s="156" t="s">
        <v>315</v>
      </c>
      <c r="C27" s="155" t="s">
        <v>316</v>
      </c>
      <c r="D27" s="157" t="s">
        <v>220</v>
      </c>
      <c r="E27" s="125">
        <v>26869</v>
      </c>
      <c r="F27" s="155" t="s">
        <v>221</v>
      </c>
      <c r="G27" s="155" t="s">
        <v>222</v>
      </c>
      <c r="H27" s="125">
        <v>35855</v>
      </c>
      <c r="I27" s="157" t="s">
        <v>237</v>
      </c>
      <c r="J27" s="156" t="s">
        <v>317</v>
      </c>
      <c r="K27" s="156" t="s">
        <v>318</v>
      </c>
      <c r="L27" s="156" t="s">
        <v>319</v>
      </c>
      <c r="M27" s="158" t="s">
        <v>227</v>
      </c>
      <c r="N27" s="144"/>
    </row>
    <row r="28" spans="1:14" ht="30" hidden="1" customHeight="1">
      <c r="A28" s="155">
        <v>24</v>
      </c>
      <c r="B28" s="156" t="s">
        <v>320</v>
      </c>
      <c r="C28" s="155" t="s">
        <v>321</v>
      </c>
      <c r="D28" s="157" t="s">
        <v>220</v>
      </c>
      <c r="E28" s="125">
        <v>29483</v>
      </c>
      <c r="F28" s="155" t="s">
        <v>231</v>
      </c>
      <c r="G28" s="155" t="s">
        <v>222</v>
      </c>
      <c r="H28" s="125">
        <v>40179</v>
      </c>
      <c r="I28" s="157" t="s">
        <v>258</v>
      </c>
      <c r="J28" s="156" t="s">
        <v>282</v>
      </c>
      <c r="K28" s="156" t="s">
        <v>297</v>
      </c>
      <c r="L28" s="156" t="s">
        <v>226</v>
      </c>
      <c r="M28" s="158" t="s">
        <v>227</v>
      </c>
      <c r="N28" s="144"/>
    </row>
    <row r="29" spans="1:14" ht="30" hidden="1" customHeight="1">
      <c r="A29" s="155">
        <v>25</v>
      </c>
      <c r="B29" s="156" t="s">
        <v>322</v>
      </c>
      <c r="C29" s="155" t="s">
        <v>323</v>
      </c>
      <c r="D29" s="157" t="s">
        <v>220</v>
      </c>
      <c r="E29" s="125">
        <v>27686</v>
      </c>
      <c r="F29" s="155" t="s">
        <v>221</v>
      </c>
      <c r="G29" s="155" t="s">
        <v>222</v>
      </c>
      <c r="H29" s="125">
        <v>39904</v>
      </c>
      <c r="I29" s="157" t="s">
        <v>287</v>
      </c>
      <c r="J29" s="156" t="s">
        <v>254</v>
      </c>
      <c r="K29" s="156" t="s">
        <v>305</v>
      </c>
      <c r="L29" s="156" t="s">
        <v>226</v>
      </c>
      <c r="M29" s="158" t="s">
        <v>227</v>
      </c>
      <c r="N29" s="144"/>
    </row>
    <row r="30" spans="1:14" ht="30" hidden="1" customHeight="1">
      <c r="A30" s="155">
        <v>26</v>
      </c>
      <c r="B30" s="156" t="s">
        <v>324</v>
      </c>
      <c r="C30" s="155" t="s">
        <v>325</v>
      </c>
      <c r="D30" s="157" t="s">
        <v>220</v>
      </c>
      <c r="E30" s="125">
        <v>31235</v>
      </c>
      <c r="F30" s="155" t="s">
        <v>221</v>
      </c>
      <c r="G30" s="155" t="s">
        <v>222</v>
      </c>
      <c r="H30" s="125">
        <v>43143</v>
      </c>
      <c r="I30" s="157" t="s">
        <v>223</v>
      </c>
      <c r="J30" s="156" t="s">
        <v>224</v>
      </c>
      <c r="K30" s="156" t="s">
        <v>225</v>
      </c>
      <c r="L30" s="156" t="s">
        <v>226</v>
      </c>
      <c r="M30" s="158" t="s">
        <v>227</v>
      </c>
      <c r="N30" s="144"/>
    </row>
    <row r="31" spans="1:14" ht="30" hidden="1" customHeight="1">
      <c r="A31" s="155">
        <v>27</v>
      </c>
      <c r="B31" s="156" t="s">
        <v>326</v>
      </c>
      <c r="C31" s="155" t="s">
        <v>327</v>
      </c>
      <c r="D31" s="157" t="s">
        <v>220</v>
      </c>
      <c r="E31" s="125">
        <v>29963</v>
      </c>
      <c r="F31" s="155" t="s">
        <v>221</v>
      </c>
      <c r="G31" s="155" t="s">
        <v>222</v>
      </c>
      <c r="H31" s="125">
        <v>42036</v>
      </c>
      <c r="I31" s="157" t="s">
        <v>287</v>
      </c>
      <c r="J31" s="156" t="s">
        <v>224</v>
      </c>
      <c r="K31" s="156" t="s">
        <v>225</v>
      </c>
      <c r="L31" s="156" t="s">
        <v>226</v>
      </c>
      <c r="M31" s="158" t="s">
        <v>227</v>
      </c>
      <c r="N31" s="144"/>
    </row>
    <row r="32" spans="1:14" ht="30" hidden="1" customHeight="1">
      <c r="A32" s="155">
        <v>28</v>
      </c>
      <c r="B32" s="156" t="s">
        <v>328</v>
      </c>
      <c r="C32" s="155" t="s">
        <v>329</v>
      </c>
      <c r="D32" s="157" t="s">
        <v>220</v>
      </c>
      <c r="E32" s="125">
        <v>31884</v>
      </c>
      <c r="F32" s="155" t="s">
        <v>221</v>
      </c>
      <c r="G32" s="155" t="s">
        <v>222</v>
      </c>
      <c r="H32" s="125">
        <v>42478</v>
      </c>
      <c r="I32" s="157" t="s">
        <v>223</v>
      </c>
      <c r="J32" s="156" t="s">
        <v>282</v>
      </c>
      <c r="K32" s="156" t="s">
        <v>288</v>
      </c>
      <c r="L32" s="156" t="s">
        <v>226</v>
      </c>
      <c r="M32" s="158" t="s">
        <v>227</v>
      </c>
      <c r="N32" s="144"/>
    </row>
    <row r="33" spans="1:14" ht="30" hidden="1" customHeight="1">
      <c r="A33" s="155">
        <v>29</v>
      </c>
      <c r="B33" s="156" t="s">
        <v>330</v>
      </c>
      <c r="C33" s="155" t="s">
        <v>331</v>
      </c>
      <c r="D33" s="157" t="s">
        <v>332</v>
      </c>
      <c r="E33" s="125">
        <v>34724</v>
      </c>
      <c r="F33" s="155" t="s">
        <v>221</v>
      </c>
      <c r="G33" s="155" t="s">
        <v>222</v>
      </c>
      <c r="H33" s="125">
        <v>44166</v>
      </c>
      <c r="I33" s="157" t="s">
        <v>232</v>
      </c>
      <c r="J33" s="156" t="s">
        <v>333</v>
      </c>
      <c r="K33" s="156" t="s">
        <v>334</v>
      </c>
      <c r="L33" s="156" t="s">
        <v>335</v>
      </c>
      <c r="M33" s="158" t="s">
        <v>277</v>
      </c>
      <c r="N33" s="144"/>
    </row>
    <row r="34" spans="1:14" ht="30" hidden="1" customHeight="1">
      <c r="A34" s="155">
        <v>30</v>
      </c>
      <c r="B34" s="156" t="s">
        <v>336</v>
      </c>
      <c r="C34" s="155" t="s">
        <v>337</v>
      </c>
      <c r="D34" s="157" t="s">
        <v>220</v>
      </c>
      <c r="E34" s="125">
        <v>33001</v>
      </c>
      <c r="F34" s="155" t="s">
        <v>221</v>
      </c>
      <c r="G34" s="155" t="s">
        <v>222</v>
      </c>
      <c r="H34" s="125">
        <v>43528</v>
      </c>
      <c r="I34" s="157" t="s">
        <v>258</v>
      </c>
      <c r="J34" s="156" t="s">
        <v>338</v>
      </c>
      <c r="K34" s="156" t="s">
        <v>339</v>
      </c>
      <c r="L34" s="156" t="s">
        <v>340</v>
      </c>
      <c r="M34" s="158" t="s">
        <v>227</v>
      </c>
      <c r="N34" s="144"/>
    </row>
    <row r="35" spans="1:14" ht="30" hidden="1" customHeight="1">
      <c r="A35" s="155">
        <v>31</v>
      </c>
      <c r="B35" s="156" t="s">
        <v>341</v>
      </c>
      <c r="C35" s="155" t="s">
        <v>342</v>
      </c>
      <c r="D35" s="157" t="s">
        <v>343</v>
      </c>
      <c r="E35" s="125">
        <v>33819</v>
      </c>
      <c r="F35" s="155" t="s">
        <v>231</v>
      </c>
      <c r="G35" s="155" t="s">
        <v>222</v>
      </c>
      <c r="H35" s="125">
        <v>44166</v>
      </c>
      <c r="I35" s="157" t="s">
        <v>232</v>
      </c>
      <c r="J35" s="156" t="s">
        <v>344</v>
      </c>
      <c r="K35" s="156" t="s">
        <v>345</v>
      </c>
      <c r="L35" s="156" t="s">
        <v>245</v>
      </c>
      <c r="M35" s="158" t="s">
        <v>227</v>
      </c>
      <c r="N35" s="144"/>
    </row>
    <row r="36" spans="1:14" ht="30" hidden="1" customHeight="1">
      <c r="A36" s="155">
        <v>32</v>
      </c>
      <c r="B36" s="156" t="s">
        <v>346</v>
      </c>
      <c r="C36" s="155" t="s">
        <v>347</v>
      </c>
      <c r="D36" s="157" t="s">
        <v>273</v>
      </c>
      <c r="E36" s="125">
        <v>32281</v>
      </c>
      <c r="F36" s="155" t="s">
        <v>231</v>
      </c>
      <c r="G36" s="155" t="s">
        <v>222</v>
      </c>
      <c r="H36" s="125">
        <v>42036</v>
      </c>
      <c r="I36" s="157" t="s">
        <v>258</v>
      </c>
      <c r="J36" s="156" t="s">
        <v>282</v>
      </c>
      <c r="K36" s="156" t="s">
        <v>297</v>
      </c>
      <c r="L36" s="156" t="s">
        <v>226</v>
      </c>
      <c r="M36" s="158" t="s">
        <v>227</v>
      </c>
      <c r="N36" s="144"/>
    </row>
    <row r="37" spans="1:14" ht="30" hidden="1" customHeight="1">
      <c r="A37" s="155">
        <v>33</v>
      </c>
      <c r="B37" s="156" t="s">
        <v>348</v>
      </c>
      <c r="C37" s="155" t="s">
        <v>349</v>
      </c>
      <c r="D37" s="157" t="s">
        <v>220</v>
      </c>
      <c r="E37" s="125">
        <v>28166</v>
      </c>
      <c r="F37" s="155" t="s">
        <v>231</v>
      </c>
      <c r="G37" s="155" t="s">
        <v>222</v>
      </c>
      <c r="H37" s="125">
        <v>38808</v>
      </c>
      <c r="I37" s="157" t="s">
        <v>237</v>
      </c>
      <c r="J37" s="156" t="s">
        <v>282</v>
      </c>
      <c r="K37" s="156" t="s">
        <v>297</v>
      </c>
      <c r="L37" s="156" t="s">
        <v>226</v>
      </c>
      <c r="M37" s="158" t="s">
        <v>227</v>
      </c>
      <c r="N37" s="144"/>
    </row>
    <row r="38" spans="1:14" ht="30" hidden="1" customHeight="1">
      <c r="A38" s="155">
        <v>34</v>
      </c>
      <c r="B38" s="156" t="s">
        <v>350</v>
      </c>
      <c r="C38" s="155" t="s">
        <v>351</v>
      </c>
      <c r="D38" s="157" t="s">
        <v>220</v>
      </c>
      <c r="E38" s="125">
        <v>27136</v>
      </c>
      <c r="F38" s="155" t="s">
        <v>231</v>
      </c>
      <c r="G38" s="155" t="s">
        <v>222</v>
      </c>
      <c r="H38" s="125">
        <v>35125</v>
      </c>
      <c r="I38" s="157" t="s">
        <v>363</v>
      </c>
      <c r="J38" s="156" t="s">
        <v>282</v>
      </c>
      <c r="K38" s="156" t="s">
        <v>283</v>
      </c>
      <c r="L38" s="156" t="s">
        <v>226</v>
      </c>
      <c r="M38" s="158" t="s">
        <v>227</v>
      </c>
      <c r="N38" s="144"/>
    </row>
    <row r="39" spans="1:14" ht="30" hidden="1" customHeight="1">
      <c r="A39" s="155">
        <v>35</v>
      </c>
      <c r="B39" s="156" t="s">
        <v>352</v>
      </c>
      <c r="C39" s="155" t="s">
        <v>353</v>
      </c>
      <c r="D39" s="157" t="s">
        <v>354</v>
      </c>
      <c r="E39" s="125">
        <v>31579</v>
      </c>
      <c r="F39" s="155" t="s">
        <v>221</v>
      </c>
      <c r="G39" s="155" t="s">
        <v>222</v>
      </c>
      <c r="H39" s="125">
        <v>40544</v>
      </c>
      <c r="I39" s="157" t="s">
        <v>223</v>
      </c>
      <c r="J39" s="156" t="s">
        <v>282</v>
      </c>
      <c r="K39" s="156" t="s">
        <v>288</v>
      </c>
      <c r="L39" s="156" t="s">
        <v>226</v>
      </c>
      <c r="M39" s="158" t="s">
        <v>227</v>
      </c>
      <c r="N39" s="144"/>
    </row>
    <row r="40" spans="1:14" ht="30" hidden="1" customHeight="1">
      <c r="A40" s="155">
        <v>36</v>
      </c>
      <c r="B40" s="156" t="s">
        <v>355</v>
      </c>
      <c r="C40" s="155" t="s">
        <v>356</v>
      </c>
      <c r="D40" s="157" t="s">
        <v>220</v>
      </c>
      <c r="E40" s="125">
        <v>23657</v>
      </c>
      <c r="F40" s="155" t="s">
        <v>221</v>
      </c>
      <c r="G40" s="155" t="s">
        <v>222</v>
      </c>
      <c r="H40" s="125">
        <v>30926</v>
      </c>
      <c r="I40" s="157" t="s">
        <v>281</v>
      </c>
      <c r="J40" s="156" t="s">
        <v>282</v>
      </c>
      <c r="K40" s="156" t="s">
        <v>283</v>
      </c>
      <c r="L40" s="156" t="s">
        <v>357</v>
      </c>
      <c r="M40" s="158" t="s">
        <v>227</v>
      </c>
      <c r="N40" s="144"/>
    </row>
    <row r="41" spans="1:14" ht="30" hidden="1" customHeight="1">
      <c r="A41" s="155">
        <v>37</v>
      </c>
      <c r="B41" s="156" t="s">
        <v>358</v>
      </c>
      <c r="C41" s="155" t="s">
        <v>359</v>
      </c>
      <c r="D41" s="157" t="s">
        <v>220</v>
      </c>
      <c r="E41" s="125">
        <v>28501</v>
      </c>
      <c r="F41" s="155" t="s">
        <v>231</v>
      </c>
      <c r="G41" s="155" t="s">
        <v>222</v>
      </c>
      <c r="H41" s="125">
        <v>37956</v>
      </c>
      <c r="I41" s="157" t="s">
        <v>237</v>
      </c>
      <c r="J41" s="156" t="s">
        <v>360</v>
      </c>
      <c r="K41" s="156" t="s">
        <v>262</v>
      </c>
      <c r="L41" s="156" t="s">
        <v>226</v>
      </c>
      <c r="M41" s="158" t="s">
        <v>227</v>
      </c>
      <c r="N41" s="144"/>
    </row>
    <row r="42" spans="1:14" ht="30" hidden="1" customHeight="1">
      <c r="A42" s="155">
        <v>38</v>
      </c>
      <c r="B42" s="156" t="s">
        <v>361</v>
      </c>
      <c r="C42" s="155" t="s">
        <v>362</v>
      </c>
      <c r="D42" s="157" t="s">
        <v>304</v>
      </c>
      <c r="E42" s="125">
        <v>26506</v>
      </c>
      <c r="F42" s="155" t="s">
        <v>231</v>
      </c>
      <c r="G42" s="155" t="s">
        <v>222</v>
      </c>
      <c r="H42" s="125">
        <v>38808</v>
      </c>
      <c r="I42" s="157" t="s">
        <v>363</v>
      </c>
      <c r="J42" s="156" t="s">
        <v>282</v>
      </c>
      <c r="K42" s="156" t="s">
        <v>364</v>
      </c>
      <c r="L42" s="159" t="s">
        <v>365</v>
      </c>
      <c r="M42" s="158" t="s">
        <v>227</v>
      </c>
      <c r="N42" s="144"/>
    </row>
    <row r="43" spans="1:14" ht="30" hidden="1" customHeight="1">
      <c r="A43" s="155">
        <v>39</v>
      </c>
      <c r="B43" s="156" t="s">
        <v>366</v>
      </c>
      <c r="C43" s="155" t="s">
        <v>367</v>
      </c>
      <c r="D43" s="157" t="s">
        <v>220</v>
      </c>
      <c r="E43" s="125">
        <v>28313</v>
      </c>
      <c r="F43" s="155" t="s">
        <v>231</v>
      </c>
      <c r="G43" s="155" t="s">
        <v>222</v>
      </c>
      <c r="H43" s="125">
        <v>38808</v>
      </c>
      <c r="I43" s="157" t="s">
        <v>258</v>
      </c>
      <c r="J43" s="156" t="s">
        <v>368</v>
      </c>
      <c r="K43" s="156" t="s">
        <v>369</v>
      </c>
      <c r="L43" s="156" t="s">
        <v>240</v>
      </c>
      <c r="M43" s="157" t="s">
        <v>240</v>
      </c>
      <c r="N43" s="144"/>
    </row>
    <row r="44" spans="1:14" ht="30" hidden="1" customHeight="1">
      <c r="A44" s="155">
        <v>40</v>
      </c>
      <c r="B44" s="156" t="s">
        <v>370</v>
      </c>
      <c r="C44" s="155" t="s">
        <v>371</v>
      </c>
      <c r="D44" s="157" t="s">
        <v>220</v>
      </c>
      <c r="E44" s="125">
        <v>29956</v>
      </c>
      <c r="F44" s="155" t="s">
        <v>231</v>
      </c>
      <c r="G44" s="155" t="s">
        <v>222</v>
      </c>
      <c r="H44" s="125">
        <v>39448</v>
      </c>
      <c r="I44" s="157" t="s">
        <v>237</v>
      </c>
      <c r="J44" s="156" t="s">
        <v>282</v>
      </c>
      <c r="K44" s="156" t="s">
        <v>297</v>
      </c>
      <c r="L44" s="156" t="s">
        <v>226</v>
      </c>
      <c r="M44" s="158" t="s">
        <v>227</v>
      </c>
      <c r="N44" s="144"/>
    </row>
    <row r="45" spans="1:14" ht="30" hidden="1" customHeight="1">
      <c r="A45" s="155">
        <v>41</v>
      </c>
      <c r="B45" s="156" t="s">
        <v>372</v>
      </c>
      <c r="C45" s="155" t="s">
        <v>373</v>
      </c>
      <c r="D45" s="157" t="s">
        <v>374</v>
      </c>
      <c r="E45" s="125">
        <v>29319</v>
      </c>
      <c r="F45" s="155" t="s">
        <v>231</v>
      </c>
      <c r="G45" s="155" t="s">
        <v>222</v>
      </c>
      <c r="H45" s="125">
        <v>39083</v>
      </c>
      <c r="I45" s="157" t="s">
        <v>237</v>
      </c>
      <c r="J45" s="156" t="s">
        <v>282</v>
      </c>
      <c r="K45" s="156" t="s">
        <v>297</v>
      </c>
      <c r="L45" s="156" t="s">
        <v>226</v>
      </c>
      <c r="M45" s="158" t="s">
        <v>227</v>
      </c>
      <c r="N45" s="144"/>
    </row>
    <row r="46" spans="1:14" ht="30" hidden="1" customHeight="1">
      <c r="A46" s="155">
        <v>42</v>
      </c>
      <c r="B46" s="156" t="s">
        <v>375</v>
      </c>
      <c r="C46" s="155" t="s">
        <v>376</v>
      </c>
      <c r="D46" s="157" t="s">
        <v>220</v>
      </c>
      <c r="E46" s="125">
        <v>32420</v>
      </c>
      <c r="F46" s="155" t="s">
        <v>231</v>
      </c>
      <c r="G46" s="155" t="s">
        <v>222</v>
      </c>
      <c r="H46" s="125">
        <v>40544</v>
      </c>
      <c r="I46" s="157" t="s">
        <v>258</v>
      </c>
      <c r="J46" s="156" t="s">
        <v>224</v>
      </c>
      <c r="K46" s="156" t="s">
        <v>262</v>
      </c>
      <c r="L46" s="156" t="s">
        <v>226</v>
      </c>
      <c r="M46" s="158" t="s">
        <v>227</v>
      </c>
      <c r="N46" s="144"/>
    </row>
    <row r="47" spans="1:14" ht="30" hidden="1" customHeight="1">
      <c r="A47" s="155">
        <v>43</v>
      </c>
      <c r="B47" s="156" t="s">
        <v>377</v>
      </c>
      <c r="C47" s="155" t="s">
        <v>378</v>
      </c>
      <c r="D47" s="157" t="s">
        <v>236</v>
      </c>
      <c r="E47" s="125">
        <v>29745</v>
      </c>
      <c r="F47" s="155" t="s">
        <v>231</v>
      </c>
      <c r="G47" s="155" t="s">
        <v>222</v>
      </c>
      <c r="H47" s="125">
        <v>38353</v>
      </c>
      <c r="I47" s="157" t="s">
        <v>258</v>
      </c>
      <c r="J47" s="156" t="s">
        <v>379</v>
      </c>
      <c r="K47" s="156" t="s">
        <v>380</v>
      </c>
      <c r="L47" s="156" t="s">
        <v>245</v>
      </c>
      <c r="M47" s="158" t="s">
        <v>227</v>
      </c>
      <c r="N47" s="144"/>
    </row>
    <row r="48" spans="1:14" ht="30" hidden="1" customHeight="1">
      <c r="A48" s="155">
        <v>44</v>
      </c>
      <c r="B48" s="156" t="s">
        <v>381</v>
      </c>
      <c r="C48" s="155" t="s">
        <v>382</v>
      </c>
      <c r="D48" s="157" t="s">
        <v>220</v>
      </c>
      <c r="E48" s="125">
        <v>27978</v>
      </c>
      <c r="F48" s="155" t="s">
        <v>231</v>
      </c>
      <c r="G48" s="155" t="s">
        <v>222</v>
      </c>
      <c r="H48" s="125">
        <v>35462</v>
      </c>
      <c r="I48" s="157" t="s">
        <v>363</v>
      </c>
      <c r="J48" s="156" t="s">
        <v>383</v>
      </c>
      <c r="K48" s="156" t="s">
        <v>384</v>
      </c>
      <c r="L48" s="156" t="s">
        <v>240</v>
      </c>
      <c r="M48" s="157" t="s">
        <v>240</v>
      </c>
      <c r="N48" s="144"/>
    </row>
    <row r="49" spans="1:14" ht="30" hidden="1" customHeight="1">
      <c r="A49" s="155">
        <v>45</v>
      </c>
      <c r="B49" s="156" t="s">
        <v>385</v>
      </c>
      <c r="C49" s="155" t="s">
        <v>386</v>
      </c>
      <c r="D49" s="157" t="s">
        <v>220</v>
      </c>
      <c r="E49" s="125">
        <v>26866</v>
      </c>
      <c r="F49" s="155" t="s">
        <v>221</v>
      </c>
      <c r="G49" s="155" t="s">
        <v>222</v>
      </c>
      <c r="H49" s="125">
        <v>39814</v>
      </c>
      <c r="I49" s="157" t="s">
        <v>223</v>
      </c>
      <c r="J49" s="156" t="s">
        <v>387</v>
      </c>
      <c r="K49" s="156" t="s">
        <v>388</v>
      </c>
      <c r="L49" s="156" t="s">
        <v>389</v>
      </c>
      <c r="M49" s="158" t="s">
        <v>277</v>
      </c>
      <c r="N49" s="144"/>
    </row>
    <row r="50" spans="1:14" ht="30" hidden="1" customHeight="1">
      <c r="A50" s="155">
        <v>46</v>
      </c>
      <c r="B50" s="156" t="s">
        <v>390</v>
      </c>
      <c r="C50" s="155" t="s">
        <v>391</v>
      </c>
      <c r="D50" s="157" t="s">
        <v>220</v>
      </c>
      <c r="E50" s="125">
        <v>33062</v>
      </c>
      <c r="F50" s="155" t="s">
        <v>221</v>
      </c>
      <c r="G50" s="155" t="s">
        <v>222</v>
      </c>
      <c r="H50" s="125">
        <v>42036</v>
      </c>
      <c r="I50" s="157" t="s">
        <v>258</v>
      </c>
      <c r="J50" s="156" t="s">
        <v>282</v>
      </c>
      <c r="K50" s="156" t="s">
        <v>297</v>
      </c>
      <c r="L50" s="156" t="s">
        <v>226</v>
      </c>
      <c r="M50" s="158" t="s">
        <v>227</v>
      </c>
      <c r="N50" s="144"/>
    </row>
    <row r="51" spans="1:14" ht="30" hidden="1" customHeight="1">
      <c r="A51" s="155">
        <v>47</v>
      </c>
      <c r="B51" s="156" t="s">
        <v>392</v>
      </c>
      <c r="C51" s="155" t="s">
        <v>393</v>
      </c>
      <c r="D51" s="157" t="s">
        <v>220</v>
      </c>
      <c r="E51" s="125">
        <v>26435</v>
      </c>
      <c r="F51" s="155" t="s">
        <v>231</v>
      </c>
      <c r="G51" s="155" t="s">
        <v>222</v>
      </c>
      <c r="H51" s="125">
        <v>34029</v>
      </c>
      <c r="I51" s="157" t="s">
        <v>363</v>
      </c>
      <c r="J51" s="156" t="s">
        <v>282</v>
      </c>
      <c r="K51" s="156" t="s">
        <v>283</v>
      </c>
      <c r="L51" s="156" t="s">
        <v>226</v>
      </c>
      <c r="M51" s="158" t="s">
        <v>227</v>
      </c>
      <c r="N51" s="144"/>
    </row>
    <row r="52" spans="1:14" ht="30" hidden="1" customHeight="1">
      <c r="A52" s="155">
        <v>48</v>
      </c>
      <c r="B52" s="156" t="s">
        <v>394</v>
      </c>
      <c r="C52" s="155" t="s">
        <v>395</v>
      </c>
      <c r="D52" s="157" t="s">
        <v>220</v>
      </c>
      <c r="E52" s="125">
        <v>33893</v>
      </c>
      <c r="F52" s="155" t="s">
        <v>221</v>
      </c>
      <c r="G52" s="155" t="s">
        <v>222</v>
      </c>
      <c r="H52" s="125">
        <v>43528</v>
      </c>
      <c r="I52" s="157" t="s">
        <v>266</v>
      </c>
      <c r="J52" s="156" t="s">
        <v>224</v>
      </c>
      <c r="K52" s="156" t="s">
        <v>233</v>
      </c>
      <c r="L52" s="156" t="s">
        <v>226</v>
      </c>
      <c r="M52" s="158" t="s">
        <v>227</v>
      </c>
      <c r="N52" s="144"/>
    </row>
    <row r="53" spans="1:14" ht="30" hidden="1" customHeight="1">
      <c r="A53" s="155">
        <v>49</v>
      </c>
      <c r="B53" s="156" t="s">
        <v>396</v>
      </c>
      <c r="C53" s="155" t="s">
        <v>397</v>
      </c>
      <c r="D53" s="157" t="s">
        <v>398</v>
      </c>
      <c r="E53" s="125">
        <v>25328</v>
      </c>
      <c r="F53" s="155" t="s">
        <v>231</v>
      </c>
      <c r="G53" s="155" t="s">
        <v>222</v>
      </c>
      <c r="H53" s="125">
        <v>33664</v>
      </c>
      <c r="I53" s="157" t="s">
        <v>237</v>
      </c>
      <c r="J53" s="156" t="s">
        <v>399</v>
      </c>
      <c r="K53" s="156" t="s">
        <v>400</v>
      </c>
      <c r="L53" s="156" t="s">
        <v>401</v>
      </c>
      <c r="M53" s="158" t="s">
        <v>227</v>
      </c>
      <c r="N53" s="144"/>
    </row>
    <row r="54" spans="1:14" ht="30" hidden="1" customHeight="1">
      <c r="A54" s="155">
        <v>50</v>
      </c>
      <c r="B54" s="156" t="s">
        <v>402</v>
      </c>
      <c r="C54" s="155" t="s">
        <v>403</v>
      </c>
      <c r="D54" s="157" t="s">
        <v>404</v>
      </c>
      <c r="E54" s="125">
        <v>35094</v>
      </c>
      <c r="F54" s="155" t="s">
        <v>231</v>
      </c>
      <c r="G54" s="155" t="s">
        <v>222</v>
      </c>
      <c r="H54" s="125">
        <v>43528</v>
      </c>
      <c r="I54" s="157" t="s">
        <v>266</v>
      </c>
      <c r="J54" s="156" t="s">
        <v>224</v>
      </c>
      <c r="K54" s="156" t="s">
        <v>233</v>
      </c>
      <c r="L54" s="156" t="s">
        <v>226</v>
      </c>
      <c r="M54" s="158" t="s">
        <v>227</v>
      </c>
      <c r="N54" s="144"/>
    </row>
    <row r="55" spans="1:14" ht="30" hidden="1" customHeight="1">
      <c r="A55" s="155">
        <v>51</v>
      </c>
      <c r="B55" s="156" t="s">
        <v>405</v>
      </c>
      <c r="C55" s="155" t="s">
        <v>406</v>
      </c>
      <c r="D55" s="157" t="s">
        <v>304</v>
      </c>
      <c r="E55" s="125">
        <v>28465</v>
      </c>
      <c r="F55" s="155" t="s">
        <v>221</v>
      </c>
      <c r="G55" s="155" t="s">
        <v>222</v>
      </c>
      <c r="H55" s="125">
        <v>35462</v>
      </c>
      <c r="I55" s="157" t="s">
        <v>281</v>
      </c>
      <c r="J55" s="156" t="s">
        <v>282</v>
      </c>
      <c r="K55" s="156" t="s">
        <v>283</v>
      </c>
      <c r="L55" s="156" t="s">
        <v>226</v>
      </c>
      <c r="M55" s="158" t="s">
        <v>227</v>
      </c>
      <c r="N55" s="144"/>
    </row>
    <row r="56" spans="1:14" ht="30" hidden="1" customHeight="1">
      <c r="A56" s="155">
        <v>52</v>
      </c>
      <c r="B56" s="156" t="s">
        <v>407</v>
      </c>
      <c r="C56" s="155" t="s">
        <v>408</v>
      </c>
      <c r="D56" s="157" t="s">
        <v>220</v>
      </c>
      <c r="E56" s="125">
        <v>33735</v>
      </c>
      <c r="F56" s="155" t="s">
        <v>221</v>
      </c>
      <c r="G56" s="155" t="s">
        <v>222</v>
      </c>
      <c r="H56" s="125">
        <v>43528</v>
      </c>
      <c r="I56" s="157" t="s">
        <v>266</v>
      </c>
      <c r="J56" s="156" t="s">
        <v>344</v>
      </c>
      <c r="K56" s="156" t="s">
        <v>345</v>
      </c>
      <c r="L56" s="156" t="s">
        <v>226</v>
      </c>
      <c r="M56" s="158" t="s">
        <v>227</v>
      </c>
      <c r="N56" s="144"/>
    </row>
    <row r="57" spans="1:14" ht="30" hidden="1" customHeight="1">
      <c r="A57" s="155">
        <v>53</v>
      </c>
      <c r="B57" s="156" t="s">
        <v>409</v>
      </c>
      <c r="C57" s="155" t="s">
        <v>410</v>
      </c>
      <c r="D57" s="157" t="s">
        <v>220</v>
      </c>
      <c r="E57" s="125">
        <v>35768</v>
      </c>
      <c r="F57" s="155" t="s">
        <v>221</v>
      </c>
      <c r="G57" s="155" t="s">
        <v>222</v>
      </c>
      <c r="H57" s="125">
        <v>44166</v>
      </c>
      <c r="I57" s="157" t="s">
        <v>287</v>
      </c>
      <c r="J57" s="156" t="s">
        <v>411</v>
      </c>
      <c r="K57" s="156" t="s">
        <v>412</v>
      </c>
      <c r="L57" s="156" t="s">
        <v>389</v>
      </c>
      <c r="M57" s="158" t="s">
        <v>277</v>
      </c>
      <c r="N57" s="144"/>
    </row>
    <row r="58" spans="1:14" ht="30" hidden="1" customHeight="1">
      <c r="A58" s="155">
        <v>54</v>
      </c>
      <c r="B58" s="156" t="s">
        <v>413</v>
      </c>
      <c r="C58" s="155" t="s">
        <v>414</v>
      </c>
      <c r="D58" s="157" t="s">
        <v>220</v>
      </c>
      <c r="E58" s="125">
        <v>32687</v>
      </c>
      <c r="F58" s="155" t="s">
        <v>221</v>
      </c>
      <c r="G58" s="155" t="s">
        <v>222</v>
      </c>
      <c r="H58" s="125">
        <v>40544</v>
      </c>
      <c r="I58" s="157" t="s">
        <v>258</v>
      </c>
      <c r="J58" s="156" t="s">
        <v>254</v>
      </c>
      <c r="K58" s="156" t="s">
        <v>415</v>
      </c>
      <c r="L58" s="156" t="s">
        <v>226</v>
      </c>
      <c r="M58" s="158" t="s">
        <v>227</v>
      </c>
      <c r="N58" s="144"/>
    </row>
    <row r="59" spans="1:14" ht="30" hidden="1" customHeight="1">
      <c r="A59" s="155">
        <v>55</v>
      </c>
      <c r="B59" s="156" t="s">
        <v>416</v>
      </c>
      <c r="C59" s="155" t="s">
        <v>417</v>
      </c>
      <c r="D59" s="157" t="s">
        <v>418</v>
      </c>
      <c r="E59" s="125">
        <v>27406</v>
      </c>
      <c r="F59" s="155" t="s">
        <v>221</v>
      </c>
      <c r="G59" s="155" t="s">
        <v>222</v>
      </c>
      <c r="H59" s="125">
        <v>38808</v>
      </c>
      <c r="I59" s="157" t="s">
        <v>237</v>
      </c>
      <c r="J59" s="156" t="s">
        <v>224</v>
      </c>
      <c r="K59" s="156" t="s">
        <v>262</v>
      </c>
      <c r="L59" s="156" t="s">
        <v>226</v>
      </c>
      <c r="M59" s="158" t="s">
        <v>227</v>
      </c>
      <c r="N59" s="144"/>
    </row>
    <row r="60" spans="1:14" ht="30" hidden="1" customHeight="1">
      <c r="A60" s="155">
        <v>56</v>
      </c>
      <c r="B60" s="156" t="s">
        <v>419</v>
      </c>
      <c r="C60" s="155" t="s">
        <v>420</v>
      </c>
      <c r="D60" s="157" t="s">
        <v>220</v>
      </c>
      <c r="E60" s="125">
        <v>36121</v>
      </c>
      <c r="F60" s="155" t="s">
        <v>221</v>
      </c>
      <c r="G60" s="155" t="s">
        <v>222</v>
      </c>
      <c r="H60" s="125">
        <v>43528</v>
      </c>
      <c r="I60" s="157" t="s">
        <v>266</v>
      </c>
      <c r="J60" s="156" t="s">
        <v>224</v>
      </c>
      <c r="K60" s="156" t="s">
        <v>233</v>
      </c>
      <c r="L60" s="156" t="s">
        <v>226</v>
      </c>
      <c r="M60" s="158" t="s">
        <v>227</v>
      </c>
      <c r="N60" s="144"/>
    </row>
    <row r="61" spans="1:14" ht="30" hidden="1" customHeight="1">
      <c r="A61" s="155">
        <v>57</v>
      </c>
      <c r="B61" s="156" t="s">
        <v>421</v>
      </c>
      <c r="C61" s="155" t="s">
        <v>422</v>
      </c>
      <c r="D61" s="157" t="s">
        <v>220</v>
      </c>
      <c r="E61" s="125">
        <v>26536</v>
      </c>
      <c r="F61" s="155" t="s">
        <v>231</v>
      </c>
      <c r="G61" s="155" t="s">
        <v>222</v>
      </c>
      <c r="H61" s="125">
        <v>39814</v>
      </c>
      <c r="I61" s="157" t="s">
        <v>287</v>
      </c>
      <c r="J61" s="156" t="s">
        <v>387</v>
      </c>
      <c r="K61" s="156" t="s">
        <v>423</v>
      </c>
      <c r="L61" s="156" t="s">
        <v>389</v>
      </c>
      <c r="M61" s="158" t="s">
        <v>277</v>
      </c>
      <c r="N61" s="144"/>
    </row>
    <row r="62" spans="1:14" ht="30" hidden="1" customHeight="1">
      <c r="A62" s="155">
        <v>58</v>
      </c>
      <c r="B62" s="156" t="s">
        <v>424</v>
      </c>
      <c r="C62" s="155" t="s">
        <v>425</v>
      </c>
      <c r="D62" s="157" t="s">
        <v>220</v>
      </c>
      <c r="E62" s="125">
        <v>35271</v>
      </c>
      <c r="F62" s="155" t="s">
        <v>221</v>
      </c>
      <c r="G62" s="155" t="s">
        <v>222</v>
      </c>
      <c r="H62" s="125">
        <v>43528</v>
      </c>
      <c r="I62" s="157" t="s">
        <v>266</v>
      </c>
      <c r="J62" s="156" t="s">
        <v>224</v>
      </c>
      <c r="K62" s="156" t="s">
        <v>233</v>
      </c>
      <c r="L62" s="156" t="s">
        <v>226</v>
      </c>
      <c r="M62" s="158" t="s">
        <v>227</v>
      </c>
      <c r="N62" s="144"/>
    </row>
    <row r="63" spans="1:14" ht="30" hidden="1" customHeight="1">
      <c r="A63" s="155">
        <v>59</v>
      </c>
      <c r="B63" s="156" t="s">
        <v>426</v>
      </c>
      <c r="C63" s="155" t="s">
        <v>427</v>
      </c>
      <c r="D63" s="157" t="s">
        <v>220</v>
      </c>
      <c r="E63" s="125">
        <v>32814</v>
      </c>
      <c r="F63" s="155" t="s">
        <v>221</v>
      </c>
      <c r="G63" s="155" t="s">
        <v>222</v>
      </c>
      <c r="H63" s="125">
        <v>42036</v>
      </c>
      <c r="I63" s="157" t="s">
        <v>287</v>
      </c>
      <c r="J63" s="156" t="s">
        <v>224</v>
      </c>
      <c r="K63" s="156" t="s">
        <v>225</v>
      </c>
      <c r="L63" s="156" t="s">
        <v>226</v>
      </c>
      <c r="M63" s="158" t="s">
        <v>227</v>
      </c>
      <c r="N63" s="144"/>
    </row>
    <row r="64" spans="1:14" ht="30" hidden="1" customHeight="1">
      <c r="A64" s="155">
        <v>60</v>
      </c>
      <c r="B64" s="156" t="s">
        <v>428</v>
      </c>
      <c r="C64" s="155" t="s">
        <v>429</v>
      </c>
      <c r="D64" s="157" t="s">
        <v>220</v>
      </c>
      <c r="E64" s="125">
        <v>29760</v>
      </c>
      <c r="F64" s="155" t="s">
        <v>221</v>
      </c>
      <c r="G64" s="155" t="s">
        <v>222</v>
      </c>
      <c r="H64" s="125">
        <v>38808</v>
      </c>
      <c r="I64" s="157" t="s">
        <v>237</v>
      </c>
      <c r="J64" s="156" t="s">
        <v>430</v>
      </c>
      <c r="K64" s="156" t="s">
        <v>431</v>
      </c>
      <c r="L64" s="156" t="s">
        <v>245</v>
      </c>
      <c r="M64" s="158" t="s">
        <v>227</v>
      </c>
      <c r="N64" s="144"/>
    </row>
    <row r="65" spans="1:14" ht="30" hidden="1" customHeight="1">
      <c r="A65" s="155">
        <v>61</v>
      </c>
      <c r="B65" s="156" t="s">
        <v>432</v>
      </c>
      <c r="C65" s="155" t="s">
        <v>433</v>
      </c>
      <c r="D65" s="157" t="s">
        <v>434</v>
      </c>
      <c r="E65" s="125">
        <v>25242</v>
      </c>
      <c r="F65" s="155" t="s">
        <v>221</v>
      </c>
      <c r="G65" s="155" t="s">
        <v>222</v>
      </c>
      <c r="H65" s="125">
        <v>32540</v>
      </c>
      <c r="I65" s="157" t="s">
        <v>281</v>
      </c>
      <c r="J65" s="156" t="s">
        <v>282</v>
      </c>
      <c r="K65" s="156" t="s">
        <v>283</v>
      </c>
      <c r="L65" s="156" t="s">
        <v>357</v>
      </c>
      <c r="M65" s="158" t="s">
        <v>227</v>
      </c>
      <c r="N65" s="144"/>
    </row>
    <row r="66" spans="1:14" ht="30" hidden="1" customHeight="1">
      <c r="A66" s="155">
        <v>62</v>
      </c>
      <c r="B66" s="156" t="s">
        <v>435</v>
      </c>
      <c r="C66" s="155" t="s">
        <v>436</v>
      </c>
      <c r="D66" s="157" t="s">
        <v>220</v>
      </c>
      <c r="E66" s="125">
        <v>29343</v>
      </c>
      <c r="F66" s="155" t="s">
        <v>231</v>
      </c>
      <c r="G66" s="155" t="s">
        <v>222</v>
      </c>
      <c r="H66" s="125">
        <v>39783</v>
      </c>
      <c r="I66" s="157" t="s">
        <v>363</v>
      </c>
      <c r="J66" s="156" t="s">
        <v>437</v>
      </c>
      <c r="K66" s="156" t="s">
        <v>443</v>
      </c>
      <c r="L66" s="156" t="s">
        <v>439</v>
      </c>
      <c r="M66" s="158" t="s">
        <v>227</v>
      </c>
      <c r="N66" s="144"/>
    </row>
    <row r="67" spans="1:14" ht="30" hidden="1" customHeight="1">
      <c r="A67" s="155">
        <v>63</v>
      </c>
      <c r="B67" s="156" t="s">
        <v>440</v>
      </c>
      <c r="C67" s="155" t="s">
        <v>441</v>
      </c>
      <c r="D67" s="157" t="s">
        <v>273</v>
      </c>
      <c r="E67" s="125">
        <v>30945</v>
      </c>
      <c r="F67" s="155" t="s">
        <v>231</v>
      </c>
      <c r="G67" s="155" t="s">
        <v>222</v>
      </c>
      <c r="H67" s="125">
        <v>40179</v>
      </c>
      <c r="I67" s="157" t="s">
        <v>281</v>
      </c>
      <c r="J67" s="156" t="s">
        <v>442</v>
      </c>
      <c r="K67" s="156" t="s">
        <v>443</v>
      </c>
      <c r="L67" s="156" t="s">
        <v>439</v>
      </c>
      <c r="M67" s="158" t="s">
        <v>227</v>
      </c>
      <c r="N67" s="144"/>
    </row>
    <row r="68" spans="1:14" ht="30" hidden="1" customHeight="1">
      <c r="A68" s="155">
        <v>64</v>
      </c>
      <c r="B68" s="156" t="s">
        <v>444</v>
      </c>
      <c r="C68" s="155" t="s">
        <v>445</v>
      </c>
      <c r="D68" s="157" t="s">
        <v>446</v>
      </c>
      <c r="E68" s="125">
        <v>26355</v>
      </c>
      <c r="F68" s="155" t="s">
        <v>231</v>
      </c>
      <c r="G68" s="155" t="s">
        <v>222</v>
      </c>
      <c r="H68" s="125">
        <v>40179</v>
      </c>
      <c r="I68" s="157" t="s">
        <v>281</v>
      </c>
      <c r="J68" s="156" t="s">
        <v>447</v>
      </c>
      <c r="K68" s="156" t="s">
        <v>443</v>
      </c>
      <c r="L68" s="156" t="s">
        <v>439</v>
      </c>
      <c r="M68" s="158" t="s">
        <v>227</v>
      </c>
      <c r="N68" s="144"/>
    </row>
    <row r="69" spans="1:14" ht="30" hidden="1" customHeight="1">
      <c r="A69" s="155">
        <v>65</v>
      </c>
      <c r="B69" s="156" t="s">
        <v>448</v>
      </c>
      <c r="C69" s="155" t="s">
        <v>449</v>
      </c>
      <c r="D69" s="157" t="s">
        <v>450</v>
      </c>
      <c r="E69" s="120">
        <v>31307</v>
      </c>
      <c r="F69" s="155" t="s">
        <v>231</v>
      </c>
      <c r="G69" s="155" t="s">
        <v>222</v>
      </c>
      <c r="H69" s="125">
        <v>43528</v>
      </c>
      <c r="I69" s="157" t="s">
        <v>223</v>
      </c>
      <c r="J69" s="156" t="s">
        <v>451</v>
      </c>
      <c r="K69" s="156" t="s">
        <v>438</v>
      </c>
      <c r="L69" s="156" t="s">
        <v>439</v>
      </c>
      <c r="M69" s="158" t="s">
        <v>227</v>
      </c>
      <c r="N69" s="144"/>
    </row>
    <row r="70" spans="1:14" ht="30" hidden="1" customHeight="1">
      <c r="A70" s="155">
        <v>66</v>
      </c>
      <c r="B70" s="156" t="s">
        <v>453</v>
      </c>
      <c r="C70" s="155" t="s">
        <v>454</v>
      </c>
      <c r="D70" s="157" t="s">
        <v>220</v>
      </c>
      <c r="E70" s="125">
        <v>32601</v>
      </c>
      <c r="F70" s="155" t="s">
        <v>231</v>
      </c>
      <c r="G70" s="155" t="s">
        <v>222</v>
      </c>
      <c r="H70" s="125">
        <v>42036</v>
      </c>
      <c r="I70" s="157" t="s">
        <v>237</v>
      </c>
      <c r="J70" s="156" t="s">
        <v>442</v>
      </c>
      <c r="K70" s="156" t="s">
        <v>455</v>
      </c>
      <c r="L70" s="156" t="s">
        <v>240</v>
      </c>
      <c r="M70" s="157" t="s">
        <v>240</v>
      </c>
      <c r="N70" s="144"/>
    </row>
    <row r="71" spans="1:14" ht="30" hidden="1" customHeight="1">
      <c r="A71" s="155">
        <v>67</v>
      </c>
      <c r="B71" s="156" t="s">
        <v>456</v>
      </c>
      <c r="C71" s="155" t="s">
        <v>457</v>
      </c>
      <c r="D71" s="157" t="s">
        <v>220</v>
      </c>
      <c r="E71" s="125">
        <v>33642</v>
      </c>
      <c r="F71" s="155" t="s">
        <v>221</v>
      </c>
      <c r="G71" s="155" t="s">
        <v>222</v>
      </c>
      <c r="H71" s="125">
        <v>43528</v>
      </c>
      <c r="I71" s="157" t="s">
        <v>223</v>
      </c>
      <c r="J71" s="156" t="s">
        <v>442</v>
      </c>
      <c r="K71" s="156" t="s">
        <v>452</v>
      </c>
      <c r="L71" s="156" t="s">
        <v>439</v>
      </c>
      <c r="M71" s="158" t="s">
        <v>227</v>
      </c>
      <c r="N71" s="144"/>
    </row>
    <row r="72" spans="1:14" ht="30" hidden="1" customHeight="1">
      <c r="A72" s="155">
        <v>68</v>
      </c>
      <c r="B72" s="156" t="s">
        <v>458</v>
      </c>
      <c r="C72" s="155" t="s">
        <v>459</v>
      </c>
      <c r="D72" s="157" t="s">
        <v>460</v>
      </c>
      <c r="E72" s="125">
        <v>26383</v>
      </c>
      <c r="F72" s="155" t="s">
        <v>221</v>
      </c>
      <c r="G72" s="155" t="s">
        <v>222</v>
      </c>
      <c r="H72" s="125">
        <v>40179</v>
      </c>
      <c r="I72" s="157" t="s">
        <v>281</v>
      </c>
      <c r="J72" s="156" t="s">
        <v>461</v>
      </c>
      <c r="K72" s="156" t="s">
        <v>438</v>
      </c>
      <c r="L72" s="156" t="s">
        <v>439</v>
      </c>
      <c r="M72" s="158" t="s">
        <v>227</v>
      </c>
      <c r="N72" s="144"/>
    </row>
    <row r="73" spans="1:14" ht="30" hidden="1" customHeight="1">
      <c r="A73" s="155">
        <v>69</v>
      </c>
      <c r="B73" s="156" t="s">
        <v>462</v>
      </c>
      <c r="C73" s="155" t="s">
        <v>463</v>
      </c>
      <c r="D73" s="157" t="s">
        <v>248</v>
      </c>
      <c r="E73" s="125">
        <v>32660</v>
      </c>
      <c r="F73" s="155" t="s">
        <v>231</v>
      </c>
      <c r="G73" s="155" t="s">
        <v>222</v>
      </c>
      <c r="H73" s="125">
        <v>43497</v>
      </c>
      <c r="I73" s="157" t="s">
        <v>258</v>
      </c>
      <c r="J73" s="156" t="s">
        <v>442</v>
      </c>
      <c r="K73" s="156" t="s">
        <v>438</v>
      </c>
      <c r="L73" s="156" t="s">
        <v>439</v>
      </c>
      <c r="M73" s="158" t="s">
        <v>227</v>
      </c>
      <c r="N73" s="144"/>
    </row>
    <row r="74" spans="1:14" ht="30" hidden="1" customHeight="1">
      <c r="A74" s="155">
        <v>70</v>
      </c>
      <c r="B74" s="156" t="s">
        <v>464</v>
      </c>
      <c r="C74" s="155" t="s">
        <v>465</v>
      </c>
      <c r="D74" s="157" t="s">
        <v>466</v>
      </c>
      <c r="E74" s="125">
        <v>27542</v>
      </c>
      <c r="F74" s="155" t="s">
        <v>221</v>
      </c>
      <c r="G74" s="155" t="s">
        <v>222</v>
      </c>
      <c r="H74" s="125">
        <v>38384</v>
      </c>
      <c r="I74" s="157" t="s">
        <v>467</v>
      </c>
      <c r="J74" s="156" t="s">
        <v>442</v>
      </c>
      <c r="K74" s="156" t="s">
        <v>443</v>
      </c>
      <c r="L74" s="156" t="s">
        <v>439</v>
      </c>
      <c r="M74" s="158" t="s">
        <v>227</v>
      </c>
      <c r="N74" s="144"/>
    </row>
    <row r="75" spans="1:14" ht="30" hidden="1" customHeight="1">
      <c r="A75" s="155">
        <v>71</v>
      </c>
      <c r="B75" s="156" t="s">
        <v>468</v>
      </c>
      <c r="C75" s="155" t="s">
        <v>469</v>
      </c>
      <c r="D75" s="157" t="s">
        <v>470</v>
      </c>
      <c r="E75" s="125">
        <v>29341</v>
      </c>
      <c r="F75" s="155" t="s">
        <v>231</v>
      </c>
      <c r="G75" s="155" t="s">
        <v>222</v>
      </c>
      <c r="H75" s="125">
        <v>38808</v>
      </c>
      <c r="I75" s="157" t="s">
        <v>281</v>
      </c>
      <c r="J75" s="156" t="s">
        <v>471</v>
      </c>
      <c r="K75" s="156" t="s">
        <v>443</v>
      </c>
      <c r="L75" s="156" t="s">
        <v>439</v>
      </c>
      <c r="M75" s="158" t="s">
        <v>227</v>
      </c>
      <c r="N75" s="144"/>
    </row>
    <row r="76" spans="1:14" ht="30" hidden="1" customHeight="1">
      <c r="A76" s="155">
        <v>72</v>
      </c>
      <c r="B76" s="156" t="s">
        <v>472</v>
      </c>
      <c r="C76" s="155" t="s">
        <v>473</v>
      </c>
      <c r="D76" s="157" t="s">
        <v>220</v>
      </c>
      <c r="E76" s="125">
        <v>33075</v>
      </c>
      <c r="F76" s="155" t="s">
        <v>231</v>
      </c>
      <c r="G76" s="155" t="s">
        <v>222</v>
      </c>
      <c r="H76" s="125">
        <v>44166</v>
      </c>
      <c r="I76" s="157" t="s">
        <v>223</v>
      </c>
      <c r="J76" s="156" t="s">
        <v>442</v>
      </c>
      <c r="K76" s="156" t="s">
        <v>438</v>
      </c>
      <c r="L76" s="156" t="s">
        <v>439</v>
      </c>
      <c r="M76" s="158" t="s">
        <v>227</v>
      </c>
      <c r="N76" s="144"/>
    </row>
    <row r="77" spans="1:14" ht="30" hidden="1" customHeight="1">
      <c r="A77" s="155">
        <v>73</v>
      </c>
      <c r="B77" s="156" t="s">
        <v>474</v>
      </c>
      <c r="C77" s="155" t="s">
        <v>475</v>
      </c>
      <c r="D77" s="157" t="s">
        <v>220</v>
      </c>
      <c r="E77" s="125">
        <v>32402</v>
      </c>
      <c r="F77" s="155" t="s">
        <v>221</v>
      </c>
      <c r="G77" s="155" t="s">
        <v>222</v>
      </c>
      <c r="H77" s="125">
        <v>42036</v>
      </c>
      <c r="I77" s="157" t="s">
        <v>237</v>
      </c>
      <c r="J77" s="156" t="s">
        <v>442</v>
      </c>
      <c r="K77" s="156" t="s">
        <v>438</v>
      </c>
      <c r="L77" s="156" t="s">
        <v>439</v>
      </c>
      <c r="M77" s="158" t="s">
        <v>227</v>
      </c>
      <c r="N77" s="144"/>
    </row>
    <row r="78" spans="1:14" ht="30" hidden="1" customHeight="1">
      <c r="A78" s="155">
        <v>74</v>
      </c>
      <c r="B78" s="156" t="s">
        <v>476</v>
      </c>
      <c r="C78" s="155" t="s">
        <v>477</v>
      </c>
      <c r="D78" s="157" t="s">
        <v>478</v>
      </c>
      <c r="E78" s="125">
        <v>25205</v>
      </c>
      <c r="F78" s="155" t="s">
        <v>231</v>
      </c>
      <c r="G78" s="155" t="s">
        <v>222</v>
      </c>
      <c r="H78" s="125">
        <v>35796</v>
      </c>
      <c r="I78" s="157" t="s">
        <v>479</v>
      </c>
      <c r="J78" s="156" t="s">
        <v>480</v>
      </c>
      <c r="K78" s="156" t="s">
        <v>481</v>
      </c>
      <c r="L78" s="156" t="s">
        <v>439</v>
      </c>
      <c r="M78" s="158" t="s">
        <v>227</v>
      </c>
      <c r="N78" s="144"/>
    </row>
    <row r="79" spans="1:14" ht="30" hidden="1" customHeight="1">
      <c r="A79" s="155">
        <v>75</v>
      </c>
      <c r="B79" s="156" t="s">
        <v>482</v>
      </c>
      <c r="C79" s="155" t="s">
        <v>483</v>
      </c>
      <c r="D79" s="157" t="s">
        <v>220</v>
      </c>
      <c r="E79" s="125">
        <v>33126</v>
      </c>
      <c r="F79" s="155" t="s">
        <v>231</v>
      </c>
      <c r="G79" s="155" t="s">
        <v>222</v>
      </c>
      <c r="H79" s="125">
        <v>43497</v>
      </c>
      <c r="I79" s="157" t="s">
        <v>258</v>
      </c>
      <c r="J79" s="156" t="s">
        <v>442</v>
      </c>
      <c r="K79" s="156" t="s">
        <v>438</v>
      </c>
      <c r="L79" s="156" t="s">
        <v>439</v>
      </c>
      <c r="M79" s="158" t="s">
        <v>227</v>
      </c>
      <c r="N79" s="144"/>
    </row>
    <row r="80" spans="1:14" ht="30" hidden="1" customHeight="1">
      <c r="A80" s="155">
        <v>76</v>
      </c>
      <c r="B80" s="156" t="s">
        <v>487</v>
      </c>
      <c r="C80" s="155" t="s">
        <v>488</v>
      </c>
      <c r="D80" s="157" t="s">
        <v>489</v>
      </c>
      <c r="E80" s="125">
        <v>32183</v>
      </c>
      <c r="F80" s="155" t="s">
        <v>231</v>
      </c>
      <c r="G80" s="155" t="s">
        <v>222</v>
      </c>
      <c r="H80" s="125">
        <v>43497</v>
      </c>
      <c r="I80" s="157" t="s">
        <v>223</v>
      </c>
      <c r="J80" s="156" t="s">
        <v>490</v>
      </c>
      <c r="K80" s="156" t="s">
        <v>438</v>
      </c>
      <c r="L80" s="156" t="s">
        <v>439</v>
      </c>
      <c r="M80" s="158" t="s">
        <v>227</v>
      </c>
      <c r="N80" s="144"/>
    </row>
    <row r="81" spans="1:14" ht="30" hidden="1" customHeight="1">
      <c r="A81" s="155">
        <v>77</v>
      </c>
      <c r="B81" s="156" t="s">
        <v>491</v>
      </c>
      <c r="C81" s="155" t="s">
        <v>492</v>
      </c>
      <c r="D81" s="157" t="s">
        <v>220</v>
      </c>
      <c r="E81" s="125">
        <v>30735</v>
      </c>
      <c r="F81" s="155" t="s">
        <v>231</v>
      </c>
      <c r="G81" s="155" t="s">
        <v>222</v>
      </c>
      <c r="H81" s="125">
        <v>40544</v>
      </c>
      <c r="I81" s="157" t="s">
        <v>281</v>
      </c>
      <c r="J81" s="156" t="s">
        <v>442</v>
      </c>
      <c r="K81" s="156" t="s">
        <v>443</v>
      </c>
      <c r="L81" s="156" t="s">
        <v>439</v>
      </c>
      <c r="M81" s="158" t="s">
        <v>227</v>
      </c>
      <c r="N81" s="144"/>
    </row>
    <row r="82" spans="1:14" ht="30" hidden="1" customHeight="1">
      <c r="A82" s="155">
        <v>78</v>
      </c>
      <c r="B82" s="156" t="s">
        <v>493</v>
      </c>
      <c r="C82" s="155" t="s">
        <v>494</v>
      </c>
      <c r="D82" s="157" t="s">
        <v>495</v>
      </c>
      <c r="E82" s="125">
        <v>26423</v>
      </c>
      <c r="F82" s="155" t="s">
        <v>221</v>
      </c>
      <c r="G82" s="155" t="s">
        <v>222</v>
      </c>
      <c r="H82" s="125">
        <v>41944</v>
      </c>
      <c r="I82" s="157" t="s">
        <v>237</v>
      </c>
      <c r="J82" s="156" t="s">
        <v>486</v>
      </c>
      <c r="K82" s="156" t="s">
        <v>438</v>
      </c>
      <c r="L82" s="156" t="s">
        <v>439</v>
      </c>
      <c r="M82" s="158" t="s">
        <v>227</v>
      </c>
      <c r="N82" s="144"/>
    </row>
    <row r="83" spans="1:14" ht="30" hidden="1" customHeight="1">
      <c r="A83" s="155">
        <v>79</v>
      </c>
      <c r="B83" s="156" t="s">
        <v>496</v>
      </c>
      <c r="C83" s="155" t="s">
        <v>497</v>
      </c>
      <c r="D83" s="157" t="s">
        <v>220</v>
      </c>
      <c r="E83" s="125">
        <v>30682</v>
      </c>
      <c r="F83" s="155" t="s">
        <v>221</v>
      </c>
      <c r="G83" s="155" t="s">
        <v>222</v>
      </c>
      <c r="H83" s="125">
        <v>41944</v>
      </c>
      <c r="I83" s="157" t="s">
        <v>237</v>
      </c>
      <c r="J83" s="156" t="s">
        <v>442</v>
      </c>
      <c r="K83" s="156" t="s">
        <v>438</v>
      </c>
      <c r="L83" s="156" t="s">
        <v>439</v>
      </c>
      <c r="M83" s="158" t="s">
        <v>227</v>
      </c>
      <c r="N83" s="144"/>
    </row>
    <row r="84" spans="1:14" ht="30" hidden="1" customHeight="1">
      <c r="A84" s="155">
        <v>80</v>
      </c>
      <c r="B84" s="156" t="s">
        <v>498</v>
      </c>
      <c r="C84" s="155" t="s">
        <v>499</v>
      </c>
      <c r="D84" s="157" t="s">
        <v>500</v>
      </c>
      <c r="E84" s="125">
        <v>30851</v>
      </c>
      <c r="F84" s="155" t="s">
        <v>231</v>
      </c>
      <c r="G84" s="155" t="s">
        <v>222</v>
      </c>
      <c r="H84" s="125">
        <v>43497</v>
      </c>
      <c r="I84" s="157" t="s">
        <v>258</v>
      </c>
      <c r="J84" s="156" t="s">
        <v>471</v>
      </c>
      <c r="K84" s="156" t="s">
        <v>438</v>
      </c>
      <c r="L84" s="156" t="s">
        <v>439</v>
      </c>
      <c r="M84" s="158" t="s">
        <v>227</v>
      </c>
      <c r="N84" s="144"/>
    </row>
    <row r="85" spans="1:14" ht="30" hidden="1" customHeight="1">
      <c r="A85" s="155">
        <v>81</v>
      </c>
      <c r="B85" s="156" t="s">
        <v>501</v>
      </c>
      <c r="C85" s="155" t="s">
        <v>502</v>
      </c>
      <c r="D85" s="157" t="s">
        <v>503</v>
      </c>
      <c r="E85" s="125">
        <v>22133</v>
      </c>
      <c r="F85" s="155" t="s">
        <v>231</v>
      </c>
      <c r="G85" s="155" t="s">
        <v>222</v>
      </c>
      <c r="H85" s="125">
        <v>31747</v>
      </c>
      <c r="I85" s="157" t="s">
        <v>467</v>
      </c>
      <c r="J85" s="156" t="s">
        <v>504</v>
      </c>
      <c r="K85" s="156" t="s">
        <v>481</v>
      </c>
      <c r="L85" s="156" t="s">
        <v>439</v>
      </c>
      <c r="M85" s="158" t="s">
        <v>227</v>
      </c>
      <c r="N85" s="144"/>
    </row>
    <row r="86" spans="1:14" ht="30" hidden="1" customHeight="1">
      <c r="A86" s="155">
        <v>82</v>
      </c>
      <c r="B86" s="156" t="s">
        <v>505</v>
      </c>
      <c r="C86" s="155" t="s">
        <v>506</v>
      </c>
      <c r="D86" s="157" t="s">
        <v>507</v>
      </c>
      <c r="E86" s="125">
        <v>29833</v>
      </c>
      <c r="F86" s="155" t="s">
        <v>231</v>
      </c>
      <c r="G86" s="155" t="s">
        <v>222</v>
      </c>
      <c r="H86" s="125">
        <v>41944</v>
      </c>
      <c r="I86" s="157" t="s">
        <v>258</v>
      </c>
      <c r="J86" s="156" t="s">
        <v>508</v>
      </c>
      <c r="K86" s="156" t="s">
        <v>438</v>
      </c>
      <c r="L86" s="156" t="s">
        <v>439</v>
      </c>
      <c r="M86" s="158" t="s">
        <v>227</v>
      </c>
      <c r="N86" s="144"/>
    </row>
    <row r="87" spans="1:14" ht="30" hidden="1" customHeight="1">
      <c r="A87" s="155">
        <v>83</v>
      </c>
      <c r="B87" s="156" t="s">
        <v>509</v>
      </c>
      <c r="C87" s="155" t="s">
        <v>510</v>
      </c>
      <c r="D87" s="157" t="s">
        <v>511</v>
      </c>
      <c r="E87" s="125">
        <v>30982</v>
      </c>
      <c r="F87" s="155" t="s">
        <v>231</v>
      </c>
      <c r="G87" s="155" t="s">
        <v>222</v>
      </c>
      <c r="H87" s="125">
        <v>40179</v>
      </c>
      <c r="I87" s="157" t="s">
        <v>363</v>
      </c>
      <c r="J87" s="156" t="s">
        <v>512</v>
      </c>
      <c r="K87" s="156" t="s">
        <v>443</v>
      </c>
      <c r="L87" s="156" t="s">
        <v>439</v>
      </c>
      <c r="M87" s="158" t="s">
        <v>227</v>
      </c>
      <c r="N87" s="144"/>
    </row>
    <row r="88" spans="1:14" ht="30" hidden="1" customHeight="1">
      <c r="A88" s="155">
        <v>84</v>
      </c>
      <c r="B88" s="156" t="s">
        <v>513</v>
      </c>
      <c r="C88" s="155" t="s">
        <v>514</v>
      </c>
      <c r="D88" s="157" t="s">
        <v>515</v>
      </c>
      <c r="E88" s="125">
        <v>30624</v>
      </c>
      <c r="F88" s="155" t="s">
        <v>221</v>
      </c>
      <c r="G88" s="155" t="s">
        <v>222</v>
      </c>
      <c r="H88" s="125">
        <v>40179</v>
      </c>
      <c r="I88" s="157" t="s">
        <v>237</v>
      </c>
      <c r="J88" s="156" t="s">
        <v>490</v>
      </c>
      <c r="K88" s="156" t="s">
        <v>438</v>
      </c>
      <c r="L88" s="156" t="s">
        <v>439</v>
      </c>
      <c r="M88" s="158" t="s">
        <v>227</v>
      </c>
      <c r="N88" s="144"/>
    </row>
    <row r="89" spans="1:14" ht="30" hidden="1" customHeight="1">
      <c r="A89" s="155">
        <v>85</v>
      </c>
      <c r="B89" s="156" t="s">
        <v>516</v>
      </c>
      <c r="C89" s="155" t="s">
        <v>517</v>
      </c>
      <c r="D89" s="157" t="s">
        <v>398</v>
      </c>
      <c r="E89" s="125">
        <v>28614</v>
      </c>
      <c r="F89" s="155" t="s">
        <v>221</v>
      </c>
      <c r="G89" s="155" t="s">
        <v>222</v>
      </c>
      <c r="H89" s="125">
        <v>39873</v>
      </c>
      <c r="I89" s="157" t="s">
        <v>363</v>
      </c>
      <c r="J89" s="156" t="s">
        <v>518</v>
      </c>
      <c r="K89" s="156" t="s">
        <v>443</v>
      </c>
      <c r="L89" s="156" t="s">
        <v>439</v>
      </c>
      <c r="M89" s="158" t="s">
        <v>227</v>
      </c>
      <c r="N89" s="144"/>
    </row>
    <row r="90" spans="1:14" ht="30" hidden="1" customHeight="1">
      <c r="A90" s="155">
        <v>86</v>
      </c>
      <c r="B90" s="156" t="s">
        <v>519</v>
      </c>
      <c r="C90" s="155" t="s">
        <v>520</v>
      </c>
      <c r="D90" s="157" t="s">
        <v>220</v>
      </c>
      <c r="E90" s="125">
        <v>24839</v>
      </c>
      <c r="F90" s="155" t="s">
        <v>231</v>
      </c>
      <c r="G90" s="155" t="s">
        <v>222</v>
      </c>
      <c r="H90" s="125">
        <v>37591</v>
      </c>
      <c r="I90" s="157" t="s">
        <v>467</v>
      </c>
      <c r="J90" s="156" t="s">
        <v>238</v>
      </c>
      <c r="K90" s="156" t="s">
        <v>521</v>
      </c>
      <c r="L90" s="156" t="s">
        <v>240</v>
      </c>
      <c r="M90" s="157" t="s">
        <v>240</v>
      </c>
      <c r="N90" s="144"/>
    </row>
    <row r="91" spans="1:14" ht="30" hidden="1" customHeight="1">
      <c r="A91" s="155">
        <v>87</v>
      </c>
      <c r="B91" s="156" t="s">
        <v>522</v>
      </c>
      <c r="C91" s="155" t="s">
        <v>523</v>
      </c>
      <c r="D91" s="157" t="s">
        <v>280</v>
      </c>
      <c r="E91" s="125">
        <v>26573</v>
      </c>
      <c r="F91" s="155" t="s">
        <v>231</v>
      </c>
      <c r="G91" s="155" t="s">
        <v>222</v>
      </c>
      <c r="H91" s="125">
        <v>43617</v>
      </c>
      <c r="I91" s="157" t="s">
        <v>237</v>
      </c>
      <c r="J91" s="156" t="s">
        <v>524</v>
      </c>
      <c r="K91" s="156" t="s">
        <v>438</v>
      </c>
      <c r="L91" s="156" t="s">
        <v>439</v>
      </c>
      <c r="M91" s="158" t="s">
        <v>227</v>
      </c>
      <c r="N91" s="144"/>
    </row>
    <row r="92" spans="1:14" ht="30" hidden="1" customHeight="1">
      <c r="A92" s="155">
        <v>88</v>
      </c>
      <c r="B92" s="156" t="s">
        <v>525</v>
      </c>
      <c r="C92" s="155" t="s">
        <v>526</v>
      </c>
      <c r="D92" s="157" t="s">
        <v>485</v>
      </c>
      <c r="E92" s="125">
        <v>24751</v>
      </c>
      <c r="F92" s="155" t="s">
        <v>231</v>
      </c>
      <c r="G92" s="155" t="s">
        <v>222</v>
      </c>
      <c r="H92" s="125">
        <v>36220</v>
      </c>
      <c r="I92" s="157" t="s">
        <v>467</v>
      </c>
      <c r="J92" s="156" t="s">
        <v>527</v>
      </c>
      <c r="K92" s="156" t="s">
        <v>443</v>
      </c>
      <c r="L92" s="156" t="s">
        <v>439</v>
      </c>
      <c r="M92" s="158" t="s">
        <v>227</v>
      </c>
      <c r="N92" s="144"/>
    </row>
    <row r="93" spans="1:14" ht="30" hidden="1" customHeight="1">
      <c r="A93" s="155">
        <v>89</v>
      </c>
      <c r="B93" s="156" t="s">
        <v>528</v>
      </c>
      <c r="C93" s="155" t="s">
        <v>529</v>
      </c>
      <c r="D93" s="157" t="s">
        <v>530</v>
      </c>
      <c r="E93" s="125">
        <v>33782</v>
      </c>
      <c r="F93" s="155" t="s">
        <v>221</v>
      </c>
      <c r="G93" s="155" t="s">
        <v>222</v>
      </c>
      <c r="H93" s="125">
        <v>43497</v>
      </c>
      <c r="I93" s="157" t="s">
        <v>258</v>
      </c>
      <c r="J93" s="156" t="s">
        <v>442</v>
      </c>
      <c r="K93" s="156" t="s">
        <v>438</v>
      </c>
      <c r="L93" s="156" t="s">
        <v>439</v>
      </c>
      <c r="M93" s="158" t="s">
        <v>227</v>
      </c>
      <c r="N93" s="144"/>
    </row>
    <row r="94" spans="1:14" ht="30" hidden="1" customHeight="1">
      <c r="A94" s="155">
        <v>90</v>
      </c>
      <c r="B94" s="156" t="s">
        <v>531</v>
      </c>
      <c r="C94" s="155" t="s">
        <v>532</v>
      </c>
      <c r="D94" s="157" t="s">
        <v>533</v>
      </c>
      <c r="E94" s="125">
        <v>29878</v>
      </c>
      <c r="F94" s="155" t="s">
        <v>231</v>
      </c>
      <c r="G94" s="155" t="s">
        <v>222</v>
      </c>
      <c r="H94" s="125">
        <v>42036</v>
      </c>
      <c r="I94" s="157" t="s">
        <v>237</v>
      </c>
      <c r="J94" s="156" t="s">
        <v>534</v>
      </c>
      <c r="K94" s="156" t="s">
        <v>438</v>
      </c>
      <c r="L94" s="156" t="s">
        <v>439</v>
      </c>
      <c r="M94" s="158" t="s">
        <v>227</v>
      </c>
      <c r="N94" s="144"/>
    </row>
    <row r="95" spans="1:14" ht="30" hidden="1" customHeight="1">
      <c r="A95" s="155">
        <v>91</v>
      </c>
      <c r="B95" s="156" t="s">
        <v>535</v>
      </c>
      <c r="C95" s="155" t="s">
        <v>536</v>
      </c>
      <c r="D95" s="157" t="s">
        <v>220</v>
      </c>
      <c r="E95" s="125">
        <v>28194</v>
      </c>
      <c r="F95" s="155" t="s">
        <v>221</v>
      </c>
      <c r="G95" s="155" t="s">
        <v>222</v>
      </c>
      <c r="H95" s="125">
        <v>39448</v>
      </c>
      <c r="I95" s="157" t="s">
        <v>281</v>
      </c>
      <c r="J95" s="156" t="s">
        <v>442</v>
      </c>
      <c r="K95" s="156" t="s">
        <v>443</v>
      </c>
      <c r="L95" s="156" t="s">
        <v>439</v>
      </c>
      <c r="M95" s="158" t="s">
        <v>227</v>
      </c>
      <c r="N95" s="144"/>
    </row>
    <row r="96" spans="1:14" ht="30" hidden="1" customHeight="1">
      <c r="A96" s="155">
        <v>92</v>
      </c>
      <c r="B96" s="156" t="s">
        <v>537</v>
      </c>
      <c r="C96" s="155" t="s">
        <v>538</v>
      </c>
      <c r="D96" s="157" t="s">
        <v>489</v>
      </c>
      <c r="E96" s="125">
        <v>26552</v>
      </c>
      <c r="F96" s="155" t="s">
        <v>221</v>
      </c>
      <c r="G96" s="155" t="s">
        <v>222</v>
      </c>
      <c r="H96" s="125">
        <v>39448</v>
      </c>
      <c r="I96" s="157" t="s">
        <v>281</v>
      </c>
      <c r="J96" s="156" t="s">
        <v>534</v>
      </c>
      <c r="K96" s="156" t="s">
        <v>438</v>
      </c>
      <c r="L96" s="156" t="s">
        <v>439</v>
      </c>
      <c r="M96" s="158" t="s">
        <v>227</v>
      </c>
      <c r="N96" s="144"/>
    </row>
    <row r="97" spans="1:14" ht="30" hidden="1" customHeight="1">
      <c r="A97" s="155">
        <v>93</v>
      </c>
      <c r="B97" s="156" t="s">
        <v>539</v>
      </c>
      <c r="C97" s="155" t="s">
        <v>540</v>
      </c>
      <c r="D97" s="157" t="s">
        <v>220</v>
      </c>
      <c r="E97" s="125">
        <v>30408</v>
      </c>
      <c r="F97" s="155" t="s">
        <v>231</v>
      </c>
      <c r="G97" s="155" t="s">
        <v>222</v>
      </c>
      <c r="H97" s="125">
        <v>39873</v>
      </c>
      <c r="I97" s="157" t="s">
        <v>363</v>
      </c>
      <c r="J97" s="156" t="s">
        <v>238</v>
      </c>
      <c r="K97" s="156" t="s">
        <v>541</v>
      </c>
      <c r="L97" s="156" t="s">
        <v>240</v>
      </c>
      <c r="M97" s="157" t="s">
        <v>240</v>
      </c>
      <c r="N97" s="144"/>
    </row>
    <row r="98" spans="1:14" ht="30" hidden="1" customHeight="1">
      <c r="A98" s="155">
        <v>94</v>
      </c>
      <c r="B98" s="156" t="s">
        <v>542</v>
      </c>
      <c r="C98" s="155" t="s">
        <v>543</v>
      </c>
      <c r="D98" s="157" t="s">
        <v>220</v>
      </c>
      <c r="E98" s="125">
        <v>25532</v>
      </c>
      <c r="F98" s="155" t="s">
        <v>221</v>
      </c>
      <c r="G98" s="155" t="s">
        <v>222</v>
      </c>
      <c r="H98" s="125">
        <v>37591</v>
      </c>
      <c r="I98" s="157" t="s">
        <v>467</v>
      </c>
      <c r="J98" s="156" t="s">
        <v>544</v>
      </c>
      <c r="K98" s="156" t="s">
        <v>443</v>
      </c>
      <c r="L98" s="156" t="s">
        <v>439</v>
      </c>
      <c r="M98" s="158" t="s">
        <v>227</v>
      </c>
      <c r="N98" s="144"/>
    </row>
    <row r="99" spans="1:14" ht="30" hidden="1" customHeight="1">
      <c r="A99" s="155">
        <v>95</v>
      </c>
      <c r="B99" s="156" t="s">
        <v>545</v>
      </c>
      <c r="C99" s="155" t="s">
        <v>546</v>
      </c>
      <c r="D99" s="157" t="s">
        <v>220</v>
      </c>
      <c r="E99" s="125">
        <v>29366</v>
      </c>
      <c r="F99" s="155" t="s">
        <v>221</v>
      </c>
      <c r="G99" s="155" t="s">
        <v>222</v>
      </c>
      <c r="H99" s="125">
        <v>39965</v>
      </c>
      <c r="I99" s="157" t="s">
        <v>237</v>
      </c>
      <c r="J99" s="156" t="s">
        <v>547</v>
      </c>
      <c r="K99" s="156" t="s">
        <v>438</v>
      </c>
      <c r="L99" s="156" t="s">
        <v>439</v>
      </c>
      <c r="M99" s="158" t="s">
        <v>227</v>
      </c>
      <c r="N99" s="144"/>
    </row>
    <row r="100" spans="1:14" ht="30" hidden="1" customHeight="1">
      <c r="A100" s="155">
        <v>96</v>
      </c>
      <c r="B100" s="156" t="s">
        <v>548</v>
      </c>
      <c r="C100" s="155" t="s">
        <v>549</v>
      </c>
      <c r="D100" s="157" t="s">
        <v>550</v>
      </c>
      <c r="E100" s="125">
        <v>22803</v>
      </c>
      <c r="F100" s="155" t="s">
        <v>231</v>
      </c>
      <c r="G100" s="155" t="s">
        <v>222</v>
      </c>
      <c r="H100" s="125">
        <v>36220</v>
      </c>
      <c r="I100" s="157" t="s">
        <v>467</v>
      </c>
      <c r="J100" s="156" t="s">
        <v>447</v>
      </c>
      <c r="K100" s="156" t="s">
        <v>443</v>
      </c>
      <c r="L100" s="156" t="s">
        <v>439</v>
      </c>
      <c r="M100" s="158" t="s">
        <v>227</v>
      </c>
      <c r="N100" s="144"/>
    </row>
    <row r="101" spans="1:14" ht="30" hidden="1" customHeight="1">
      <c r="A101" s="155">
        <v>97</v>
      </c>
      <c r="B101" s="156" t="s">
        <v>551</v>
      </c>
      <c r="C101" s="155" t="s">
        <v>552</v>
      </c>
      <c r="D101" s="157" t="s">
        <v>220</v>
      </c>
      <c r="E101" s="125">
        <v>31078</v>
      </c>
      <c r="F101" s="155" t="s">
        <v>221</v>
      </c>
      <c r="G101" s="155" t="s">
        <v>222</v>
      </c>
      <c r="H101" s="125">
        <v>39873</v>
      </c>
      <c r="I101" s="157" t="s">
        <v>363</v>
      </c>
      <c r="J101" s="156" t="s">
        <v>442</v>
      </c>
      <c r="K101" s="156" t="s">
        <v>443</v>
      </c>
      <c r="L101" s="156" t="s">
        <v>439</v>
      </c>
      <c r="M101" s="158" t="s">
        <v>227</v>
      </c>
      <c r="N101" s="144"/>
    </row>
    <row r="102" spans="1:14" ht="30" hidden="1" customHeight="1">
      <c r="A102" s="155">
        <v>98</v>
      </c>
      <c r="B102" s="156" t="s">
        <v>553</v>
      </c>
      <c r="C102" s="155" t="s">
        <v>554</v>
      </c>
      <c r="D102" s="157" t="s">
        <v>220</v>
      </c>
      <c r="E102" s="125">
        <v>28259</v>
      </c>
      <c r="F102" s="155" t="s">
        <v>231</v>
      </c>
      <c r="G102" s="155" t="s">
        <v>222</v>
      </c>
      <c r="H102" s="125">
        <v>39448</v>
      </c>
      <c r="I102" s="157" t="s">
        <v>237</v>
      </c>
      <c r="J102" s="156" t="s">
        <v>486</v>
      </c>
      <c r="K102" s="156" t="s">
        <v>438</v>
      </c>
      <c r="L102" s="156" t="s">
        <v>439</v>
      </c>
      <c r="M102" s="158" t="s">
        <v>227</v>
      </c>
      <c r="N102" s="144"/>
    </row>
    <row r="103" spans="1:14" ht="30" hidden="1" customHeight="1">
      <c r="A103" s="155">
        <v>99</v>
      </c>
      <c r="B103" s="156" t="s">
        <v>555</v>
      </c>
      <c r="C103" s="155" t="s">
        <v>556</v>
      </c>
      <c r="D103" s="157" t="s">
        <v>220</v>
      </c>
      <c r="E103" s="125">
        <v>30544</v>
      </c>
      <c r="F103" s="155" t="s">
        <v>221</v>
      </c>
      <c r="G103" s="155" t="s">
        <v>222</v>
      </c>
      <c r="H103" s="125">
        <v>40179</v>
      </c>
      <c r="I103" s="157" t="s">
        <v>237</v>
      </c>
      <c r="J103" s="156" t="s">
        <v>557</v>
      </c>
      <c r="K103" s="156" t="s">
        <v>438</v>
      </c>
      <c r="L103" s="156" t="s">
        <v>439</v>
      </c>
      <c r="M103" s="158" t="s">
        <v>227</v>
      </c>
      <c r="N103" s="144"/>
    </row>
    <row r="104" spans="1:14" ht="30" hidden="1" customHeight="1">
      <c r="A104" s="155">
        <v>100</v>
      </c>
      <c r="B104" s="160" t="s">
        <v>558</v>
      </c>
      <c r="C104" s="155" t="s">
        <v>559</v>
      </c>
      <c r="D104" s="157" t="s">
        <v>560</v>
      </c>
      <c r="E104" s="161">
        <v>32694</v>
      </c>
      <c r="F104" s="155" t="s">
        <v>221</v>
      </c>
      <c r="G104" s="155" t="s">
        <v>222</v>
      </c>
      <c r="H104" s="125">
        <v>44166</v>
      </c>
      <c r="I104" s="157" t="s">
        <v>223</v>
      </c>
      <c r="J104" s="156" t="s">
        <v>442</v>
      </c>
      <c r="K104" s="156" t="s">
        <v>561</v>
      </c>
      <c r="L104" s="156" t="s">
        <v>439</v>
      </c>
      <c r="M104" s="158" t="s">
        <v>227</v>
      </c>
      <c r="N104" s="144"/>
    </row>
    <row r="105" spans="1:14" ht="30" hidden="1" customHeight="1">
      <c r="A105" s="155">
        <v>101</v>
      </c>
      <c r="B105" s="156" t="s">
        <v>562</v>
      </c>
      <c r="C105" s="155" t="s">
        <v>563</v>
      </c>
      <c r="D105" s="157" t="s">
        <v>507</v>
      </c>
      <c r="E105" s="125">
        <v>24644</v>
      </c>
      <c r="F105" s="155" t="s">
        <v>231</v>
      </c>
      <c r="G105" s="155" t="s">
        <v>222</v>
      </c>
      <c r="H105" s="125">
        <v>39965</v>
      </c>
      <c r="I105" s="157" t="s">
        <v>363</v>
      </c>
      <c r="J105" s="156" t="s">
        <v>442</v>
      </c>
      <c r="K105" s="156" t="s">
        <v>564</v>
      </c>
      <c r="L105" s="156" t="s">
        <v>240</v>
      </c>
      <c r="M105" s="157" t="s">
        <v>240</v>
      </c>
      <c r="N105" s="144"/>
    </row>
    <row r="106" spans="1:14" ht="30" hidden="1" customHeight="1">
      <c r="A106" s="155">
        <v>102</v>
      </c>
      <c r="B106" s="156" t="s">
        <v>565</v>
      </c>
      <c r="C106" s="155" t="s">
        <v>566</v>
      </c>
      <c r="D106" s="157" t="s">
        <v>567</v>
      </c>
      <c r="E106" s="125">
        <v>24345</v>
      </c>
      <c r="F106" s="155" t="s">
        <v>221</v>
      </c>
      <c r="G106" s="155" t="s">
        <v>222</v>
      </c>
      <c r="H106" s="125">
        <v>39083</v>
      </c>
      <c r="I106" s="157" t="s">
        <v>467</v>
      </c>
      <c r="J106" s="156" t="s">
        <v>430</v>
      </c>
      <c r="K106" s="156" t="s">
        <v>568</v>
      </c>
      <c r="L106" s="156" t="s">
        <v>245</v>
      </c>
      <c r="M106" s="158" t="s">
        <v>227</v>
      </c>
      <c r="N106" s="144"/>
    </row>
    <row r="107" spans="1:14" ht="30" hidden="1" customHeight="1">
      <c r="A107" s="155">
        <v>103</v>
      </c>
      <c r="B107" s="156" t="s">
        <v>569</v>
      </c>
      <c r="C107" s="155" t="s">
        <v>570</v>
      </c>
      <c r="D107" s="157" t="s">
        <v>446</v>
      </c>
      <c r="E107" s="125">
        <v>23542</v>
      </c>
      <c r="F107" s="155" t="s">
        <v>221</v>
      </c>
      <c r="G107" s="155" t="s">
        <v>222</v>
      </c>
      <c r="H107" s="125">
        <v>35490</v>
      </c>
      <c r="I107" s="157" t="s">
        <v>467</v>
      </c>
      <c r="J107" s="156" t="s">
        <v>571</v>
      </c>
      <c r="K107" s="156" t="s">
        <v>572</v>
      </c>
      <c r="L107" s="156" t="s">
        <v>340</v>
      </c>
      <c r="M107" s="158" t="s">
        <v>227</v>
      </c>
      <c r="N107" s="144"/>
    </row>
    <row r="108" spans="1:14" ht="30" hidden="1" customHeight="1">
      <c r="A108" s="155">
        <v>104</v>
      </c>
      <c r="B108" s="156" t="s">
        <v>573</v>
      </c>
      <c r="C108" s="155" t="s">
        <v>574</v>
      </c>
      <c r="D108" s="157" t="s">
        <v>220</v>
      </c>
      <c r="E108" s="125">
        <v>34449</v>
      </c>
      <c r="F108" s="155" t="s">
        <v>221</v>
      </c>
      <c r="G108" s="155" t="s">
        <v>222</v>
      </c>
      <c r="H108" s="125">
        <v>44166</v>
      </c>
      <c r="I108" s="157" t="s">
        <v>223</v>
      </c>
      <c r="J108" s="156" t="s">
        <v>575</v>
      </c>
      <c r="K108" s="156" t="s">
        <v>576</v>
      </c>
      <c r="L108" s="156" t="s">
        <v>439</v>
      </c>
      <c r="M108" s="158" t="s">
        <v>227</v>
      </c>
      <c r="N108" s="144"/>
    </row>
    <row r="109" spans="1:14" ht="30" hidden="1" customHeight="1">
      <c r="A109" s="155">
        <v>105</v>
      </c>
      <c r="B109" s="156" t="s">
        <v>577</v>
      </c>
      <c r="C109" s="155" t="s">
        <v>578</v>
      </c>
      <c r="D109" s="157" t="s">
        <v>220</v>
      </c>
      <c r="E109" s="125">
        <v>31800</v>
      </c>
      <c r="F109" s="155" t="s">
        <v>221</v>
      </c>
      <c r="G109" s="155" t="s">
        <v>222</v>
      </c>
      <c r="H109" s="125">
        <v>40544</v>
      </c>
      <c r="I109" s="157" t="s">
        <v>363</v>
      </c>
      <c r="J109" s="156" t="s">
        <v>579</v>
      </c>
      <c r="K109" s="156" t="s">
        <v>580</v>
      </c>
      <c r="L109" s="156" t="s">
        <v>439</v>
      </c>
      <c r="M109" s="158" t="s">
        <v>227</v>
      </c>
      <c r="N109" s="144"/>
    </row>
    <row r="110" spans="1:14" ht="30" hidden="1" customHeight="1">
      <c r="A110" s="155">
        <v>106</v>
      </c>
      <c r="B110" s="156" t="s">
        <v>581</v>
      </c>
      <c r="C110" s="155" t="s">
        <v>582</v>
      </c>
      <c r="D110" s="157" t="s">
        <v>560</v>
      </c>
      <c r="E110" s="125">
        <v>25644</v>
      </c>
      <c r="F110" s="155" t="s">
        <v>231</v>
      </c>
      <c r="G110" s="155" t="s">
        <v>222</v>
      </c>
      <c r="H110" s="125">
        <v>38353</v>
      </c>
      <c r="I110" s="157" t="s">
        <v>281</v>
      </c>
      <c r="J110" s="156" t="s">
        <v>583</v>
      </c>
      <c r="K110" s="156" t="s">
        <v>580</v>
      </c>
      <c r="L110" s="156" t="s">
        <v>439</v>
      </c>
      <c r="M110" s="158" t="s">
        <v>227</v>
      </c>
      <c r="N110" s="144"/>
    </row>
    <row r="111" spans="1:14" ht="30" hidden="1" customHeight="1">
      <c r="A111" s="155">
        <v>107</v>
      </c>
      <c r="B111" s="156" t="s">
        <v>584</v>
      </c>
      <c r="C111" s="155" t="s">
        <v>585</v>
      </c>
      <c r="D111" s="157" t="s">
        <v>220</v>
      </c>
      <c r="E111" s="125">
        <v>24688</v>
      </c>
      <c r="F111" s="155" t="s">
        <v>231</v>
      </c>
      <c r="G111" s="155" t="s">
        <v>222</v>
      </c>
      <c r="H111" s="125">
        <v>34304</v>
      </c>
      <c r="I111" s="157" t="s">
        <v>467</v>
      </c>
      <c r="J111" s="156" t="s">
        <v>430</v>
      </c>
      <c r="K111" s="156" t="s">
        <v>568</v>
      </c>
      <c r="L111" s="156" t="s">
        <v>245</v>
      </c>
      <c r="M111" s="158" t="s">
        <v>227</v>
      </c>
      <c r="N111" s="144"/>
    </row>
    <row r="112" spans="1:14" ht="30" hidden="1" customHeight="1">
      <c r="A112" s="155">
        <v>108</v>
      </c>
      <c r="B112" s="156" t="s">
        <v>586</v>
      </c>
      <c r="C112" s="155" t="s">
        <v>587</v>
      </c>
      <c r="D112" s="157" t="s">
        <v>220</v>
      </c>
      <c r="E112" s="125">
        <v>33847</v>
      </c>
      <c r="F112" s="155" t="s">
        <v>221</v>
      </c>
      <c r="G112" s="155" t="s">
        <v>222</v>
      </c>
      <c r="H112" s="125">
        <v>41609</v>
      </c>
      <c r="I112" s="157" t="s">
        <v>266</v>
      </c>
      <c r="J112" s="156" t="s">
        <v>588</v>
      </c>
      <c r="K112" s="156" t="s">
        <v>589</v>
      </c>
      <c r="L112" s="156" t="s">
        <v>245</v>
      </c>
      <c r="M112" s="158" t="s">
        <v>227</v>
      </c>
      <c r="N112" s="144"/>
    </row>
    <row r="113" spans="1:14" ht="30" hidden="1" customHeight="1">
      <c r="A113" s="155">
        <v>109</v>
      </c>
      <c r="B113" s="156" t="s">
        <v>590</v>
      </c>
      <c r="C113" s="155" t="s">
        <v>591</v>
      </c>
      <c r="D113" s="157" t="s">
        <v>273</v>
      </c>
      <c r="E113" s="125">
        <v>34739</v>
      </c>
      <c r="F113" s="155" t="s">
        <v>231</v>
      </c>
      <c r="G113" s="155" t="s">
        <v>222</v>
      </c>
      <c r="H113" s="125">
        <v>43528</v>
      </c>
      <c r="I113" s="157" t="s">
        <v>266</v>
      </c>
      <c r="J113" s="156" t="s">
        <v>368</v>
      </c>
      <c r="K113" s="156" t="s">
        <v>592</v>
      </c>
      <c r="L113" s="156" t="s">
        <v>593</v>
      </c>
      <c r="M113" s="158" t="s">
        <v>227</v>
      </c>
      <c r="N113" s="144"/>
    </row>
    <row r="114" spans="1:14" ht="30" hidden="1" customHeight="1">
      <c r="A114" s="155">
        <v>110</v>
      </c>
      <c r="B114" s="156" t="s">
        <v>594</v>
      </c>
      <c r="C114" s="155" t="s">
        <v>595</v>
      </c>
      <c r="D114" s="157" t="s">
        <v>220</v>
      </c>
      <c r="E114" s="125">
        <v>32216</v>
      </c>
      <c r="F114" s="155" t="s">
        <v>221</v>
      </c>
      <c r="G114" s="155" t="s">
        <v>222</v>
      </c>
      <c r="H114" s="125">
        <v>43528</v>
      </c>
      <c r="I114" s="157" t="s">
        <v>223</v>
      </c>
      <c r="J114" s="156" t="s">
        <v>282</v>
      </c>
      <c r="K114" s="156" t="s">
        <v>288</v>
      </c>
      <c r="L114" s="156" t="s">
        <v>226</v>
      </c>
      <c r="M114" s="158" t="s">
        <v>227</v>
      </c>
      <c r="N114" s="144"/>
    </row>
    <row r="115" spans="1:14" ht="30" hidden="1" customHeight="1">
      <c r="A115" s="155">
        <v>111</v>
      </c>
      <c r="B115" s="156" t="s">
        <v>596</v>
      </c>
      <c r="C115" s="155" t="s">
        <v>597</v>
      </c>
      <c r="D115" s="157" t="s">
        <v>598</v>
      </c>
      <c r="E115" s="125">
        <v>29327</v>
      </c>
      <c r="F115" s="155" t="s">
        <v>221</v>
      </c>
      <c r="G115" s="155" t="s">
        <v>222</v>
      </c>
      <c r="H115" s="125">
        <v>40179</v>
      </c>
      <c r="I115" s="157" t="s">
        <v>258</v>
      </c>
      <c r="J115" s="156" t="s">
        <v>599</v>
      </c>
      <c r="K115" s="156" t="s">
        <v>600</v>
      </c>
      <c r="L115" s="156" t="s">
        <v>245</v>
      </c>
      <c r="M115" s="158" t="s">
        <v>227</v>
      </c>
      <c r="N115" s="144"/>
    </row>
    <row r="116" spans="1:14" ht="30" hidden="1" customHeight="1">
      <c r="A116" s="155">
        <v>112</v>
      </c>
      <c r="B116" s="156" t="s">
        <v>601</v>
      </c>
      <c r="C116" s="155" t="s">
        <v>602</v>
      </c>
      <c r="D116" s="157" t="s">
        <v>446</v>
      </c>
      <c r="E116" s="125">
        <v>30639</v>
      </c>
      <c r="F116" s="155" t="s">
        <v>221</v>
      </c>
      <c r="G116" s="155" t="s">
        <v>222</v>
      </c>
      <c r="H116" s="125">
        <v>40544</v>
      </c>
      <c r="I116" s="157" t="s">
        <v>258</v>
      </c>
      <c r="J116" s="156" t="s">
        <v>282</v>
      </c>
      <c r="K116" s="156" t="s">
        <v>297</v>
      </c>
      <c r="L116" s="156" t="s">
        <v>226</v>
      </c>
      <c r="M116" s="158" t="s">
        <v>227</v>
      </c>
      <c r="N116" s="144"/>
    </row>
    <row r="117" spans="1:14" ht="30" hidden="1" customHeight="1">
      <c r="A117" s="155">
        <v>113</v>
      </c>
      <c r="B117" s="156" t="s">
        <v>603</v>
      </c>
      <c r="C117" s="155" t="s">
        <v>604</v>
      </c>
      <c r="D117" s="157" t="s">
        <v>236</v>
      </c>
      <c r="E117" s="125">
        <v>28523</v>
      </c>
      <c r="F117" s="155" t="s">
        <v>221</v>
      </c>
      <c r="G117" s="155" t="s">
        <v>222</v>
      </c>
      <c r="H117" s="125">
        <v>39083</v>
      </c>
      <c r="I117" s="157" t="s">
        <v>237</v>
      </c>
      <c r="J117" s="156" t="s">
        <v>282</v>
      </c>
      <c r="K117" s="156" t="s">
        <v>297</v>
      </c>
      <c r="L117" s="156" t="s">
        <v>226</v>
      </c>
      <c r="M117" s="158" t="s">
        <v>227</v>
      </c>
      <c r="N117" s="144"/>
    </row>
    <row r="118" spans="1:14" ht="30" hidden="1" customHeight="1">
      <c r="A118" s="155">
        <v>114</v>
      </c>
      <c r="B118" s="156" t="s">
        <v>2432</v>
      </c>
      <c r="C118" s="155" t="s">
        <v>484</v>
      </c>
      <c r="D118" s="157" t="s">
        <v>485</v>
      </c>
      <c r="E118" s="125">
        <v>21545</v>
      </c>
      <c r="F118" s="155" t="s">
        <v>231</v>
      </c>
      <c r="G118" s="155" t="s">
        <v>222</v>
      </c>
      <c r="H118" s="125">
        <v>32021</v>
      </c>
      <c r="I118" s="157" t="s">
        <v>479</v>
      </c>
      <c r="J118" s="156" t="s">
        <v>2433</v>
      </c>
      <c r="K118" s="156" t="s">
        <v>481</v>
      </c>
      <c r="L118" s="156" t="s">
        <v>439</v>
      </c>
      <c r="M118" s="158" t="s">
        <v>227</v>
      </c>
      <c r="N118" s="144"/>
    </row>
    <row r="119" spans="1:14" ht="30" hidden="1" customHeight="1">
      <c r="A119" s="155">
        <v>115</v>
      </c>
      <c r="B119" s="156" t="s">
        <v>606</v>
      </c>
      <c r="C119" s="155" t="s">
        <v>607</v>
      </c>
      <c r="D119" s="157" t="s">
        <v>220</v>
      </c>
      <c r="E119" s="125">
        <v>29195</v>
      </c>
      <c r="F119" s="155" t="s">
        <v>221</v>
      </c>
      <c r="G119" s="155" t="s">
        <v>222</v>
      </c>
      <c r="H119" s="125">
        <v>39083</v>
      </c>
      <c r="I119" s="157" t="s">
        <v>363</v>
      </c>
      <c r="J119" s="156" t="s">
        <v>282</v>
      </c>
      <c r="K119" s="156" t="s">
        <v>283</v>
      </c>
      <c r="L119" s="156" t="s">
        <v>226</v>
      </c>
      <c r="M119" s="158" t="s">
        <v>227</v>
      </c>
      <c r="N119" s="144"/>
    </row>
    <row r="120" spans="1:14" ht="30" hidden="1" customHeight="1">
      <c r="A120" s="155">
        <v>116</v>
      </c>
      <c r="B120" s="156" t="s">
        <v>608</v>
      </c>
      <c r="C120" s="155" t="s">
        <v>609</v>
      </c>
      <c r="D120" s="157" t="s">
        <v>610</v>
      </c>
      <c r="E120" s="125">
        <v>32670</v>
      </c>
      <c r="F120" s="155" t="s">
        <v>221</v>
      </c>
      <c r="G120" s="155" t="s">
        <v>222</v>
      </c>
      <c r="H120" s="125">
        <v>43528</v>
      </c>
      <c r="I120" s="157" t="s">
        <v>266</v>
      </c>
      <c r="J120" s="156" t="s">
        <v>611</v>
      </c>
      <c r="K120" s="156" t="s">
        <v>612</v>
      </c>
      <c r="L120" s="156" t="s">
        <v>226</v>
      </c>
      <c r="M120" s="158" t="s">
        <v>227</v>
      </c>
      <c r="N120" s="144"/>
    </row>
    <row r="121" spans="1:14" ht="30" hidden="1" customHeight="1">
      <c r="A121" s="155">
        <v>117</v>
      </c>
      <c r="B121" s="156" t="s">
        <v>613</v>
      </c>
      <c r="C121" s="155" t="s">
        <v>614</v>
      </c>
      <c r="D121" s="157" t="s">
        <v>567</v>
      </c>
      <c r="E121" s="125">
        <v>23475</v>
      </c>
      <c r="F121" s="155" t="s">
        <v>231</v>
      </c>
      <c r="G121" s="155" t="s">
        <v>222</v>
      </c>
      <c r="H121" s="125">
        <v>32568</v>
      </c>
      <c r="I121" s="157" t="s">
        <v>467</v>
      </c>
      <c r="J121" s="156" t="s">
        <v>615</v>
      </c>
      <c r="K121" s="156" t="s">
        <v>616</v>
      </c>
      <c r="L121" s="156" t="s">
        <v>245</v>
      </c>
      <c r="M121" s="158" t="s">
        <v>227</v>
      </c>
      <c r="N121" s="144"/>
    </row>
    <row r="122" spans="1:14" ht="30" hidden="1" customHeight="1">
      <c r="A122" s="155">
        <v>118</v>
      </c>
      <c r="B122" s="156" t="s">
        <v>617</v>
      </c>
      <c r="C122" s="155" t="s">
        <v>618</v>
      </c>
      <c r="D122" s="157" t="s">
        <v>220</v>
      </c>
      <c r="E122" s="125">
        <v>43471</v>
      </c>
      <c r="F122" s="155" t="s">
        <v>231</v>
      </c>
      <c r="G122" s="155" t="s">
        <v>222</v>
      </c>
      <c r="H122" s="125">
        <v>43528</v>
      </c>
      <c r="I122" s="157" t="s">
        <v>266</v>
      </c>
      <c r="J122" s="156" t="s">
        <v>224</v>
      </c>
      <c r="K122" s="156" t="s">
        <v>233</v>
      </c>
      <c r="L122" s="156" t="s">
        <v>226</v>
      </c>
      <c r="M122" s="158" t="s">
        <v>227</v>
      </c>
      <c r="N122" s="144"/>
    </row>
    <row r="123" spans="1:14" ht="30" hidden="1" customHeight="1">
      <c r="A123" s="155">
        <v>119</v>
      </c>
      <c r="B123" s="156" t="s">
        <v>619</v>
      </c>
      <c r="C123" s="155" t="s">
        <v>620</v>
      </c>
      <c r="D123" s="157" t="s">
        <v>220</v>
      </c>
      <c r="E123" s="125">
        <v>30167</v>
      </c>
      <c r="F123" s="155" t="s">
        <v>231</v>
      </c>
      <c r="G123" s="155" t="s">
        <v>222</v>
      </c>
      <c r="H123" s="125">
        <v>39448</v>
      </c>
      <c r="I123" s="157" t="s">
        <v>237</v>
      </c>
      <c r="J123" s="156" t="s">
        <v>282</v>
      </c>
      <c r="K123" s="156" t="s">
        <v>297</v>
      </c>
      <c r="L123" s="156" t="s">
        <v>226</v>
      </c>
      <c r="M123" s="158" t="s">
        <v>227</v>
      </c>
      <c r="N123" s="144"/>
    </row>
    <row r="124" spans="1:14" ht="30" hidden="1" customHeight="1">
      <c r="A124" s="155">
        <v>120</v>
      </c>
      <c r="B124" s="156" t="s">
        <v>621</v>
      </c>
      <c r="C124" s="155" t="s">
        <v>622</v>
      </c>
      <c r="D124" s="157" t="s">
        <v>332</v>
      </c>
      <c r="E124" s="125">
        <v>30895</v>
      </c>
      <c r="F124" s="155" t="s">
        <v>221</v>
      </c>
      <c r="G124" s="155" t="s">
        <v>222</v>
      </c>
      <c r="H124" s="125">
        <v>43276</v>
      </c>
      <c r="I124" s="157" t="s">
        <v>266</v>
      </c>
      <c r="J124" s="156" t="s">
        <v>254</v>
      </c>
      <c r="K124" s="156" t="s">
        <v>255</v>
      </c>
      <c r="L124" s="156" t="s">
        <v>226</v>
      </c>
      <c r="M124" s="158" t="s">
        <v>227</v>
      </c>
      <c r="N124" s="144"/>
    </row>
    <row r="125" spans="1:14" ht="30" hidden="1" customHeight="1">
      <c r="A125" s="155">
        <v>121</v>
      </c>
      <c r="B125" s="156" t="s">
        <v>623</v>
      </c>
      <c r="C125" s="155" t="s">
        <v>624</v>
      </c>
      <c r="D125" s="157" t="s">
        <v>273</v>
      </c>
      <c r="E125" s="125">
        <v>25629</v>
      </c>
      <c r="F125" s="155" t="s">
        <v>221</v>
      </c>
      <c r="G125" s="155" t="s">
        <v>222</v>
      </c>
      <c r="H125" s="125">
        <v>34394</v>
      </c>
      <c r="I125" s="157" t="s">
        <v>281</v>
      </c>
      <c r="J125" s="156" t="s">
        <v>282</v>
      </c>
      <c r="K125" s="156" t="s">
        <v>625</v>
      </c>
      <c r="L125" s="156" t="s">
        <v>240</v>
      </c>
      <c r="M125" s="157" t="s">
        <v>240</v>
      </c>
      <c r="N125" s="144"/>
    </row>
    <row r="126" spans="1:14" ht="30" hidden="1" customHeight="1">
      <c r="A126" s="155">
        <v>122</v>
      </c>
      <c r="B126" s="156" t="s">
        <v>626</v>
      </c>
      <c r="C126" s="155" t="s">
        <v>627</v>
      </c>
      <c r="D126" s="157" t="s">
        <v>220</v>
      </c>
      <c r="E126" s="125">
        <v>26248</v>
      </c>
      <c r="F126" s="155" t="s">
        <v>221</v>
      </c>
      <c r="G126" s="155" t="s">
        <v>222</v>
      </c>
      <c r="H126" s="125">
        <v>39448</v>
      </c>
      <c r="I126" s="157" t="s">
        <v>223</v>
      </c>
      <c r="J126" s="156" t="s">
        <v>387</v>
      </c>
      <c r="K126" s="156" t="s">
        <v>628</v>
      </c>
      <c r="L126" s="156" t="s">
        <v>629</v>
      </c>
      <c r="M126" s="158" t="s">
        <v>277</v>
      </c>
      <c r="N126" s="144"/>
    </row>
    <row r="127" spans="1:14" ht="30" hidden="1" customHeight="1">
      <c r="A127" s="155">
        <v>123</v>
      </c>
      <c r="B127" s="156" t="s">
        <v>630</v>
      </c>
      <c r="C127" s="155" t="s">
        <v>631</v>
      </c>
      <c r="D127" s="157" t="s">
        <v>273</v>
      </c>
      <c r="E127" s="125">
        <v>31853</v>
      </c>
      <c r="F127" s="155" t="s">
        <v>221</v>
      </c>
      <c r="G127" s="155" t="s">
        <v>222</v>
      </c>
      <c r="H127" s="125">
        <v>44166</v>
      </c>
      <c r="I127" s="157" t="s">
        <v>232</v>
      </c>
      <c r="J127" s="156" t="s">
        <v>632</v>
      </c>
      <c r="K127" s="156" t="s">
        <v>633</v>
      </c>
      <c r="L127" s="156" t="s">
        <v>245</v>
      </c>
      <c r="M127" s="158" t="s">
        <v>277</v>
      </c>
      <c r="N127" s="144"/>
    </row>
    <row r="128" spans="1:14" ht="30" hidden="1" customHeight="1">
      <c r="A128" s="155">
        <v>124</v>
      </c>
      <c r="B128" s="156" t="s">
        <v>634</v>
      </c>
      <c r="C128" s="155" t="s">
        <v>635</v>
      </c>
      <c r="D128" s="157" t="s">
        <v>636</v>
      </c>
      <c r="E128" s="125">
        <v>26787</v>
      </c>
      <c r="F128" s="155" t="s">
        <v>221</v>
      </c>
      <c r="G128" s="155" t="s">
        <v>222</v>
      </c>
      <c r="H128" s="125">
        <v>39448</v>
      </c>
      <c r="I128" s="157" t="s">
        <v>266</v>
      </c>
      <c r="J128" s="156" t="s">
        <v>632</v>
      </c>
      <c r="K128" s="156" t="s">
        <v>637</v>
      </c>
      <c r="L128" s="156" t="s">
        <v>245</v>
      </c>
      <c r="M128" s="158" t="s">
        <v>277</v>
      </c>
      <c r="N128" s="144"/>
    </row>
    <row r="129" spans="1:14" ht="30" hidden="1" customHeight="1">
      <c r="A129" s="155">
        <v>125</v>
      </c>
      <c r="B129" s="156" t="s">
        <v>638</v>
      </c>
      <c r="C129" s="155" t="s">
        <v>639</v>
      </c>
      <c r="D129" s="157" t="s">
        <v>220</v>
      </c>
      <c r="E129" s="125">
        <v>28201</v>
      </c>
      <c r="F129" s="155" t="s">
        <v>221</v>
      </c>
      <c r="G129" s="155" t="s">
        <v>222</v>
      </c>
      <c r="H129" s="125">
        <v>38808</v>
      </c>
      <c r="I129" s="157" t="s">
        <v>237</v>
      </c>
      <c r="J129" s="156" t="s">
        <v>282</v>
      </c>
      <c r="K129" s="156" t="s">
        <v>297</v>
      </c>
      <c r="L129" s="156" t="s">
        <v>226</v>
      </c>
      <c r="M129" s="158" t="s">
        <v>227</v>
      </c>
      <c r="N129" s="144"/>
    </row>
    <row r="130" spans="1:14" ht="30" hidden="1" customHeight="1">
      <c r="A130" s="155">
        <v>126</v>
      </c>
      <c r="B130" s="156" t="s">
        <v>640</v>
      </c>
      <c r="C130" s="155" t="s">
        <v>641</v>
      </c>
      <c r="D130" s="157" t="s">
        <v>220</v>
      </c>
      <c r="E130" s="125">
        <v>25345</v>
      </c>
      <c r="F130" s="155" t="s">
        <v>221</v>
      </c>
      <c r="G130" s="155" t="s">
        <v>222</v>
      </c>
      <c r="H130" s="125">
        <v>34029</v>
      </c>
      <c r="I130" s="157" t="s">
        <v>237</v>
      </c>
      <c r="J130" s="156" t="s">
        <v>269</v>
      </c>
      <c r="K130" s="156" t="s">
        <v>912</v>
      </c>
      <c r="L130" s="156" t="s">
        <v>245</v>
      </c>
      <c r="M130" s="158" t="s">
        <v>227</v>
      </c>
      <c r="N130" s="144"/>
    </row>
    <row r="131" spans="1:14" ht="30" hidden="1" customHeight="1">
      <c r="A131" s="155">
        <v>127</v>
      </c>
      <c r="B131" s="156" t="s">
        <v>643</v>
      </c>
      <c r="C131" s="155" t="s">
        <v>644</v>
      </c>
      <c r="D131" s="157" t="s">
        <v>220</v>
      </c>
      <c r="E131" s="125">
        <v>23438</v>
      </c>
      <c r="F131" s="155" t="s">
        <v>221</v>
      </c>
      <c r="G131" s="155" t="s">
        <v>222</v>
      </c>
      <c r="H131" s="125">
        <v>32143</v>
      </c>
      <c r="I131" s="157" t="s">
        <v>281</v>
      </c>
      <c r="J131" s="156" t="s">
        <v>588</v>
      </c>
      <c r="K131" s="156" t="s">
        <v>645</v>
      </c>
      <c r="L131" s="156" t="s">
        <v>245</v>
      </c>
      <c r="M131" s="158" t="s">
        <v>227</v>
      </c>
      <c r="N131" s="144"/>
    </row>
    <row r="132" spans="1:14" ht="30" hidden="1" customHeight="1">
      <c r="A132" s="155">
        <v>128</v>
      </c>
      <c r="B132" s="156" t="s">
        <v>646</v>
      </c>
      <c r="C132" s="155" t="s">
        <v>647</v>
      </c>
      <c r="D132" s="157" t="s">
        <v>220</v>
      </c>
      <c r="E132" s="125">
        <v>29553</v>
      </c>
      <c r="F132" s="155" t="s">
        <v>221</v>
      </c>
      <c r="G132" s="155" t="s">
        <v>222</v>
      </c>
      <c r="H132" s="125">
        <v>38808</v>
      </c>
      <c r="I132" s="157" t="s">
        <v>237</v>
      </c>
      <c r="J132" s="156" t="s">
        <v>254</v>
      </c>
      <c r="K132" s="156" t="s">
        <v>415</v>
      </c>
      <c r="L132" s="156" t="s">
        <v>226</v>
      </c>
      <c r="M132" s="158" t="s">
        <v>227</v>
      </c>
      <c r="N132" s="144"/>
    </row>
    <row r="133" spans="1:14" ht="30" hidden="1" customHeight="1">
      <c r="A133" s="155">
        <v>129</v>
      </c>
      <c r="B133" s="156" t="s">
        <v>648</v>
      </c>
      <c r="C133" s="155" t="s">
        <v>649</v>
      </c>
      <c r="D133" s="157" t="s">
        <v>220</v>
      </c>
      <c r="E133" s="125">
        <v>29408</v>
      </c>
      <c r="F133" s="155" t="s">
        <v>231</v>
      </c>
      <c r="G133" s="155" t="s">
        <v>222</v>
      </c>
      <c r="H133" s="125">
        <v>39814</v>
      </c>
      <c r="I133" s="157" t="s">
        <v>266</v>
      </c>
      <c r="J133" s="156" t="s">
        <v>650</v>
      </c>
      <c r="K133" s="156" t="s">
        <v>651</v>
      </c>
      <c r="L133" s="156" t="s">
        <v>629</v>
      </c>
      <c r="M133" s="158" t="s">
        <v>277</v>
      </c>
      <c r="N133" s="144"/>
    </row>
    <row r="134" spans="1:14" ht="30" hidden="1" customHeight="1">
      <c r="A134" s="155">
        <v>130</v>
      </c>
      <c r="B134" s="156" t="s">
        <v>652</v>
      </c>
      <c r="C134" s="155" t="s">
        <v>653</v>
      </c>
      <c r="D134" s="157" t="s">
        <v>220</v>
      </c>
      <c r="E134" s="125">
        <v>31480</v>
      </c>
      <c r="F134" s="155" t="s">
        <v>221</v>
      </c>
      <c r="G134" s="155" t="s">
        <v>222</v>
      </c>
      <c r="H134" s="125">
        <v>43528</v>
      </c>
      <c r="I134" s="157" t="s">
        <v>266</v>
      </c>
      <c r="J134" s="156" t="s">
        <v>224</v>
      </c>
      <c r="K134" s="156" t="s">
        <v>233</v>
      </c>
      <c r="L134" s="156" t="s">
        <v>226</v>
      </c>
      <c r="M134" s="158" t="s">
        <v>227</v>
      </c>
      <c r="N134" s="144"/>
    </row>
    <row r="135" spans="1:14" ht="30" hidden="1" customHeight="1">
      <c r="A135" s="155">
        <v>131</v>
      </c>
      <c r="B135" s="156" t="s">
        <v>654</v>
      </c>
      <c r="C135" s="155" t="s">
        <v>655</v>
      </c>
      <c r="D135" s="157" t="s">
        <v>374</v>
      </c>
      <c r="E135" s="125">
        <v>29280</v>
      </c>
      <c r="F135" s="155" t="s">
        <v>221</v>
      </c>
      <c r="G135" s="155" t="s">
        <v>222</v>
      </c>
      <c r="H135" s="125">
        <v>39873</v>
      </c>
      <c r="I135" s="157" t="s">
        <v>258</v>
      </c>
      <c r="J135" s="156" t="s">
        <v>224</v>
      </c>
      <c r="K135" s="156" t="s">
        <v>297</v>
      </c>
      <c r="L135" s="156" t="s">
        <v>226</v>
      </c>
      <c r="M135" s="158" t="s">
        <v>227</v>
      </c>
      <c r="N135" s="144"/>
    </row>
    <row r="136" spans="1:14" ht="30" hidden="1" customHeight="1">
      <c r="A136" s="155">
        <v>132</v>
      </c>
      <c r="B136" s="156" t="s">
        <v>656</v>
      </c>
      <c r="C136" s="155" t="s">
        <v>657</v>
      </c>
      <c r="D136" s="157" t="s">
        <v>220</v>
      </c>
      <c r="E136" s="125">
        <v>29356</v>
      </c>
      <c r="F136" s="155" t="s">
        <v>221</v>
      </c>
      <c r="G136" s="155" t="s">
        <v>222</v>
      </c>
      <c r="H136" s="125">
        <v>40544</v>
      </c>
      <c r="I136" s="157" t="s">
        <v>258</v>
      </c>
      <c r="J136" s="156" t="s">
        <v>282</v>
      </c>
      <c r="K136" s="156" t="s">
        <v>297</v>
      </c>
      <c r="L136" s="156" t="s">
        <v>226</v>
      </c>
      <c r="M136" s="158" t="s">
        <v>227</v>
      </c>
      <c r="N136" s="144"/>
    </row>
    <row r="137" spans="1:14" ht="30" hidden="1" customHeight="1">
      <c r="A137" s="155">
        <v>133</v>
      </c>
      <c r="B137" s="156" t="s">
        <v>658</v>
      </c>
      <c r="C137" s="155" t="s">
        <v>659</v>
      </c>
      <c r="D137" s="157" t="s">
        <v>220</v>
      </c>
      <c r="E137" s="125">
        <v>28352</v>
      </c>
      <c r="F137" s="155" t="s">
        <v>221</v>
      </c>
      <c r="G137" s="155" t="s">
        <v>222</v>
      </c>
      <c r="H137" s="125">
        <v>39083</v>
      </c>
      <c r="I137" s="157" t="s">
        <v>237</v>
      </c>
      <c r="J137" s="156" t="s">
        <v>360</v>
      </c>
      <c r="K137" s="156" t="s">
        <v>297</v>
      </c>
      <c r="L137" s="156" t="s">
        <v>226</v>
      </c>
      <c r="M137" s="158" t="s">
        <v>227</v>
      </c>
      <c r="N137" s="144"/>
    </row>
    <row r="138" spans="1:14" ht="30" hidden="1" customHeight="1">
      <c r="A138" s="155">
        <v>134</v>
      </c>
      <c r="B138" s="156" t="s">
        <v>660</v>
      </c>
      <c r="C138" s="155" t="s">
        <v>661</v>
      </c>
      <c r="D138" s="157" t="s">
        <v>220</v>
      </c>
      <c r="E138" s="125">
        <v>28589</v>
      </c>
      <c r="F138" s="155" t="s">
        <v>221</v>
      </c>
      <c r="G138" s="155" t="s">
        <v>222</v>
      </c>
      <c r="H138" s="125">
        <v>39083</v>
      </c>
      <c r="I138" s="157" t="s">
        <v>223</v>
      </c>
      <c r="J138" s="156" t="s">
        <v>254</v>
      </c>
      <c r="K138" s="156" t="s">
        <v>305</v>
      </c>
      <c r="L138" s="156" t="s">
        <v>226</v>
      </c>
      <c r="M138" s="158" t="s">
        <v>227</v>
      </c>
      <c r="N138" s="144"/>
    </row>
    <row r="139" spans="1:14" ht="30" hidden="1" customHeight="1">
      <c r="A139" s="155">
        <v>135</v>
      </c>
      <c r="B139" s="156" t="s">
        <v>662</v>
      </c>
      <c r="C139" s="155" t="s">
        <v>663</v>
      </c>
      <c r="D139" s="157" t="s">
        <v>220</v>
      </c>
      <c r="E139" s="125">
        <v>25309</v>
      </c>
      <c r="F139" s="155" t="s">
        <v>221</v>
      </c>
      <c r="G139" s="155" t="s">
        <v>222</v>
      </c>
      <c r="H139" s="125">
        <v>32203</v>
      </c>
      <c r="I139" s="157" t="s">
        <v>237</v>
      </c>
      <c r="J139" s="156" t="s">
        <v>224</v>
      </c>
      <c r="K139" s="156" t="s">
        <v>262</v>
      </c>
      <c r="L139" s="156" t="s">
        <v>226</v>
      </c>
      <c r="M139" s="158" t="s">
        <v>227</v>
      </c>
      <c r="N139" s="144"/>
    </row>
    <row r="140" spans="1:14" ht="30" customHeight="1">
      <c r="A140" s="155">
        <v>136</v>
      </c>
      <c r="B140" s="156" t="s">
        <v>664</v>
      </c>
      <c r="C140" s="155" t="s">
        <v>665</v>
      </c>
      <c r="D140" s="157" t="s">
        <v>220</v>
      </c>
      <c r="E140" s="125">
        <v>30731</v>
      </c>
      <c r="F140" s="155" t="s">
        <v>221</v>
      </c>
      <c r="G140" s="155" t="s">
        <v>222</v>
      </c>
      <c r="H140" s="125">
        <v>39873</v>
      </c>
      <c r="I140" s="157" t="s">
        <v>258</v>
      </c>
      <c r="J140" s="156" t="s">
        <v>666</v>
      </c>
      <c r="K140" s="156" t="s">
        <v>667</v>
      </c>
      <c r="L140" s="156" t="s">
        <v>226</v>
      </c>
      <c r="M140" s="158" t="s">
        <v>227</v>
      </c>
      <c r="N140" s="144"/>
    </row>
    <row r="141" spans="1:14" ht="30" hidden="1" customHeight="1">
      <c r="A141" s="155">
        <v>137</v>
      </c>
      <c r="B141" s="156" t="s">
        <v>668</v>
      </c>
      <c r="C141" s="155" t="s">
        <v>669</v>
      </c>
      <c r="D141" s="157" t="s">
        <v>220</v>
      </c>
      <c r="E141" s="125">
        <v>32001</v>
      </c>
      <c r="F141" s="155" t="s">
        <v>221</v>
      </c>
      <c r="G141" s="155" t="s">
        <v>222</v>
      </c>
      <c r="H141" s="125">
        <v>40179</v>
      </c>
      <c r="I141" s="157" t="s">
        <v>223</v>
      </c>
      <c r="J141" s="156" t="s">
        <v>254</v>
      </c>
      <c r="K141" s="156" t="s">
        <v>305</v>
      </c>
      <c r="L141" s="156" t="s">
        <v>226</v>
      </c>
      <c r="M141" s="158" t="s">
        <v>227</v>
      </c>
      <c r="N141" s="144"/>
    </row>
    <row r="142" spans="1:14" ht="30" hidden="1" customHeight="1">
      <c r="A142" s="155">
        <v>138</v>
      </c>
      <c r="B142" s="156" t="s">
        <v>670</v>
      </c>
      <c r="C142" s="155" t="s">
        <v>671</v>
      </c>
      <c r="D142" s="157" t="s">
        <v>220</v>
      </c>
      <c r="E142" s="125">
        <v>27642</v>
      </c>
      <c r="F142" s="155" t="s">
        <v>221</v>
      </c>
      <c r="G142" s="155" t="s">
        <v>222</v>
      </c>
      <c r="H142" s="125">
        <v>39448</v>
      </c>
      <c r="I142" s="157" t="s">
        <v>223</v>
      </c>
      <c r="J142" s="156" t="s">
        <v>672</v>
      </c>
      <c r="K142" s="156" t="s">
        <v>673</v>
      </c>
      <c r="L142" s="156" t="s">
        <v>674</v>
      </c>
      <c r="M142" s="158" t="s">
        <v>277</v>
      </c>
      <c r="N142" s="144"/>
    </row>
    <row r="143" spans="1:14" ht="30" hidden="1" customHeight="1">
      <c r="A143" s="155">
        <v>139</v>
      </c>
      <c r="B143" s="156" t="s">
        <v>675</v>
      </c>
      <c r="C143" s="155" t="s">
        <v>676</v>
      </c>
      <c r="D143" s="157" t="s">
        <v>220</v>
      </c>
      <c r="E143" s="125">
        <v>28177</v>
      </c>
      <c r="F143" s="155" t="s">
        <v>221</v>
      </c>
      <c r="G143" s="155" t="s">
        <v>222</v>
      </c>
      <c r="H143" s="125">
        <v>37986</v>
      </c>
      <c r="I143" s="157" t="s">
        <v>363</v>
      </c>
      <c r="J143" s="156" t="s">
        <v>677</v>
      </c>
      <c r="K143" s="156" t="s">
        <v>283</v>
      </c>
      <c r="L143" s="156" t="s">
        <v>226</v>
      </c>
      <c r="M143" s="158" t="s">
        <v>227</v>
      </c>
      <c r="N143" s="144"/>
    </row>
    <row r="144" spans="1:14" ht="30" hidden="1" customHeight="1">
      <c r="A144" s="155">
        <v>140</v>
      </c>
      <c r="B144" s="142" t="s">
        <v>678</v>
      </c>
      <c r="C144" s="155" t="s">
        <v>679</v>
      </c>
      <c r="D144" s="157" t="s">
        <v>220</v>
      </c>
      <c r="E144" s="125">
        <v>35209</v>
      </c>
      <c r="F144" s="155" t="s">
        <v>231</v>
      </c>
      <c r="G144" s="155" t="s">
        <v>222</v>
      </c>
      <c r="H144" s="125">
        <v>44166</v>
      </c>
      <c r="I144" s="157" t="s">
        <v>232</v>
      </c>
      <c r="J144" s="156" t="s">
        <v>680</v>
      </c>
      <c r="K144" s="156" t="s">
        <v>633</v>
      </c>
      <c r="L144" s="156" t="s">
        <v>335</v>
      </c>
      <c r="M144" s="158" t="s">
        <v>277</v>
      </c>
      <c r="N144" s="144"/>
    </row>
    <row r="145" spans="1:14" ht="30" hidden="1" customHeight="1">
      <c r="A145" s="155">
        <v>141</v>
      </c>
      <c r="B145" s="156" t="s">
        <v>681</v>
      </c>
      <c r="C145" s="155" t="s">
        <v>682</v>
      </c>
      <c r="D145" s="157" t="s">
        <v>273</v>
      </c>
      <c r="E145" s="125">
        <v>33612</v>
      </c>
      <c r="F145" s="155" t="s">
        <v>231</v>
      </c>
      <c r="G145" s="155" t="s">
        <v>222</v>
      </c>
      <c r="H145" s="125">
        <v>44166</v>
      </c>
      <c r="I145" s="157" t="s">
        <v>232</v>
      </c>
      <c r="J145" s="156" t="s">
        <v>683</v>
      </c>
      <c r="K145" s="156" t="s">
        <v>684</v>
      </c>
      <c r="L145" s="156" t="s">
        <v>685</v>
      </c>
      <c r="M145" s="158" t="s">
        <v>277</v>
      </c>
      <c r="N145" s="144"/>
    </row>
    <row r="146" spans="1:14" ht="30" hidden="1" customHeight="1">
      <c r="A146" s="155">
        <v>142</v>
      </c>
      <c r="B146" s="156" t="s">
        <v>686</v>
      </c>
      <c r="C146" s="155" t="s">
        <v>687</v>
      </c>
      <c r="D146" s="157" t="s">
        <v>220</v>
      </c>
      <c r="E146" s="125">
        <v>35802</v>
      </c>
      <c r="F146" s="155" t="s">
        <v>221</v>
      </c>
      <c r="G146" s="155" t="s">
        <v>222</v>
      </c>
      <c r="H146" s="125">
        <v>43528</v>
      </c>
      <c r="I146" s="157" t="s">
        <v>266</v>
      </c>
      <c r="J146" s="156" t="s">
        <v>399</v>
      </c>
      <c r="K146" s="156" t="s">
        <v>688</v>
      </c>
      <c r="L146" s="156" t="s">
        <v>401</v>
      </c>
      <c r="M146" s="158" t="s">
        <v>227</v>
      </c>
      <c r="N146" s="144"/>
    </row>
    <row r="147" spans="1:14" ht="30" hidden="1" customHeight="1">
      <c r="A147" s="155">
        <v>143</v>
      </c>
      <c r="B147" s="156" t="s">
        <v>689</v>
      </c>
      <c r="C147" s="155" t="s">
        <v>690</v>
      </c>
      <c r="D147" s="157" t="s">
        <v>691</v>
      </c>
      <c r="E147" s="125">
        <v>27589</v>
      </c>
      <c r="F147" s="155" t="s">
        <v>231</v>
      </c>
      <c r="G147" s="155" t="s">
        <v>222</v>
      </c>
      <c r="H147" s="125">
        <v>34759</v>
      </c>
      <c r="I147" s="157" t="s">
        <v>237</v>
      </c>
      <c r="J147" s="156" t="s">
        <v>399</v>
      </c>
      <c r="K147" s="156" t="s">
        <v>400</v>
      </c>
      <c r="L147" s="156" t="s">
        <v>401</v>
      </c>
      <c r="M147" s="158" t="s">
        <v>227</v>
      </c>
      <c r="N147" s="144"/>
    </row>
    <row r="148" spans="1:14" ht="30" hidden="1" customHeight="1">
      <c r="A148" s="155">
        <v>144</v>
      </c>
      <c r="B148" s="156" t="s">
        <v>692</v>
      </c>
      <c r="C148" s="155" t="s">
        <v>693</v>
      </c>
      <c r="D148" s="157" t="s">
        <v>220</v>
      </c>
      <c r="E148" s="125">
        <v>34773</v>
      </c>
      <c r="F148" s="155" t="s">
        <v>221</v>
      </c>
      <c r="G148" s="155" t="s">
        <v>222</v>
      </c>
      <c r="H148" s="125">
        <v>43497</v>
      </c>
      <c r="I148" s="157" t="s">
        <v>223</v>
      </c>
      <c r="J148" s="156" t="s">
        <v>694</v>
      </c>
      <c r="K148" s="156" t="s">
        <v>695</v>
      </c>
      <c r="L148" s="156" t="s">
        <v>245</v>
      </c>
      <c r="M148" s="158" t="s">
        <v>227</v>
      </c>
      <c r="N148" s="144"/>
    </row>
    <row r="149" spans="1:14" ht="30" hidden="1" customHeight="1">
      <c r="A149" s="155">
        <v>145</v>
      </c>
      <c r="B149" s="156" t="s">
        <v>696</v>
      </c>
      <c r="C149" s="155" t="s">
        <v>697</v>
      </c>
      <c r="D149" s="157" t="s">
        <v>446</v>
      </c>
      <c r="E149" s="125">
        <v>32466</v>
      </c>
      <c r="F149" s="155" t="s">
        <v>231</v>
      </c>
      <c r="G149" s="155" t="s">
        <v>222</v>
      </c>
      <c r="H149" s="125">
        <v>40544</v>
      </c>
      <c r="I149" s="157" t="s">
        <v>258</v>
      </c>
      <c r="J149" s="156" t="s">
        <v>599</v>
      </c>
      <c r="K149" s="156" t="s">
        <v>600</v>
      </c>
      <c r="L149" s="156" t="s">
        <v>245</v>
      </c>
      <c r="M149" s="158" t="s">
        <v>227</v>
      </c>
      <c r="N149" s="144"/>
    </row>
    <row r="150" spans="1:14" ht="30" hidden="1" customHeight="1">
      <c r="A150" s="155">
        <v>146</v>
      </c>
      <c r="B150" s="156" t="s">
        <v>698</v>
      </c>
      <c r="C150" s="155" t="s">
        <v>699</v>
      </c>
      <c r="D150" s="157" t="s">
        <v>220</v>
      </c>
      <c r="E150" s="125">
        <v>28388</v>
      </c>
      <c r="F150" s="155" t="s">
        <v>221</v>
      </c>
      <c r="G150" s="155" t="s">
        <v>222</v>
      </c>
      <c r="H150" s="125">
        <v>36586</v>
      </c>
      <c r="I150" s="157" t="s">
        <v>363</v>
      </c>
      <c r="J150" s="156" t="s">
        <v>383</v>
      </c>
      <c r="K150" s="156" t="s">
        <v>700</v>
      </c>
      <c r="L150" s="156" t="s">
        <v>240</v>
      </c>
      <c r="M150" s="158" t="s">
        <v>240</v>
      </c>
      <c r="N150" s="144"/>
    </row>
    <row r="151" spans="1:14" ht="30" hidden="1" customHeight="1">
      <c r="A151" s="155">
        <v>147</v>
      </c>
      <c r="B151" s="156" t="s">
        <v>701</v>
      </c>
      <c r="C151" s="155" t="s">
        <v>702</v>
      </c>
      <c r="D151" s="157" t="s">
        <v>273</v>
      </c>
      <c r="E151" s="125">
        <v>35398</v>
      </c>
      <c r="F151" s="155" t="s">
        <v>221</v>
      </c>
      <c r="G151" s="155" t="s">
        <v>222</v>
      </c>
      <c r="H151" s="125">
        <v>43528</v>
      </c>
      <c r="I151" s="157" t="s">
        <v>266</v>
      </c>
      <c r="J151" s="156" t="s">
        <v>308</v>
      </c>
      <c r="K151" s="156" t="s">
        <v>703</v>
      </c>
      <c r="L151" s="156" t="s">
        <v>245</v>
      </c>
      <c r="M151" s="158" t="s">
        <v>227</v>
      </c>
      <c r="N151" s="144"/>
    </row>
    <row r="152" spans="1:14" ht="30" hidden="1" customHeight="1">
      <c r="A152" s="155">
        <v>148</v>
      </c>
      <c r="B152" s="156" t="s">
        <v>704</v>
      </c>
      <c r="C152" s="155" t="s">
        <v>705</v>
      </c>
      <c r="D152" s="157" t="s">
        <v>220</v>
      </c>
      <c r="E152" s="125">
        <v>30683</v>
      </c>
      <c r="F152" s="155" t="s">
        <v>221</v>
      </c>
      <c r="G152" s="155" t="s">
        <v>222</v>
      </c>
      <c r="H152" s="125">
        <v>39873</v>
      </c>
      <c r="I152" s="157" t="s">
        <v>258</v>
      </c>
      <c r="J152" s="156" t="s">
        <v>282</v>
      </c>
      <c r="K152" s="156" t="s">
        <v>297</v>
      </c>
      <c r="L152" s="156" t="s">
        <v>226</v>
      </c>
      <c r="M152" s="158" t="s">
        <v>227</v>
      </c>
      <c r="N152" s="144"/>
    </row>
    <row r="153" spans="1:14" ht="30" hidden="1" customHeight="1">
      <c r="A153" s="155">
        <v>149</v>
      </c>
      <c r="B153" s="156" t="s">
        <v>706</v>
      </c>
      <c r="C153" s="155" t="s">
        <v>707</v>
      </c>
      <c r="D153" s="157" t="s">
        <v>220</v>
      </c>
      <c r="E153" s="125">
        <v>31606</v>
      </c>
      <c r="F153" s="155" t="s">
        <v>221</v>
      </c>
      <c r="G153" s="155" t="s">
        <v>222</v>
      </c>
      <c r="H153" s="125">
        <v>40179</v>
      </c>
      <c r="I153" s="157" t="s">
        <v>258</v>
      </c>
      <c r="J153" s="156" t="s">
        <v>254</v>
      </c>
      <c r="K153" s="156" t="s">
        <v>415</v>
      </c>
      <c r="L153" s="156" t="s">
        <v>226</v>
      </c>
      <c r="M153" s="158" t="s">
        <v>227</v>
      </c>
      <c r="N153" s="144"/>
    </row>
    <row r="154" spans="1:14" ht="30" hidden="1" customHeight="1">
      <c r="A154" s="155">
        <v>150</v>
      </c>
      <c r="B154" s="156" t="s">
        <v>708</v>
      </c>
      <c r="C154" s="155" t="s">
        <v>709</v>
      </c>
      <c r="D154" s="157" t="s">
        <v>220</v>
      </c>
      <c r="E154" s="125">
        <v>30743</v>
      </c>
      <c r="F154" s="155" t="s">
        <v>231</v>
      </c>
      <c r="G154" s="155" t="s">
        <v>222</v>
      </c>
      <c r="H154" s="125">
        <v>43690</v>
      </c>
      <c r="I154" s="157" t="s">
        <v>258</v>
      </c>
      <c r="J154" s="156" t="s">
        <v>224</v>
      </c>
      <c r="K154" s="156" t="s">
        <v>262</v>
      </c>
      <c r="L154" s="156" t="s">
        <v>226</v>
      </c>
      <c r="M154" s="158" t="s">
        <v>227</v>
      </c>
      <c r="N154" s="144"/>
    </row>
    <row r="155" spans="1:14" ht="30" hidden="1" customHeight="1">
      <c r="A155" s="155">
        <v>151</v>
      </c>
      <c r="B155" s="156" t="s">
        <v>710</v>
      </c>
      <c r="C155" s="155" t="s">
        <v>711</v>
      </c>
      <c r="D155" s="157" t="s">
        <v>220</v>
      </c>
      <c r="E155" s="125">
        <v>26620</v>
      </c>
      <c r="F155" s="155" t="s">
        <v>231</v>
      </c>
      <c r="G155" s="155" t="s">
        <v>222</v>
      </c>
      <c r="H155" s="125">
        <v>39448</v>
      </c>
      <c r="I155" s="157" t="s">
        <v>223</v>
      </c>
      <c r="J155" s="156" t="s">
        <v>387</v>
      </c>
      <c r="K155" s="156" t="s">
        <v>712</v>
      </c>
      <c r="L155" s="156" t="s">
        <v>629</v>
      </c>
      <c r="M155" s="158" t="s">
        <v>277</v>
      </c>
      <c r="N155" s="144"/>
    </row>
    <row r="156" spans="1:14" ht="30" hidden="1" customHeight="1">
      <c r="A156" s="155">
        <v>152</v>
      </c>
      <c r="B156" s="156" t="s">
        <v>713</v>
      </c>
      <c r="C156" s="155" t="s">
        <v>714</v>
      </c>
      <c r="D156" s="157" t="s">
        <v>715</v>
      </c>
      <c r="E156" s="125">
        <v>31527</v>
      </c>
      <c r="F156" s="155" t="s">
        <v>231</v>
      </c>
      <c r="G156" s="155" t="s">
        <v>222</v>
      </c>
      <c r="H156" s="125">
        <v>44166</v>
      </c>
      <c r="I156" s="157" t="s">
        <v>232</v>
      </c>
      <c r="J156" s="156" t="s">
        <v>308</v>
      </c>
      <c r="K156" s="156" t="s">
        <v>703</v>
      </c>
      <c r="L156" s="156" t="s">
        <v>245</v>
      </c>
      <c r="M156" s="158" t="s">
        <v>227</v>
      </c>
      <c r="N156" s="144"/>
    </row>
    <row r="157" spans="1:14" ht="30" hidden="1" customHeight="1">
      <c r="A157" s="155">
        <v>153</v>
      </c>
      <c r="B157" s="156" t="s">
        <v>716</v>
      </c>
      <c r="C157" s="155" t="s">
        <v>717</v>
      </c>
      <c r="D157" s="157" t="s">
        <v>253</v>
      </c>
      <c r="E157" s="125">
        <v>29215</v>
      </c>
      <c r="F157" s="155" t="s">
        <v>231</v>
      </c>
      <c r="G157" s="155" t="s">
        <v>222</v>
      </c>
      <c r="H157" s="125">
        <v>43553</v>
      </c>
      <c r="I157" s="157" t="s">
        <v>281</v>
      </c>
      <c r="J157" s="156" t="s">
        <v>718</v>
      </c>
      <c r="K157" s="156" t="s">
        <v>719</v>
      </c>
      <c r="L157" s="156" t="s">
        <v>240</v>
      </c>
      <c r="M157" s="158" t="s">
        <v>240</v>
      </c>
      <c r="N157" s="144"/>
    </row>
    <row r="158" spans="1:14" ht="30" hidden="1" customHeight="1">
      <c r="A158" s="155">
        <v>154</v>
      </c>
      <c r="B158" s="156" t="s">
        <v>720</v>
      </c>
      <c r="C158" s="155" t="s">
        <v>721</v>
      </c>
      <c r="D158" s="157" t="s">
        <v>722</v>
      </c>
      <c r="E158" s="125">
        <v>35538</v>
      </c>
      <c r="F158" s="155" t="s">
        <v>231</v>
      </c>
      <c r="G158" s="155" t="s">
        <v>222</v>
      </c>
      <c r="H158" s="125">
        <v>44166</v>
      </c>
      <c r="I158" s="157" t="s">
        <v>232</v>
      </c>
      <c r="J158" s="156" t="s">
        <v>723</v>
      </c>
      <c r="K158" s="156" t="s">
        <v>724</v>
      </c>
      <c r="L158" s="156" t="s">
        <v>389</v>
      </c>
      <c r="M158" s="158" t="s">
        <v>277</v>
      </c>
      <c r="N158" s="144"/>
    </row>
    <row r="159" spans="1:14" ht="30" hidden="1" customHeight="1">
      <c r="A159" s="155">
        <v>155</v>
      </c>
      <c r="B159" s="156" t="s">
        <v>725</v>
      </c>
      <c r="C159" s="155" t="s">
        <v>726</v>
      </c>
      <c r="D159" s="157" t="s">
        <v>374</v>
      </c>
      <c r="E159" s="125">
        <v>29704</v>
      </c>
      <c r="F159" s="155" t="s">
        <v>231</v>
      </c>
      <c r="G159" s="155" t="s">
        <v>222</v>
      </c>
      <c r="H159" s="125">
        <v>39083</v>
      </c>
      <c r="I159" s="157" t="s">
        <v>363</v>
      </c>
      <c r="J159" s="156" t="s">
        <v>282</v>
      </c>
      <c r="K159" s="156" t="s">
        <v>283</v>
      </c>
      <c r="L159" s="156" t="s">
        <v>226</v>
      </c>
      <c r="M159" s="158" t="s">
        <v>227</v>
      </c>
      <c r="N159" s="144"/>
    </row>
    <row r="160" spans="1:14" ht="30" hidden="1" customHeight="1">
      <c r="A160" s="155">
        <v>156</v>
      </c>
      <c r="B160" s="156" t="s">
        <v>727</v>
      </c>
      <c r="C160" s="155" t="s">
        <v>728</v>
      </c>
      <c r="D160" s="157" t="s">
        <v>220</v>
      </c>
      <c r="E160" s="125">
        <v>27637</v>
      </c>
      <c r="F160" s="155" t="s">
        <v>231</v>
      </c>
      <c r="G160" s="155" t="s">
        <v>222</v>
      </c>
      <c r="H160" s="125">
        <v>42747</v>
      </c>
      <c r="I160" s="157" t="s">
        <v>363</v>
      </c>
      <c r="J160" s="156" t="s">
        <v>729</v>
      </c>
      <c r="K160" s="156" t="s">
        <v>730</v>
      </c>
      <c r="L160" s="156" t="s">
        <v>240</v>
      </c>
      <c r="M160" s="158" t="s">
        <v>240</v>
      </c>
      <c r="N160" s="144"/>
    </row>
    <row r="161" spans="1:14" ht="30" hidden="1" customHeight="1">
      <c r="A161" s="155">
        <v>157</v>
      </c>
      <c r="B161" s="156" t="s">
        <v>731</v>
      </c>
      <c r="C161" s="155" t="s">
        <v>732</v>
      </c>
      <c r="D161" s="157" t="s">
        <v>715</v>
      </c>
      <c r="E161" s="125">
        <v>28166</v>
      </c>
      <c r="F161" s="155" t="s">
        <v>231</v>
      </c>
      <c r="G161" s="155" t="s">
        <v>222</v>
      </c>
      <c r="H161" s="125">
        <v>38353</v>
      </c>
      <c r="I161" s="157" t="s">
        <v>363</v>
      </c>
      <c r="J161" s="156" t="s">
        <v>282</v>
      </c>
      <c r="K161" s="156" t="s">
        <v>283</v>
      </c>
      <c r="L161" s="156" t="s">
        <v>226</v>
      </c>
      <c r="M161" s="158" t="s">
        <v>227</v>
      </c>
      <c r="N161" s="144"/>
    </row>
    <row r="162" spans="1:14" ht="30" hidden="1" customHeight="1">
      <c r="A162" s="155">
        <v>158</v>
      </c>
      <c r="B162" s="156" t="s">
        <v>733</v>
      </c>
      <c r="C162" s="155" t="s">
        <v>734</v>
      </c>
      <c r="D162" s="157" t="s">
        <v>489</v>
      </c>
      <c r="E162" s="125">
        <v>24900</v>
      </c>
      <c r="F162" s="155" t="s">
        <v>231</v>
      </c>
      <c r="G162" s="155" t="s">
        <v>222</v>
      </c>
      <c r="H162" s="125">
        <v>32203</v>
      </c>
      <c r="I162" s="157" t="s">
        <v>281</v>
      </c>
      <c r="J162" s="156" t="s">
        <v>735</v>
      </c>
      <c r="K162" s="156" t="s">
        <v>736</v>
      </c>
      <c r="L162" s="156" t="s">
        <v>245</v>
      </c>
      <c r="M162" s="158" t="s">
        <v>227</v>
      </c>
      <c r="N162" s="144"/>
    </row>
    <row r="163" spans="1:14" ht="30" hidden="1" customHeight="1">
      <c r="A163" s="155">
        <v>159</v>
      </c>
      <c r="B163" s="156" t="s">
        <v>737</v>
      </c>
      <c r="C163" s="155" t="s">
        <v>738</v>
      </c>
      <c r="D163" s="157" t="s">
        <v>220</v>
      </c>
      <c r="E163" s="125">
        <v>34184</v>
      </c>
      <c r="F163" s="155" t="s">
        <v>221</v>
      </c>
      <c r="G163" s="155" t="s">
        <v>222</v>
      </c>
      <c r="H163" s="125">
        <v>43528</v>
      </c>
      <c r="I163" s="157" t="s">
        <v>266</v>
      </c>
      <c r="J163" s="156" t="s">
        <v>399</v>
      </c>
      <c r="K163" s="156" t="s">
        <v>688</v>
      </c>
      <c r="L163" s="156" t="s">
        <v>401</v>
      </c>
      <c r="M163" s="158" t="s">
        <v>227</v>
      </c>
      <c r="N163" s="144"/>
    </row>
    <row r="164" spans="1:14" ht="30" hidden="1" customHeight="1">
      <c r="A164" s="155">
        <v>160</v>
      </c>
      <c r="B164" s="156" t="s">
        <v>739</v>
      </c>
      <c r="C164" s="155" t="s">
        <v>740</v>
      </c>
      <c r="D164" s="157" t="s">
        <v>220</v>
      </c>
      <c r="E164" s="125">
        <v>31788</v>
      </c>
      <c r="F164" s="155" t="s">
        <v>221</v>
      </c>
      <c r="G164" s="155" t="s">
        <v>222</v>
      </c>
      <c r="H164" s="125">
        <v>43045</v>
      </c>
      <c r="I164" s="157" t="s">
        <v>287</v>
      </c>
      <c r="J164" s="156" t="s">
        <v>254</v>
      </c>
      <c r="K164" s="156" t="s">
        <v>305</v>
      </c>
      <c r="L164" s="156" t="s">
        <v>226</v>
      </c>
      <c r="M164" s="158" t="s">
        <v>227</v>
      </c>
      <c r="N164" s="144"/>
    </row>
    <row r="165" spans="1:14" ht="30" hidden="1" customHeight="1">
      <c r="A165" s="155">
        <v>161</v>
      </c>
      <c r="B165" s="156" t="s">
        <v>741</v>
      </c>
      <c r="C165" s="155" t="s">
        <v>742</v>
      </c>
      <c r="D165" s="157" t="s">
        <v>236</v>
      </c>
      <c r="E165" s="125">
        <v>30633</v>
      </c>
      <c r="F165" s="155" t="s">
        <v>231</v>
      </c>
      <c r="G165" s="155" t="s">
        <v>222</v>
      </c>
      <c r="H165" s="125">
        <v>40544</v>
      </c>
      <c r="I165" s="157" t="s">
        <v>223</v>
      </c>
      <c r="J165" s="156" t="s">
        <v>224</v>
      </c>
      <c r="K165" s="156" t="s">
        <v>225</v>
      </c>
      <c r="L165" s="156" t="s">
        <v>226</v>
      </c>
      <c r="M165" s="158" t="s">
        <v>227</v>
      </c>
      <c r="N165" s="144"/>
    </row>
    <row r="166" spans="1:14" ht="30" hidden="1" customHeight="1">
      <c r="A166" s="155">
        <v>162</v>
      </c>
      <c r="B166" s="156" t="s">
        <v>743</v>
      </c>
      <c r="C166" s="155" t="s">
        <v>744</v>
      </c>
      <c r="D166" s="157" t="s">
        <v>220</v>
      </c>
      <c r="E166" s="125">
        <v>28879</v>
      </c>
      <c r="F166" s="155" t="s">
        <v>221</v>
      </c>
      <c r="G166" s="155" t="s">
        <v>222</v>
      </c>
      <c r="H166" s="125">
        <v>39083</v>
      </c>
      <c r="I166" s="157" t="s">
        <v>258</v>
      </c>
      <c r="J166" s="156" t="s">
        <v>224</v>
      </c>
      <c r="K166" s="156" t="s">
        <v>262</v>
      </c>
      <c r="L166" s="156" t="s">
        <v>226</v>
      </c>
      <c r="M166" s="158" t="s">
        <v>227</v>
      </c>
      <c r="N166" s="144"/>
    </row>
    <row r="167" spans="1:14" ht="30" hidden="1" customHeight="1">
      <c r="A167" s="155">
        <v>163</v>
      </c>
      <c r="B167" s="156" t="s">
        <v>745</v>
      </c>
      <c r="C167" s="155" t="s">
        <v>746</v>
      </c>
      <c r="D167" s="157" t="s">
        <v>220</v>
      </c>
      <c r="E167" s="125">
        <v>25183</v>
      </c>
      <c r="F167" s="155" t="s">
        <v>221</v>
      </c>
      <c r="G167" s="155" t="s">
        <v>222</v>
      </c>
      <c r="H167" s="125">
        <v>34394</v>
      </c>
      <c r="I167" s="157" t="s">
        <v>237</v>
      </c>
      <c r="J167" s="156" t="s">
        <v>224</v>
      </c>
      <c r="K167" s="156" t="s">
        <v>262</v>
      </c>
      <c r="L167" s="156" t="s">
        <v>226</v>
      </c>
      <c r="M167" s="158" t="s">
        <v>227</v>
      </c>
      <c r="N167" s="144"/>
    </row>
    <row r="168" spans="1:14" ht="30" hidden="1" customHeight="1">
      <c r="A168" s="155">
        <v>164</v>
      </c>
      <c r="B168" s="156" t="s">
        <v>747</v>
      </c>
      <c r="C168" s="155" t="s">
        <v>748</v>
      </c>
      <c r="D168" s="157" t="s">
        <v>220</v>
      </c>
      <c r="E168" s="125">
        <v>30012</v>
      </c>
      <c r="F168" s="155" t="s">
        <v>221</v>
      </c>
      <c r="G168" s="155" t="s">
        <v>222</v>
      </c>
      <c r="H168" s="125">
        <v>39448</v>
      </c>
      <c r="I168" s="157" t="s">
        <v>237</v>
      </c>
      <c r="J168" s="156" t="s">
        <v>224</v>
      </c>
      <c r="K168" s="156" t="s">
        <v>262</v>
      </c>
      <c r="L168" s="156" t="s">
        <v>226</v>
      </c>
      <c r="M168" s="158" t="s">
        <v>227</v>
      </c>
      <c r="N168" s="144"/>
    </row>
    <row r="169" spans="1:14" ht="30" hidden="1" customHeight="1">
      <c r="A169" s="155">
        <v>165</v>
      </c>
      <c r="B169" s="156" t="s">
        <v>749</v>
      </c>
      <c r="C169" s="155" t="s">
        <v>750</v>
      </c>
      <c r="D169" s="157" t="s">
        <v>220</v>
      </c>
      <c r="E169" s="125">
        <v>29022</v>
      </c>
      <c r="F169" s="155" t="s">
        <v>231</v>
      </c>
      <c r="G169" s="155" t="s">
        <v>222</v>
      </c>
      <c r="H169" s="125">
        <v>39448</v>
      </c>
      <c r="I169" s="157" t="s">
        <v>258</v>
      </c>
      <c r="J169" s="156" t="s">
        <v>751</v>
      </c>
      <c r="K169" s="156" t="s">
        <v>380</v>
      </c>
      <c r="L169" s="156" t="s">
        <v>245</v>
      </c>
      <c r="M169" s="158" t="s">
        <v>227</v>
      </c>
      <c r="N169" s="144"/>
    </row>
    <row r="170" spans="1:14" ht="30" hidden="1" customHeight="1">
      <c r="A170" s="155">
        <v>166</v>
      </c>
      <c r="B170" s="156" t="s">
        <v>752</v>
      </c>
      <c r="C170" s="155" t="s">
        <v>753</v>
      </c>
      <c r="D170" s="157" t="s">
        <v>220</v>
      </c>
      <c r="E170" s="125">
        <v>35588</v>
      </c>
      <c r="F170" s="155" t="s">
        <v>221</v>
      </c>
      <c r="G170" s="155" t="s">
        <v>222</v>
      </c>
      <c r="H170" s="125">
        <v>43528</v>
      </c>
      <c r="I170" s="157" t="s">
        <v>266</v>
      </c>
      <c r="J170" s="156" t="s">
        <v>754</v>
      </c>
      <c r="K170" s="156" t="s">
        <v>688</v>
      </c>
      <c r="L170" s="156" t="s">
        <v>401</v>
      </c>
      <c r="M170" s="158" t="s">
        <v>227</v>
      </c>
      <c r="N170" s="144"/>
    </row>
    <row r="171" spans="1:14" ht="30" hidden="1" customHeight="1">
      <c r="A171" s="155">
        <v>167</v>
      </c>
      <c r="B171" s="156" t="s">
        <v>755</v>
      </c>
      <c r="C171" s="155" t="s">
        <v>756</v>
      </c>
      <c r="D171" s="157" t="s">
        <v>220</v>
      </c>
      <c r="E171" s="125">
        <v>30403</v>
      </c>
      <c r="F171" s="155" t="s">
        <v>221</v>
      </c>
      <c r="G171" s="155" t="s">
        <v>222</v>
      </c>
      <c r="H171" s="125">
        <v>40179</v>
      </c>
      <c r="I171" s="157" t="s">
        <v>223</v>
      </c>
      <c r="J171" s="156" t="s">
        <v>282</v>
      </c>
      <c r="K171" s="156" t="s">
        <v>288</v>
      </c>
      <c r="L171" s="156" t="s">
        <v>226</v>
      </c>
      <c r="M171" s="158" t="s">
        <v>227</v>
      </c>
      <c r="N171" s="144"/>
    </row>
    <row r="172" spans="1:14" ht="30" hidden="1" customHeight="1">
      <c r="A172" s="155">
        <v>168</v>
      </c>
      <c r="B172" s="156" t="s">
        <v>757</v>
      </c>
      <c r="C172" s="155" t="s">
        <v>758</v>
      </c>
      <c r="D172" s="157" t="s">
        <v>220</v>
      </c>
      <c r="E172" s="125">
        <v>32241</v>
      </c>
      <c r="F172" s="155" t="s">
        <v>221</v>
      </c>
      <c r="G172" s="155" t="s">
        <v>222</v>
      </c>
      <c r="H172" s="125">
        <v>43090</v>
      </c>
      <c r="I172" s="157" t="s">
        <v>258</v>
      </c>
      <c r="J172" s="156" t="s">
        <v>254</v>
      </c>
      <c r="K172" s="156" t="s">
        <v>415</v>
      </c>
      <c r="L172" s="156" t="s">
        <v>226</v>
      </c>
      <c r="M172" s="158" t="s">
        <v>227</v>
      </c>
      <c r="N172" s="144"/>
    </row>
    <row r="173" spans="1:14" ht="30" hidden="1" customHeight="1">
      <c r="A173" s="155">
        <v>169</v>
      </c>
      <c r="B173" s="156" t="s">
        <v>759</v>
      </c>
      <c r="C173" s="155" t="s">
        <v>760</v>
      </c>
      <c r="D173" s="157" t="s">
        <v>220</v>
      </c>
      <c r="E173" s="125">
        <v>28907</v>
      </c>
      <c r="F173" s="155" t="s">
        <v>221</v>
      </c>
      <c r="G173" s="155" t="s">
        <v>222</v>
      </c>
      <c r="H173" s="125">
        <v>39083</v>
      </c>
      <c r="I173" s="157" t="s">
        <v>237</v>
      </c>
      <c r="J173" s="156" t="s">
        <v>282</v>
      </c>
      <c r="K173" s="156" t="s">
        <v>297</v>
      </c>
      <c r="L173" s="156" t="s">
        <v>226</v>
      </c>
      <c r="M173" s="158" t="s">
        <v>227</v>
      </c>
      <c r="N173" s="144"/>
    </row>
    <row r="174" spans="1:14" ht="30" hidden="1" customHeight="1">
      <c r="A174" s="155">
        <v>170</v>
      </c>
      <c r="B174" s="156" t="s">
        <v>761</v>
      </c>
      <c r="C174" s="155" t="s">
        <v>762</v>
      </c>
      <c r="D174" s="157" t="s">
        <v>220</v>
      </c>
      <c r="E174" s="125">
        <v>26482</v>
      </c>
      <c r="F174" s="155" t="s">
        <v>221</v>
      </c>
      <c r="G174" s="155" t="s">
        <v>222</v>
      </c>
      <c r="H174" s="125">
        <v>39448</v>
      </c>
      <c r="I174" s="157" t="s">
        <v>237</v>
      </c>
      <c r="J174" s="156" t="s">
        <v>387</v>
      </c>
      <c r="K174" s="156" t="s">
        <v>763</v>
      </c>
      <c r="L174" s="156" t="s">
        <v>240</v>
      </c>
      <c r="M174" s="158" t="s">
        <v>240</v>
      </c>
      <c r="N174" s="144"/>
    </row>
    <row r="175" spans="1:14" ht="30" hidden="1" customHeight="1">
      <c r="A175" s="155">
        <v>171</v>
      </c>
      <c r="B175" s="156" t="s">
        <v>764</v>
      </c>
      <c r="C175" s="155" t="s">
        <v>765</v>
      </c>
      <c r="D175" s="157" t="s">
        <v>220</v>
      </c>
      <c r="E175" s="125">
        <v>31736</v>
      </c>
      <c r="F175" s="155" t="s">
        <v>231</v>
      </c>
      <c r="G175" s="155" t="s">
        <v>222</v>
      </c>
      <c r="H175" s="125">
        <v>40544</v>
      </c>
      <c r="I175" s="157" t="s">
        <v>258</v>
      </c>
      <c r="J175" s="156" t="s">
        <v>224</v>
      </c>
      <c r="K175" s="156" t="s">
        <v>262</v>
      </c>
      <c r="L175" s="156" t="s">
        <v>226</v>
      </c>
      <c r="M175" s="158" t="s">
        <v>227</v>
      </c>
      <c r="N175" s="144"/>
    </row>
    <row r="176" spans="1:14" ht="30" hidden="1" customHeight="1">
      <c r="A176" s="155">
        <v>172</v>
      </c>
      <c r="B176" s="156" t="s">
        <v>766</v>
      </c>
      <c r="C176" s="155" t="s">
        <v>767</v>
      </c>
      <c r="D176" s="157" t="s">
        <v>236</v>
      </c>
      <c r="E176" s="125">
        <v>29285</v>
      </c>
      <c r="F176" s="155" t="s">
        <v>231</v>
      </c>
      <c r="G176" s="155" t="s">
        <v>222</v>
      </c>
      <c r="H176" s="125">
        <v>39083</v>
      </c>
      <c r="I176" s="157" t="s">
        <v>237</v>
      </c>
      <c r="J176" s="156" t="s">
        <v>282</v>
      </c>
      <c r="K176" s="156" t="s">
        <v>297</v>
      </c>
      <c r="L176" s="156" t="s">
        <v>226</v>
      </c>
      <c r="M176" s="158" t="s">
        <v>227</v>
      </c>
      <c r="N176" s="144"/>
    </row>
    <row r="177" spans="1:15" ht="30" hidden="1" customHeight="1">
      <c r="A177" s="155">
        <v>173</v>
      </c>
      <c r="B177" s="156" t="s">
        <v>768</v>
      </c>
      <c r="C177" s="155" t="s">
        <v>769</v>
      </c>
      <c r="D177" s="157" t="s">
        <v>722</v>
      </c>
      <c r="E177" s="125">
        <v>26309</v>
      </c>
      <c r="F177" s="155" t="s">
        <v>221</v>
      </c>
      <c r="G177" s="155" t="s">
        <v>222</v>
      </c>
      <c r="H177" s="125">
        <v>39448</v>
      </c>
      <c r="I177" s="157" t="s">
        <v>223</v>
      </c>
      <c r="J177" s="156" t="s">
        <v>387</v>
      </c>
      <c r="K177" s="156" t="s">
        <v>770</v>
      </c>
      <c r="L177" s="156" t="s">
        <v>240</v>
      </c>
      <c r="M177" s="158" t="s">
        <v>240</v>
      </c>
      <c r="N177" s="144"/>
    </row>
    <row r="178" spans="1:15" ht="30" hidden="1" customHeight="1">
      <c r="A178" s="155">
        <v>174</v>
      </c>
      <c r="B178" s="156" t="s">
        <v>771</v>
      </c>
      <c r="C178" s="155" t="s">
        <v>772</v>
      </c>
      <c r="D178" s="157" t="s">
        <v>220</v>
      </c>
      <c r="E178" s="125">
        <v>32218</v>
      </c>
      <c r="F178" s="155" t="s">
        <v>221</v>
      </c>
      <c r="G178" s="155" t="s">
        <v>222</v>
      </c>
      <c r="H178" s="125">
        <v>42036</v>
      </c>
      <c r="I178" s="157" t="s">
        <v>258</v>
      </c>
      <c r="J178" s="156" t="s">
        <v>282</v>
      </c>
      <c r="K178" s="156" t="s">
        <v>297</v>
      </c>
      <c r="L178" s="156" t="s">
        <v>226</v>
      </c>
      <c r="M178" s="158" t="s">
        <v>227</v>
      </c>
      <c r="N178" s="144"/>
    </row>
    <row r="179" spans="1:15" ht="30" hidden="1" customHeight="1">
      <c r="A179" s="155">
        <v>175</v>
      </c>
      <c r="B179" s="156" t="s">
        <v>773</v>
      </c>
      <c r="C179" s="155" t="s">
        <v>774</v>
      </c>
      <c r="D179" s="157" t="s">
        <v>220</v>
      </c>
      <c r="E179" s="125">
        <v>29646</v>
      </c>
      <c r="F179" s="155" t="s">
        <v>221</v>
      </c>
      <c r="G179" s="155" t="s">
        <v>222</v>
      </c>
      <c r="H179" s="125">
        <v>40544</v>
      </c>
      <c r="I179" s="157" t="s">
        <v>258</v>
      </c>
      <c r="J179" s="156" t="s">
        <v>282</v>
      </c>
      <c r="K179" s="156" t="s">
        <v>297</v>
      </c>
      <c r="L179" s="156" t="s">
        <v>226</v>
      </c>
      <c r="M179" s="158" t="s">
        <v>227</v>
      </c>
      <c r="N179" s="144"/>
    </row>
    <row r="180" spans="1:15" ht="30" hidden="1" customHeight="1">
      <c r="A180" s="155">
        <v>176</v>
      </c>
      <c r="B180" s="156" t="s">
        <v>775</v>
      </c>
      <c r="C180" s="155" t="s">
        <v>776</v>
      </c>
      <c r="D180" s="157" t="s">
        <v>220</v>
      </c>
      <c r="E180" s="125">
        <v>27970</v>
      </c>
      <c r="F180" s="155" t="s">
        <v>221</v>
      </c>
      <c r="G180" s="155" t="s">
        <v>222</v>
      </c>
      <c r="H180" s="125">
        <v>38808</v>
      </c>
      <c r="I180" s="157" t="s">
        <v>237</v>
      </c>
      <c r="J180" s="156" t="s">
        <v>282</v>
      </c>
      <c r="K180" s="156" t="s">
        <v>297</v>
      </c>
      <c r="L180" s="156" t="s">
        <v>226</v>
      </c>
      <c r="M180" s="158" t="s">
        <v>227</v>
      </c>
      <c r="N180" s="144"/>
    </row>
    <row r="181" spans="1:15" ht="30" customHeight="1">
      <c r="A181" s="192">
        <v>177</v>
      </c>
      <c r="B181" s="193" t="s">
        <v>777</v>
      </c>
      <c r="C181" s="192" t="s">
        <v>778</v>
      </c>
      <c r="D181" s="194" t="s">
        <v>220</v>
      </c>
      <c r="E181" s="137">
        <v>23964</v>
      </c>
      <c r="F181" s="192" t="s">
        <v>221</v>
      </c>
      <c r="G181" s="192" t="s">
        <v>222</v>
      </c>
      <c r="H181" s="137">
        <v>40087</v>
      </c>
      <c r="I181" s="194" t="s">
        <v>237</v>
      </c>
      <c r="J181" s="193" t="s">
        <v>666</v>
      </c>
      <c r="K181" s="193" t="s">
        <v>415</v>
      </c>
      <c r="L181" s="193" t="s">
        <v>226</v>
      </c>
      <c r="M181" s="195" t="s">
        <v>227</v>
      </c>
      <c r="N181" s="144"/>
      <c r="O181" s="196" t="s">
        <v>2441</v>
      </c>
    </row>
    <row r="182" spans="1:15" ht="30" hidden="1" customHeight="1">
      <c r="A182" s="155">
        <v>178</v>
      </c>
      <c r="B182" s="156" t="s">
        <v>780</v>
      </c>
      <c r="C182" s="155" t="s">
        <v>781</v>
      </c>
      <c r="D182" s="157" t="s">
        <v>220</v>
      </c>
      <c r="E182" s="125">
        <v>28301</v>
      </c>
      <c r="F182" s="155" t="s">
        <v>221</v>
      </c>
      <c r="G182" s="155" t="s">
        <v>222</v>
      </c>
      <c r="H182" s="125">
        <v>39083</v>
      </c>
      <c r="I182" s="157" t="s">
        <v>223</v>
      </c>
      <c r="J182" s="156" t="s">
        <v>254</v>
      </c>
      <c r="K182" s="156" t="s">
        <v>305</v>
      </c>
      <c r="L182" s="156" t="s">
        <v>226</v>
      </c>
      <c r="M182" s="158" t="s">
        <v>227</v>
      </c>
      <c r="N182" s="144"/>
    </row>
    <row r="183" spans="1:15" ht="30" hidden="1" customHeight="1">
      <c r="A183" s="155">
        <v>179</v>
      </c>
      <c r="B183" s="156" t="s">
        <v>782</v>
      </c>
      <c r="C183" s="155" t="s">
        <v>783</v>
      </c>
      <c r="D183" s="157" t="s">
        <v>220</v>
      </c>
      <c r="E183" s="125">
        <v>25938</v>
      </c>
      <c r="F183" s="155" t="s">
        <v>231</v>
      </c>
      <c r="G183" s="155" t="s">
        <v>222</v>
      </c>
      <c r="H183" s="125">
        <v>33298</v>
      </c>
      <c r="I183" s="157" t="s">
        <v>363</v>
      </c>
      <c r="J183" s="156" t="s">
        <v>784</v>
      </c>
      <c r="K183" s="156" t="s">
        <v>364</v>
      </c>
      <c r="L183" s="159" t="s">
        <v>365</v>
      </c>
      <c r="M183" s="158" t="s">
        <v>227</v>
      </c>
      <c r="N183" s="144"/>
    </row>
    <row r="184" spans="1:15" ht="30" hidden="1" customHeight="1">
      <c r="A184" s="155">
        <v>180</v>
      </c>
      <c r="B184" s="156" t="s">
        <v>785</v>
      </c>
      <c r="C184" s="155" t="s">
        <v>786</v>
      </c>
      <c r="D184" s="157" t="s">
        <v>220</v>
      </c>
      <c r="E184" s="125">
        <v>28809</v>
      </c>
      <c r="F184" s="155" t="s">
        <v>231</v>
      </c>
      <c r="G184" s="155" t="s">
        <v>222</v>
      </c>
      <c r="H184" s="125">
        <v>39873</v>
      </c>
      <c r="I184" s="157" t="s">
        <v>258</v>
      </c>
      <c r="J184" s="156" t="s">
        <v>282</v>
      </c>
      <c r="K184" s="156" t="s">
        <v>297</v>
      </c>
      <c r="L184" s="156" t="s">
        <v>226</v>
      </c>
      <c r="M184" s="158" t="s">
        <v>227</v>
      </c>
      <c r="N184" s="144"/>
    </row>
    <row r="185" spans="1:15" ht="30" hidden="1" customHeight="1">
      <c r="A185" s="155">
        <v>181</v>
      </c>
      <c r="B185" s="156" t="s">
        <v>787</v>
      </c>
      <c r="C185" s="155" t="s">
        <v>788</v>
      </c>
      <c r="D185" s="157" t="s">
        <v>450</v>
      </c>
      <c r="E185" s="125">
        <v>25786</v>
      </c>
      <c r="F185" s="155" t="s">
        <v>231</v>
      </c>
      <c r="G185" s="155" t="s">
        <v>222</v>
      </c>
      <c r="H185" s="125">
        <v>33298</v>
      </c>
      <c r="I185" s="157" t="s">
        <v>281</v>
      </c>
      <c r="J185" s="156" t="s">
        <v>282</v>
      </c>
      <c r="K185" s="156" t="s">
        <v>283</v>
      </c>
      <c r="L185" s="156" t="s">
        <v>226</v>
      </c>
      <c r="M185" s="158" t="s">
        <v>227</v>
      </c>
      <c r="N185" s="144"/>
    </row>
    <row r="186" spans="1:15" ht="30" hidden="1" customHeight="1">
      <c r="A186" s="155">
        <v>182</v>
      </c>
      <c r="B186" s="156" t="s">
        <v>789</v>
      </c>
      <c r="C186" s="155" t="s">
        <v>790</v>
      </c>
      <c r="D186" s="157" t="s">
        <v>273</v>
      </c>
      <c r="E186" s="125">
        <v>32956</v>
      </c>
      <c r="F186" s="155" t="s">
        <v>221</v>
      </c>
      <c r="G186" s="155" t="s">
        <v>222</v>
      </c>
      <c r="H186" s="125">
        <v>44166</v>
      </c>
      <c r="I186" s="157" t="s">
        <v>232</v>
      </c>
      <c r="J186" s="156" t="s">
        <v>791</v>
      </c>
      <c r="K186" s="156" t="s">
        <v>673</v>
      </c>
      <c r="L186" s="156" t="s">
        <v>674</v>
      </c>
      <c r="M186" s="158" t="s">
        <v>277</v>
      </c>
      <c r="N186" s="144"/>
    </row>
    <row r="187" spans="1:15" ht="30" hidden="1" customHeight="1">
      <c r="A187" s="155">
        <v>183</v>
      </c>
      <c r="B187" s="156" t="s">
        <v>792</v>
      </c>
      <c r="C187" s="155" t="s">
        <v>793</v>
      </c>
      <c r="D187" s="157" t="s">
        <v>220</v>
      </c>
      <c r="E187" s="125">
        <v>26332</v>
      </c>
      <c r="F187" s="155" t="s">
        <v>231</v>
      </c>
      <c r="G187" s="155" t="s">
        <v>222</v>
      </c>
      <c r="H187" s="125">
        <v>39448</v>
      </c>
      <c r="I187" s="157" t="s">
        <v>794</v>
      </c>
      <c r="J187" s="156" t="s">
        <v>795</v>
      </c>
      <c r="K187" s="156" t="s">
        <v>796</v>
      </c>
      <c r="L187" s="156" t="s">
        <v>674</v>
      </c>
      <c r="M187" s="158" t="s">
        <v>277</v>
      </c>
      <c r="N187" s="144"/>
    </row>
    <row r="188" spans="1:15" ht="30" hidden="1" customHeight="1">
      <c r="A188" s="155">
        <v>184</v>
      </c>
      <c r="B188" s="156" t="s">
        <v>797</v>
      </c>
      <c r="C188" s="155" t="s">
        <v>798</v>
      </c>
      <c r="D188" s="157" t="s">
        <v>220</v>
      </c>
      <c r="E188" s="125">
        <v>26908</v>
      </c>
      <c r="F188" s="155" t="s">
        <v>231</v>
      </c>
      <c r="G188" s="155" t="s">
        <v>222</v>
      </c>
      <c r="H188" s="125">
        <v>38808</v>
      </c>
      <c r="I188" s="157" t="s">
        <v>363</v>
      </c>
      <c r="J188" s="156" t="s">
        <v>282</v>
      </c>
      <c r="K188" s="156" t="s">
        <v>283</v>
      </c>
      <c r="L188" s="156" t="s">
        <v>226</v>
      </c>
      <c r="M188" s="158" t="s">
        <v>227</v>
      </c>
      <c r="N188" s="144"/>
    </row>
    <row r="189" spans="1:15" ht="30" hidden="1" customHeight="1">
      <c r="A189" s="155">
        <v>185</v>
      </c>
      <c r="B189" s="156" t="s">
        <v>799</v>
      </c>
      <c r="C189" s="155" t="s">
        <v>800</v>
      </c>
      <c r="D189" s="157" t="s">
        <v>220</v>
      </c>
      <c r="E189" s="125">
        <v>28376</v>
      </c>
      <c r="F189" s="155" t="s">
        <v>221</v>
      </c>
      <c r="G189" s="155" t="s">
        <v>222</v>
      </c>
      <c r="H189" s="125">
        <v>39448</v>
      </c>
      <c r="I189" s="157" t="s">
        <v>237</v>
      </c>
      <c r="J189" s="156" t="s">
        <v>224</v>
      </c>
      <c r="K189" s="156" t="s">
        <v>262</v>
      </c>
      <c r="L189" s="156" t="s">
        <v>226</v>
      </c>
      <c r="M189" s="158" t="s">
        <v>227</v>
      </c>
      <c r="N189" s="144"/>
    </row>
    <row r="190" spans="1:15" ht="30" hidden="1" customHeight="1">
      <c r="A190" s="155">
        <v>186</v>
      </c>
      <c r="B190" s="156" t="s">
        <v>801</v>
      </c>
      <c r="C190" s="155" t="s">
        <v>802</v>
      </c>
      <c r="D190" s="157" t="s">
        <v>220</v>
      </c>
      <c r="E190" s="125">
        <v>26262</v>
      </c>
      <c r="F190" s="155" t="s">
        <v>231</v>
      </c>
      <c r="G190" s="155" t="s">
        <v>222</v>
      </c>
      <c r="H190" s="125">
        <v>34731</v>
      </c>
      <c r="I190" s="157" t="s">
        <v>281</v>
      </c>
      <c r="J190" s="156" t="s">
        <v>282</v>
      </c>
      <c r="K190" s="156" t="s">
        <v>283</v>
      </c>
      <c r="L190" s="156" t="s">
        <v>226</v>
      </c>
      <c r="M190" s="158" t="s">
        <v>227</v>
      </c>
      <c r="N190" s="144"/>
    </row>
    <row r="191" spans="1:15" ht="30" hidden="1" customHeight="1">
      <c r="A191" s="155">
        <v>187</v>
      </c>
      <c r="B191" s="156" t="s">
        <v>803</v>
      </c>
      <c r="C191" s="155" t="s">
        <v>804</v>
      </c>
      <c r="D191" s="157" t="s">
        <v>220</v>
      </c>
      <c r="E191" s="125">
        <v>27973</v>
      </c>
      <c r="F191" s="155" t="s">
        <v>231</v>
      </c>
      <c r="G191" s="155" t="s">
        <v>222</v>
      </c>
      <c r="H191" s="125">
        <v>39448</v>
      </c>
      <c r="I191" s="157" t="s">
        <v>223</v>
      </c>
      <c r="J191" s="156" t="s">
        <v>238</v>
      </c>
      <c r="K191" s="156" t="s">
        <v>805</v>
      </c>
      <c r="L191" s="156" t="s">
        <v>335</v>
      </c>
      <c r="M191" s="158" t="s">
        <v>277</v>
      </c>
      <c r="N191" s="144"/>
    </row>
    <row r="192" spans="1:15" ht="30" hidden="1" customHeight="1">
      <c r="A192" s="155">
        <v>188</v>
      </c>
      <c r="B192" s="156" t="s">
        <v>806</v>
      </c>
      <c r="C192" s="155" t="s">
        <v>807</v>
      </c>
      <c r="D192" s="157" t="s">
        <v>220</v>
      </c>
      <c r="E192" s="125">
        <v>35143</v>
      </c>
      <c r="F192" s="155" t="s">
        <v>221</v>
      </c>
      <c r="G192" s="155" t="s">
        <v>222</v>
      </c>
      <c r="H192" s="125">
        <v>44166</v>
      </c>
      <c r="I192" s="157" t="s">
        <v>232</v>
      </c>
      <c r="J192" s="156" t="s">
        <v>791</v>
      </c>
      <c r="K192" s="156" t="s">
        <v>589</v>
      </c>
      <c r="L192" s="156" t="s">
        <v>245</v>
      </c>
      <c r="M192" s="158" t="s">
        <v>227</v>
      </c>
      <c r="N192" s="144"/>
    </row>
    <row r="193" spans="1:14" ht="30" hidden="1" customHeight="1">
      <c r="A193" s="155">
        <v>189</v>
      </c>
      <c r="B193" s="156" t="s">
        <v>808</v>
      </c>
      <c r="C193" s="155" t="s">
        <v>809</v>
      </c>
      <c r="D193" s="157" t="s">
        <v>810</v>
      </c>
      <c r="E193" s="125">
        <v>25766</v>
      </c>
      <c r="F193" s="155" t="s">
        <v>221</v>
      </c>
      <c r="G193" s="155" t="s">
        <v>222</v>
      </c>
      <c r="H193" s="125">
        <v>38808</v>
      </c>
      <c r="I193" s="157" t="s">
        <v>237</v>
      </c>
      <c r="J193" s="156" t="s">
        <v>224</v>
      </c>
      <c r="K193" s="156" t="s">
        <v>262</v>
      </c>
      <c r="L193" s="156" t="s">
        <v>226</v>
      </c>
      <c r="M193" s="158" t="s">
        <v>227</v>
      </c>
      <c r="N193" s="144"/>
    </row>
    <row r="194" spans="1:14" ht="30" hidden="1" customHeight="1">
      <c r="A194" s="155">
        <v>190</v>
      </c>
      <c r="B194" s="156" t="s">
        <v>811</v>
      </c>
      <c r="C194" s="155" t="s">
        <v>812</v>
      </c>
      <c r="D194" s="157" t="s">
        <v>220</v>
      </c>
      <c r="E194" s="125">
        <v>26918</v>
      </c>
      <c r="F194" s="155" t="s">
        <v>231</v>
      </c>
      <c r="G194" s="155" t="s">
        <v>222</v>
      </c>
      <c r="H194" s="125">
        <v>34394</v>
      </c>
      <c r="I194" s="157" t="s">
        <v>281</v>
      </c>
      <c r="J194" s="156" t="s">
        <v>282</v>
      </c>
      <c r="K194" s="156" t="s">
        <v>283</v>
      </c>
      <c r="L194" s="156" t="s">
        <v>226</v>
      </c>
      <c r="M194" s="158" t="s">
        <v>227</v>
      </c>
      <c r="N194" s="144"/>
    </row>
    <row r="195" spans="1:14" ht="30" hidden="1" customHeight="1">
      <c r="A195" s="155">
        <v>191</v>
      </c>
      <c r="B195" s="156" t="s">
        <v>813</v>
      </c>
      <c r="C195" s="155" t="s">
        <v>814</v>
      </c>
      <c r="D195" s="157" t="s">
        <v>220</v>
      </c>
      <c r="E195" s="125">
        <v>29647</v>
      </c>
      <c r="F195" s="155" t="s">
        <v>221</v>
      </c>
      <c r="G195" s="155" t="s">
        <v>222</v>
      </c>
      <c r="H195" s="125">
        <v>39448</v>
      </c>
      <c r="I195" s="157" t="s">
        <v>237</v>
      </c>
      <c r="J195" s="156" t="s">
        <v>282</v>
      </c>
      <c r="K195" s="156" t="s">
        <v>297</v>
      </c>
      <c r="L195" s="156" t="s">
        <v>226</v>
      </c>
      <c r="M195" s="158" t="s">
        <v>227</v>
      </c>
      <c r="N195" s="144"/>
    </row>
    <row r="196" spans="1:14" ht="30" hidden="1" customHeight="1">
      <c r="A196" s="155">
        <v>192</v>
      </c>
      <c r="B196" s="156" t="s">
        <v>815</v>
      </c>
      <c r="C196" s="155" t="s">
        <v>816</v>
      </c>
      <c r="D196" s="157" t="s">
        <v>220</v>
      </c>
      <c r="E196" s="125">
        <v>27285</v>
      </c>
      <c r="F196" s="155" t="s">
        <v>221</v>
      </c>
      <c r="G196" s="155" t="s">
        <v>222</v>
      </c>
      <c r="H196" s="125">
        <v>39814</v>
      </c>
      <c r="I196" s="157" t="s">
        <v>223</v>
      </c>
      <c r="J196" s="156" t="s">
        <v>387</v>
      </c>
      <c r="K196" s="156" t="s">
        <v>724</v>
      </c>
      <c r="L196" s="156" t="s">
        <v>685</v>
      </c>
      <c r="M196" s="158" t="s">
        <v>277</v>
      </c>
      <c r="N196" s="144"/>
    </row>
    <row r="197" spans="1:14" ht="30" hidden="1" customHeight="1">
      <c r="A197" s="155">
        <v>193</v>
      </c>
      <c r="B197" s="156" t="s">
        <v>817</v>
      </c>
      <c r="C197" s="155" t="s">
        <v>818</v>
      </c>
      <c r="D197" s="157" t="s">
        <v>220</v>
      </c>
      <c r="E197" s="125">
        <v>33698</v>
      </c>
      <c r="F197" s="155" t="s">
        <v>221</v>
      </c>
      <c r="G197" s="155" t="s">
        <v>222</v>
      </c>
      <c r="H197" s="125">
        <v>44875</v>
      </c>
      <c r="I197" s="157" t="s">
        <v>266</v>
      </c>
      <c r="J197" s="156" t="s">
        <v>224</v>
      </c>
      <c r="K197" s="156" t="s">
        <v>233</v>
      </c>
      <c r="L197" s="156" t="s">
        <v>226</v>
      </c>
      <c r="M197" s="158" t="s">
        <v>227</v>
      </c>
      <c r="N197" s="144"/>
    </row>
    <row r="198" spans="1:14" ht="30" hidden="1" customHeight="1">
      <c r="A198" s="155">
        <v>194</v>
      </c>
      <c r="B198" s="156" t="s">
        <v>819</v>
      </c>
      <c r="C198" s="155" t="s">
        <v>820</v>
      </c>
      <c r="D198" s="157" t="s">
        <v>220</v>
      </c>
      <c r="E198" s="125">
        <v>25440</v>
      </c>
      <c r="F198" s="155" t="s">
        <v>221</v>
      </c>
      <c r="G198" s="155" t="s">
        <v>222</v>
      </c>
      <c r="H198" s="125">
        <v>34759</v>
      </c>
      <c r="I198" s="157" t="s">
        <v>237</v>
      </c>
      <c r="J198" s="156" t="s">
        <v>282</v>
      </c>
      <c r="K198" s="156" t="s">
        <v>297</v>
      </c>
      <c r="L198" s="156" t="s">
        <v>226</v>
      </c>
      <c r="M198" s="158" t="s">
        <v>227</v>
      </c>
      <c r="N198" s="144"/>
    </row>
    <row r="199" spans="1:14" ht="30" hidden="1" customHeight="1">
      <c r="A199" s="155">
        <v>195</v>
      </c>
      <c r="B199" s="156" t="s">
        <v>821</v>
      </c>
      <c r="C199" s="155" t="s">
        <v>822</v>
      </c>
      <c r="D199" s="157" t="s">
        <v>220</v>
      </c>
      <c r="E199" s="125">
        <v>24331</v>
      </c>
      <c r="F199" s="155" t="s">
        <v>221</v>
      </c>
      <c r="G199" s="155" t="s">
        <v>222</v>
      </c>
      <c r="H199" s="125">
        <v>39448</v>
      </c>
      <c r="I199" s="157" t="s">
        <v>266</v>
      </c>
      <c r="J199" s="156" t="s">
        <v>823</v>
      </c>
      <c r="K199" s="156" t="s">
        <v>423</v>
      </c>
      <c r="L199" s="156" t="s">
        <v>389</v>
      </c>
      <c r="M199" s="158" t="s">
        <v>277</v>
      </c>
      <c r="N199" s="144"/>
    </row>
    <row r="200" spans="1:14" ht="30" hidden="1" customHeight="1">
      <c r="A200" s="155">
        <v>196</v>
      </c>
      <c r="B200" s="156" t="s">
        <v>824</v>
      </c>
      <c r="C200" s="155" t="s">
        <v>825</v>
      </c>
      <c r="D200" s="157" t="s">
        <v>826</v>
      </c>
      <c r="E200" s="125">
        <v>27150</v>
      </c>
      <c r="F200" s="155" t="s">
        <v>231</v>
      </c>
      <c r="G200" s="155" t="s">
        <v>222</v>
      </c>
      <c r="H200" s="125">
        <v>34394</v>
      </c>
      <c r="I200" s="157" t="s">
        <v>281</v>
      </c>
      <c r="J200" s="156" t="s">
        <v>282</v>
      </c>
      <c r="K200" s="156" t="s">
        <v>283</v>
      </c>
      <c r="L200" s="156" t="s">
        <v>226</v>
      </c>
      <c r="M200" s="158" t="s">
        <v>227</v>
      </c>
      <c r="N200" s="144"/>
    </row>
    <row r="201" spans="1:14" ht="30" hidden="1" customHeight="1">
      <c r="A201" s="155">
        <v>197</v>
      </c>
      <c r="B201" s="156" t="s">
        <v>827</v>
      </c>
      <c r="C201" s="155" t="s">
        <v>828</v>
      </c>
      <c r="D201" s="157" t="s">
        <v>715</v>
      </c>
      <c r="E201" s="125">
        <v>32450</v>
      </c>
      <c r="F201" s="155" t="s">
        <v>221</v>
      </c>
      <c r="G201" s="155" t="s">
        <v>222</v>
      </c>
      <c r="H201" s="125">
        <v>43528</v>
      </c>
      <c r="I201" s="157" t="s">
        <v>258</v>
      </c>
      <c r="J201" s="156" t="s">
        <v>338</v>
      </c>
      <c r="K201" s="156" t="s">
        <v>339</v>
      </c>
      <c r="L201" s="156" t="s">
        <v>340</v>
      </c>
      <c r="M201" s="158" t="s">
        <v>227</v>
      </c>
      <c r="N201" s="144"/>
    </row>
    <row r="202" spans="1:14" ht="30" hidden="1" customHeight="1">
      <c r="A202" s="155">
        <v>198</v>
      </c>
      <c r="B202" s="156" t="s">
        <v>829</v>
      </c>
      <c r="C202" s="155" t="s">
        <v>830</v>
      </c>
      <c r="D202" s="157" t="s">
        <v>567</v>
      </c>
      <c r="E202" s="125">
        <v>29624</v>
      </c>
      <c r="F202" s="155" t="s">
        <v>221</v>
      </c>
      <c r="G202" s="155" t="s">
        <v>222</v>
      </c>
      <c r="H202" s="125">
        <v>38808</v>
      </c>
      <c r="I202" s="157" t="s">
        <v>237</v>
      </c>
      <c r="J202" s="156" t="s">
        <v>254</v>
      </c>
      <c r="K202" s="156" t="s">
        <v>415</v>
      </c>
      <c r="L202" s="156" t="s">
        <v>226</v>
      </c>
      <c r="M202" s="158" t="s">
        <v>227</v>
      </c>
      <c r="N202" s="144"/>
    </row>
    <row r="203" spans="1:14" ht="30" hidden="1" customHeight="1">
      <c r="A203" s="155">
        <v>199</v>
      </c>
      <c r="B203" s="156" t="s">
        <v>831</v>
      </c>
      <c r="C203" s="155" t="s">
        <v>832</v>
      </c>
      <c r="D203" s="157" t="s">
        <v>273</v>
      </c>
      <c r="E203" s="125">
        <v>34322</v>
      </c>
      <c r="F203" s="155" t="s">
        <v>221</v>
      </c>
      <c r="G203" s="155" t="s">
        <v>222</v>
      </c>
      <c r="H203" s="125">
        <v>44166</v>
      </c>
      <c r="I203" s="157" t="s">
        <v>287</v>
      </c>
      <c r="J203" s="156" t="s">
        <v>833</v>
      </c>
      <c r="K203" s="156" t="s">
        <v>834</v>
      </c>
      <c r="L203" s="156" t="s">
        <v>835</v>
      </c>
      <c r="M203" s="158" t="s">
        <v>277</v>
      </c>
      <c r="N203" s="144"/>
    </row>
    <row r="204" spans="1:14" ht="30" hidden="1" customHeight="1">
      <c r="A204" s="155">
        <v>200</v>
      </c>
      <c r="B204" s="156" t="s">
        <v>836</v>
      </c>
      <c r="C204" s="155" t="s">
        <v>837</v>
      </c>
      <c r="D204" s="157" t="s">
        <v>273</v>
      </c>
      <c r="E204" s="125">
        <v>35445</v>
      </c>
      <c r="F204" s="155" t="s">
        <v>231</v>
      </c>
      <c r="G204" s="155" t="s">
        <v>222</v>
      </c>
      <c r="H204" s="125">
        <v>43497</v>
      </c>
      <c r="I204" s="157" t="s">
        <v>266</v>
      </c>
      <c r="J204" s="156" t="s">
        <v>317</v>
      </c>
      <c r="K204" s="156" t="s">
        <v>838</v>
      </c>
      <c r="L204" s="156" t="s">
        <v>319</v>
      </c>
      <c r="M204" s="158" t="s">
        <v>227</v>
      </c>
      <c r="N204" s="144"/>
    </row>
    <row r="205" spans="1:14" ht="30" hidden="1" customHeight="1">
      <c r="A205" s="155">
        <v>201</v>
      </c>
      <c r="B205" s="156" t="s">
        <v>839</v>
      </c>
      <c r="C205" s="155" t="s">
        <v>840</v>
      </c>
      <c r="D205" s="157" t="s">
        <v>220</v>
      </c>
      <c r="E205" s="125">
        <v>32999</v>
      </c>
      <c r="F205" s="155" t="s">
        <v>221</v>
      </c>
      <c r="G205" s="155" t="s">
        <v>222</v>
      </c>
      <c r="H205" s="125">
        <v>43528</v>
      </c>
      <c r="I205" s="157" t="s">
        <v>266</v>
      </c>
      <c r="J205" s="156" t="s">
        <v>224</v>
      </c>
      <c r="K205" s="156" t="s">
        <v>233</v>
      </c>
      <c r="L205" s="156" t="s">
        <v>226</v>
      </c>
      <c r="M205" s="158" t="s">
        <v>227</v>
      </c>
      <c r="N205" s="144"/>
    </row>
    <row r="206" spans="1:14" ht="30" hidden="1" customHeight="1">
      <c r="A206" s="155">
        <v>202</v>
      </c>
      <c r="B206" s="156" t="s">
        <v>841</v>
      </c>
      <c r="C206" s="155" t="s">
        <v>842</v>
      </c>
      <c r="D206" s="157" t="s">
        <v>273</v>
      </c>
      <c r="E206" s="125">
        <v>32997</v>
      </c>
      <c r="F206" s="155" t="s">
        <v>221</v>
      </c>
      <c r="G206" s="155" t="s">
        <v>222</v>
      </c>
      <c r="H206" s="125">
        <v>44166</v>
      </c>
      <c r="I206" s="157" t="s">
        <v>232</v>
      </c>
      <c r="J206" s="156" t="s">
        <v>254</v>
      </c>
      <c r="K206" s="156" t="s">
        <v>255</v>
      </c>
      <c r="L206" s="156" t="s">
        <v>843</v>
      </c>
      <c r="M206" s="158" t="s">
        <v>227</v>
      </c>
      <c r="N206" s="144"/>
    </row>
    <row r="207" spans="1:14" ht="30" hidden="1" customHeight="1">
      <c r="A207" s="155">
        <v>203</v>
      </c>
      <c r="B207" s="156" t="s">
        <v>844</v>
      </c>
      <c r="C207" s="155" t="s">
        <v>845</v>
      </c>
      <c r="D207" s="157" t="s">
        <v>220</v>
      </c>
      <c r="E207" s="125">
        <v>28234</v>
      </c>
      <c r="F207" s="155" t="s">
        <v>221</v>
      </c>
      <c r="G207" s="155" t="s">
        <v>222</v>
      </c>
      <c r="H207" s="125">
        <v>40179</v>
      </c>
      <c r="I207" s="157" t="s">
        <v>223</v>
      </c>
      <c r="J207" s="156" t="s">
        <v>846</v>
      </c>
      <c r="K207" s="156" t="s">
        <v>847</v>
      </c>
      <c r="L207" s="156" t="s">
        <v>835</v>
      </c>
      <c r="M207" s="158" t="s">
        <v>277</v>
      </c>
      <c r="N207" s="144"/>
    </row>
    <row r="208" spans="1:14" ht="30" hidden="1" customHeight="1">
      <c r="A208" s="155">
        <v>204</v>
      </c>
      <c r="B208" s="156" t="s">
        <v>848</v>
      </c>
      <c r="C208" s="155" t="s">
        <v>849</v>
      </c>
      <c r="D208" s="157" t="s">
        <v>374</v>
      </c>
      <c r="E208" s="125">
        <v>28819</v>
      </c>
      <c r="F208" s="155" t="s">
        <v>231</v>
      </c>
      <c r="G208" s="155" t="s">
        <v>222</v>
      </c>
      <c r="H208" s="125">
        <v>39448</v>
      </c>
      <c r="I208" s="157" t="s">
        <v>237</v>
      </c>
      <c r="J208" s="156" t="s">
        <v>282</v>
      </c>
      <c r="K208" s="156" t="s">
        <v>297</v>
      </c>
      <c r="L208" s="156" t="s">
        <v>226</v>
      </c>
      <c r="M208" s="158" t="s">
        <v>227</v>
      </c>
      <c r="N208" s="144"/>
    </row>
    <row r="209" spans="1:14" ht="30" hidden="1" customHeight="1">
      <c r="A209" s="155">
        <v>205</v>
      </c>
      <c r="B209" s="156" t="s">
        <v>850</v>
      </c>
      <c r="C209" s="155" t="s">
        <v>851</v>
      </c>
      <c r="D209" s="157" t="s">
        <v>220</v>
      </c>
      <c r="E209" s="125">
        <v>24791</v>
      </c>
      <c r="F209" s="155" t="s">
        <v>221</v>
      </c>
      <c r="G209" s="155" t="s">
        <v>222</v>
      </c>
      <c r="H209" s="125">
        <v>32203</v>
      </c>
      <c r="I209" s="157" t="s">
        <v>237</v>
      </c>
      <c r="J209" s="156" t="s">
        <v>224</v>
      </c>
      <c r="K209" s="156" t="s">
        <v>262</v>
      </c>
      <c r="L209" s="156" t="s">
        <v>226</v>
      </c>
      <c r="M209" s="158" t="s">
        <v>227</v>
      </c>
      <c r="N209" s="144"/>
    </row>
    <row r="210" spans="1:14" ht="30" hidden="1" customHeight="1">
      <c r="A210" s="155">
        <v>206</v>
      </c>
      <c r="B210" s="156" t="s">
        <v>852</v>
      </c>
      <c r="C210" s="155" t="s">
        <v>853</v>
      </c>
      <c r="D210" s="157" t="s">
        <v>567</v>
      </c>
      <c r="E210" s="125">
        <v>26872</v>
      </c>
      <c r="F210" s="155" t="s">
        <v>231</v>
      </c>
      <c r="G210" s="155" t="s">
        <v>222</v>
      </c>
      <c r="H210" s="125">
        <v>39448</v>
      </c>
      <c r="I210" s="157" t="s">
        <v>237</v>
      </c>
      <c r="J210" s="156" t="s">
        <v>243</v>
      </c>
      <c r="K210" s="156" t="s">
        <v>244</v>
      </c>
      <c r="L210" s="156" t="s">
        <v>245</v>
      </c>
      <c r="M210" s="158" t="s">
        <v>227</v>
      </c>
      <c r="N210" s="144"/>
    </row>
    <row r="211" spans="1:14" ht="30" hidden="1" customHeight="1">
      <c r="A211" s="155">
        <v>207</v>
      </c>
      <c r="B211" s="156" t="s">
        <v>854</v>
      </c>
      <c r="C211" s="155" t="s">
        <v>855</v>
      </c>
      <c r="D211" s="157" t="s">
        <v>605</v>
      </c>
      <c r="E211" s="125">
        <v>35884</v>
      </c>
      <c r="F211" s="155" t="s">
        <v>231</v>
      </c>
      <c r="G211" s="155" t="s">
        <v>222</v>
      </c>
      <c r="H211" s="125">
        <v>44166</v>
      </c>
      <c r="I211" s="157" t="s">
        <v>232</v>
      </c>
      <c r="J211" s="156" t="s">
        <v>856</v>
      </c>
      <c r="K211" s="156" t="s">
        <v>633</v>
      </c>
      <c r="L211" s="156" t="s">
        <v>629</v>
      </c>
      <c r="M211" s="158" t="s">
        <v>277</v>
      </c>
      <c r="N211" s="144"/>
    </row>
    <row r="212" spans="1:14" ht="30" hidden="1" customHeight="1">
      <c r="A212" s="155">
        <v>208</v>
      </c>
      <c r="B212" s="156" t="s">
        <v>857</v>
      </c>
      <c r="C212" s="155" t="s">
        <v>858</v>
      </c>
      <c r="D212" s="157" t="s">
        <v>550</v>
      </c>
      <c r="E212" s="125">
        <v>28969</v>
      </c>
      <c r="F212" s="155" t="s">
        <v>231</v>
      </c>
      <c r="G212" s="155" t="s">
        <v>222</v>
      </c>
      <c r="H212" s="125">
        <v>38353</v>
      </c>
      <c r="I212" s="157" t="s">
        <v>258</v>
      </c>
      <c r="J212" s="156" t="s">
        <v>282</v>
      </c>
      <c r="K212" s="156" t="s">
        <v>297</v>
      </c>
      <c r="L212" s="156" t="s">
        <v>226</v>
      </c>
      <c r="M212" s="158" t="s">
        <v>227</v>
      </c>
      <c r="N212" s="144"/>
    </row>
    <row r="213" spans="1:14" ht="30" hidden="1" customHeight="1">
      <c r="A213" s="155">
        <v>209</v>
      </c>
      <c r="B213" s="156" t="s">
        <v>859</v>
      </c>
      <c r="C213" s="155" t="s">
        <v>860</v>
      </c>
      <c r="D213" s="157" t="s">
        <v>861</v>
      </c>
      <c r="E213" s="125">
        <v>24875</v>
      </c>
      <c r="F213" s="155" t="s">
        <v>231</v>
      </c>
      <c r="G213" s="155" t="s">
        <v>222</v>
      </c>
      <c r="H213" s="125">
        <v>32568</v>
      </c>
      <c r="I213" s="157" t="s">
        <v>237</v>
      </c>
      <c r="J213" s="156" t="s">
        <v>224</v>
      </c>
      <c r="K213" s="156" t="s">
        <v>262</v>
      </c>
      <c r="L213" s="156" t="s">
        <v>226</v>
      </c>
      <c r="M213" s="158" t="s">
        <v>227</v>
      </c>
      <c r="N213" s="144"/>
    </row>
    <row r="214" spans="1:14" ht="30" hidden="1" customHeight="1">
      <c r="A214" s="155">
        <v>210</v>
      </c>
      <c r="B214" s="156" t="s">
        <v>862</v>
      </c>
      <c r="C214" s="155" t="s">
        <v>863</v>
      </c>
      <c r="D214" s="157" t="s">
        <v>220</v>
      </c>
      <c r="E214" s="125">
        <v>25076</v>
      </c>
      <c r="F214" s="155" t="s">
        <v>221</v>
      </c>
      <c r="G214" s="155" t="s">
        <v>222</v>
      </c>
      <c r="H214" s="125">
        <v>32203</v>
      </c>
      <c r="I214" s="157" t="s">
        <v>281</v>
      </c>
      <c r="J214" s="156" t="s">
        <v>282</v>
      </c>
      <c r="K214" s="156" t="s">
        <v>283</v>
      </c>
      <c r="L214" s="156" t="s">
        <v>357</v>
      </c>
      <c r="M214" s="158" t="s">
        <v>227</v>
      </c>
      <c r="N214" s="144"/>
    </row>
    <row r="215" spans="1:14" ht="30" hidden="1" customHeight="1">
      <c r="A215" s="155">
        <v>211</v>
      </c>
      <c r="B215" s="156" t="s">
        <v>864</v>
      </c>
      <c r="C215" s="155" t="s">
        <v>865</v>
      </c>
      <c r="D215" s="157" t="s">
        <v>636</v>
      </c>
      <c r="E215" s="125">
        <v>28084</v>
      </c>
      <c r="F215" s="155" t="s">
        <v>221</v>
      </c>
      <c r="G215" s="155" t="s">
        <v>222</v>
      </c>
      <c r="H215" s="125">
        <v>39448</v>
      </c>
      <c r="I215" s="157" t="s">
        <v>266</v>
      </c>
      <c r="J215" s="156" t="s">
        <v>866</v>
      </c>
      <c r="K215" s="156" t="s">
        <v>637</v>
      </c>
      <c r="L215" s="156" t="s">
        <v>674</v>
      </c>
      <c r="M215" s="158" t="s">
        <v>277</v>
      </c>
      <c r="N215" s="144"/>
    </row>
    <row r="216" spans="1:14" ht="30" hidden="1" customHeight="1">
      <c r="A216" s="155">
        <v>212</v>
      </c>
      <c r="B216" s="156" t="s">
        <v>867</v>
      </c>
      <c r="C216" s="155" t="s">
        <v>868</v>
      </c>
      <c r="D216" s="157" t="s">
        <v>273</v>
      </c>
      <c r="E216" s="125">
        <v>26157</v>
      </c>
      <c r="F216" s="155" t="s">
        <v>221</v>
      </c>
      <c r="G216" s="155" t="s">
        <v>222</v>
      </c>
      <c r="H216" s="125">
        <v>39814</v>
      </c>
      <c r="I216" s="157" t="s">
        <v>287</v>
      </c>
      <c r="J216" s="156" t="s">
        <v>387</v>
      </c>
      <c r="K216" s="156" t="s">
        <v>423</v>
      </c>
      <c r="L216" s="156" t="s">
        <v>389</v>
      </c>
      <c r="M216" s="158" t="s">
        <v>277</v>
      </c>
      <c r="N216" s="144"/>
    </row>
    <row r="217" spans="1:14" ht="30" hidden="1" customHeight="1">
      <c r="A217" s="155">
        <v>213</v>
      </c>
      <c r="B217" s="156" t="s">
        <v>869</v>
      </c>
      <c r="C217" s="155" t="s">
        <v>870</v>
      </c>
      <c r="D217" s="157" t="s">
        <v>220</v>
      </c>
      <c r="E217" s="125">
        <v>30133</v>
      </c>
      <c r="F217" s="155" t="s">
        <v>231</v>
      </c>
      <c r="G217" s="155" t="s">
        <v>222</v>
      </c>
      <c r="H217" s="125">
        <v>40544</v>
      </c>
      <c r="I217" s="157" t="s">
        <v>258</v>
      </c>
      <c r="J217" s="156" t="s">
        <v>224</v>
      </c>
      <c r="K217" s="156" t="s">
        <v>262</v>
      </c>
      <c r="L217" s="156" t="s">
        <v>226</v>
      </c>
      <c r="M217" s="158" t="s">
        <v>227</v>
      </c>
      <c r="N217" s="144"/>
    </row>
    <row r="218" spans="1:14" ht="30" hidden="1" customHeight="1">
      <c r="A218" s="155">
        <v>214</v>
      </c>
      <c r="B218" s="156" t="s">
        <v>871</v>
      </c>
      <c r="C218" s="155" t="s">
        <v>872</v>
      </c>
      <c r="D218" s="157" t="s">
        <v>873</v>
      </c>
      <c r="E218" s="125">
        <v>25362</v>
      </c>
      <c r="F218" s="155" t="s">
        <v>221</v>
      </c>
      <c r="G218" s="155" t="s">
        <v>222</v>
      </c>
      <c r="H218" s="125">
        <v>34029</v>
      </c>
      <c r="I218" s="157" t="s">
        <v>281</v>
      </c>
      <c r="J218" s="156" t="s">
        <v>282</v>
      </c>
      <c r="K218" s="156" t="s">
        <v>283</v>
      </c>
      <c r="L218" s="156" t="s">
        <v>226</v>
      </c>
      <c r="M218" s="158" t="s">
        <v>227</v>
      </c>
      <c r="N218" s="144"/>
    </row>
    <row r="219" spans="1:14" ht="30" hidden="1" customHeight="1">
      <c r="A219" s="155">
        <v>215</v>
      </c>
      <c r="B219" s="156" t="s">
        <v>874</v>
      </c>
      <c r="C219" s="155" t="s">
        <v>875</v>
      </c>
      <c r="D219" s="157" t="s">
        <v>220</v>
      </c>
      <c r="E219" s="125">
        <v>28670</v>
      </c>
      <c r="F219" s="155" t="s">
        <v>221</v>
      </c>
      <c r="G219" s="155" t="s">
        <v>222</v>
      </c>
      <c r="H219" s="125">
        <v>39083</v>
      </c>
      <c r="I219" s="157" t="s">
        <v>281</v>
      </c>
      <c r="J219" s="156" t="s">
        <v>876</v>
      </c>
      <c r="K219" s="156" t="s">
        <v>568</v>
      </c>
      <c r="L219" s="156" t="s">
        <v>245</v>
      </c>
      <c r="M219" s="158" t="s">
        <v>227</v>
      </c>
      <c r="N219" s="144"/>
    </row>
    <row r="220" spans="1:14" ht="30" hidden="1" customHeight="1">
      <c r="A220" s="155">
        <v>216</v>
      </c>
      <c r="B220" s="156" t="s">
        <v>877</v>
      </c>
      <c r="C220" s="155" t="s">
        <v>878</v>
      </c>
      <c r="D220" s="157" t="s">
        <v>715</v>
      </c>
      <c r="E220" s="125">
        <v>31720</v>
      </c>
      <c r="F220" s="155" t="s">
        <v>221</v>
      </c>
      <c r="G220" s="155" t="s">
        <v>222</v>
      </c>
      <c r="H220" s="125">
        <v>42036</v>
      </c>
      <c r="I220" s="157" t="s">
        <v>287</v>
      </c>
      <c r="J220" s="156" t="s">
        <v>224</v>
      </c>
      <c r="K220" s="156" t="s">
        <v>225</v>
      </c>
      <c r="L220" s="156" t="s">
        <v>226</v>
      </c>
      <c r="M220" s="158" t="s">
        <v>227</v>
      </c>
      <c r="N220" s="144"/>
    </row>
    <row r="221" spans="1:14" ht="30" hidden="1" customHeight="1">
      <c r="A221" s="155">
        <v>217</v>
      </c>
      <c r="B221" s="156" t="s">
        <v>879</v>
      </c>
      <c r="C221" s="155" t="s">
        <v>880</v>
      </c>
      <c r="D221" s="157" t="s">
        <v>220</v>
      </c>
      <c r="E221" s="125">
        <v>24970</v>
      </c>
      <c r="F221" s="155" t="s">
        <v>221</v>
      </c>
      <c r="G221" s="155" t="s">
        <v>222</v>
      </c>
      <c r="H221" s="125">
        <v>29281</v>
      </c>
      <c r="I221" s="157" t="s">
        <v>237</v>
      </c>
      <c r="J221" s="156" t="s">
        <v>254</v>
      </c>
      <c r="K221" s="156" t="s">
        <v>415</v>
      </c>
      <c r="L221" s="156" t="s">
        <v>226</v>
      </c>
      <c r="M221" s="158" t="s">
        <v>227</v>
      </c>
      <c r="N221" s="144"/>
    </row>
    <row r="222" spans="1:14" ht="30" hidden="1" customHeight="1">
      <c r="A222" s="155">
        <v>218</v>
      </c>
      <c r="B222" s="156" t="s">
        <v>881</v>
      </c>
      <c r="C222" s="155" t="s">
        <v>882</v>
      </c>
      <c r="D222" s="157" t="s">
        <v>273</v>
      </c>
      <c r="E222" s="125">
        <v>32907</v>
      </c>
      <c r="F222" s="155" t="s">
        <v>221</v>
      </c>
      <c r="G222" s="155" t="s">
        <v>222</v>
      </c>
      <c r="H222" s="125">
        <v>44166</v>
      </c>
      <c r="I222" s="157" t="s">
        <v>287</v>
      </c>
      <c r="J222" s="156" t="s">
        <v>282</v>
      </c>
      <c r="K222" s="156" t="s">
        <v>883</v>
      </c>
      <c r="L222" s="156" t="s">
        <v>226</v>
      </c>
      <c r="M222" s="158" t="s">
        <v>227</v>
      </c>
      <c r="N222" s="144"/>
    </row>
    <row r="223" spans="1:14" ht="30" hidden="1" customHeight="1">
      <c r="A223" s="155">
        <v>219</v>
      </c>
      <c r="B223" s="156" t="s">
        <v>884</v>
      </c>
      <c r="C223" s="155" t="s">
        <v>885</v>
      </c>
      <c r="D223" s="157" t="s">
        <v>886</v>
      </c>
      <c r="E223" s="125">
        <v>33571</v>
      </c>
      <c r="F223" s="155" t="s">
        <v>221</v>
      </c>
      <c r="G223" s="155" t="s">
        <v>222</v>
      </c>
      <c r="H223" s="125">
        <v>43528</v>
      </c>
      <c r="I223" s="157" t="s">
        <v>266</v>
      </c>
      <c r="J223" s="156" t="s">
        <v>249</v>
      </c>
      <c r="K223" s="156" t="s">
        <v>250</v>
      </c>
      <c r="L223" s="156" t="s">
        <v>245</v>
      </c>
      <c r="M223" s="158" t="s">
        <v>227</v>
      </c>
      <c r="N223" s="144"/>
    </row>
    <row r="224" spans="1:14" ht="30" hidden="1" customHeight="1">
      <c r="A224" s="155">
        <v>220</v>
      </c>
      <c r="B224" s="156" t="s">
        <v>887</v>
      </c>
      <c r="C224" s="155" t="s">
        <v>888</v>
      </c>
      <c r="D224" s="157" t="s">
        <v>507</v>
      </c>
      <c r="E224" s="125">
        <v>34567</v>
      </c>
      <c r="F224" s="155" t="s">
        <v>231</v>
      </c>
      <c r="G224" s="155" t="s">
        <v>222</v>
      </c>
      <c r="H224" s="125">
        <v>43528</v>
      </c>
      <c r="I224" s="157" t="s">
        <v>223</v>
      </c>
      <c r="J224" s="156" t="s">
        <v>282</v>
      </c>
      <c r="K224" s="156" t="s">
        <v>288</v>
      </c>
      <c r="L224" s="156" t="s">
        <v>226</v>
      </c>
      <c r="M224" s="158" t="s">
        <v>227</v>
      </c>
      <c r="N224" s="144"/>
    </row>
    <row r="225" spans="1:14" ht="30" hidden="1" customHeight="1">
      <c r="A225" s="155">
        <v>221</v>
      </c>
      <c r="B225" s="156" t="s">
        <v>889</v>
      </c>
      <c r="C225" s="162" t="s">
        <v>890</v>
      </c>
      <c r="D225" s="157" t="s">
        <v>220</v>
      </c>
      <c r="E225" s="125">
        <v>31508</v>
      </c>
      <c r="F225" s="155" t="s">
        <v>221</v>
      </c>
      <c r="G225" s="155" t="s">
        <v>222</v>
      </c>
      <c r="H225" s="125">
        <v>42826</v>
      </c>
      <c r="I225" s="157" t="s">
        <v>266</v>
      </c>
      <c r="J225" s="156" t="s">
        <v>254</v>
      </c>
      <c r="K225" s="156" t="s">
        <v>255</v>
      </c>
      <c r="L225" s="156" t="s">
        <v>226</v>
      </c>
      <c r="M225" s="158" t="s">
        <v>227</v>
      </c>
      <c r="N225" s="144"/>
    </row>
    <row r="226" spans="1:14" ht="30" hidden="1" customHeight="1">
      <c r="A226" s="155">
        <v>222</v>
      </c>
      <c r="B226" s="156" t="s">
        <v>891</v>
      </c>
      <c r="C226" s="155" t="s">
        <v>892</v>
      </c>
      <c r="D226" s="157" t="s">
        <v>273</v>
      </c>
      <c r="E226" s="125">
        <v>32637</v>
      </c>
      <c r="F226" s="155" t="s">
        <v>221</v>
      </c>
      <c r="G226" s="155" t="s">
        <v>222</v>
      </c>
      <c r="H226" s="125">
        <v>43497</v>
      </c>
      <c r="I226" s="157" t="s">
        <v>266</v>
      </c>
      <c r="J226" s="156" t="s">
        <v>243</v>
      </c>
      <c r="K226" s="156" t="s">
        <v>893</v>
      </c>
      <c r="L226" s="156" t="s">
        <v>245</v>
      </c>
      <c r="M226" s="158" t="s">
        <v>227</v>
      </c>
      <c r="N226" s="144"/>
    </row>
    <row r="227" spans="1:14" ht="30" hidden="1" customHeight="1">
      <c r="A227" s="155">
        <v>223</v>
      </c>
      <c r="B227" s="156" t="s">
        <v>894</v>
      </c>
      <c r="C227" s="155" t="s">
        <v>895</v>
      </c>
      <c r="D227" s="157" t="s">
        <v>332</v>
      </c>
      <c r="E227" s="125">
        <v>34639</v>
      </c>
      <c r="F227" s="155" t="s">
        <v>221</v>
      </c>
      <c r="G227" s="155" t="s">
        <v>222</v>
      </c>
      <c r="H227" s="125">
        <v>44166</v>
      </c>
      <c r="I227" s="157" t="s">
        <v>223</v>
      </c>
      <c r="J227" s="156" t="s">
        <v>430</v>
      </c>
      <c r="K227" s="156" t="s">
        <v>896</v>
      </c>
      <c r="L227" s="156" t="s">
        <v>245</v>
      </c>
      <c r="M227" s="158" t="s">
        <v>227</v>
      </c>
      <c r="N227" s="144"/>
    </row>
    <row r="228" spans="1:14" ht="30" hidden="1" customHeight="1">
      <c r="A228" s="155">
        <v>224</v>
      </c>
      <c r="B228" s="156" t="s">
        <v>897</v>
      </c>
      <c r="C228" s="155" t="s">
        <v>898</v>
      </c>
      <c r="D228" s="157" t="s">
        <v>220</v>
      </c>
      <c r="E228" s="125">
        <v>31138</v>
      </c>
      <c r="F228" s="155" t="s">
        <v>221</v>
      </c>
      <c r="G228" s="155" t="s">
        <v>222</v>
      </c>
      <c r="H228" s="125">
        <v>39873</v>
      </c>
      <c r="I228" s="157" t="s">
        <v>258</v>
      </c>
      <c r="J228" s="156" t="s">
        <v>282</v>
      </c>
      <c r="K228" s="156" t="s">
        <v>297</v>
      </c>
      <c r="L228" s="156" t="s">
        <v>226</v>
      </c>
      <c r="M228" s="158" t="s">
        <v>227</v>
      </c>
      <c r="N228" s="144"/>
    </row>
    <row r="229" spans="1:14" ht="30" hidden="1" customHeight="1">
      <c r="A229" s="155">
        <v>225</v>
      </c>
      <c r="B229" s="156" t="s">
        <v>899</v>
      </c>
      <c r="C229" s="155" t="s">
        <v>900</v>
      </c>
      <c r="D229" s="157" t="s">
        <v>220</v>
      </c>
      <c r="E229" s="125">
        <v>31148</v>
      </c>
      <c r="F229" s="155" t="s">
        <v>221</v>
      </c>
      <c r="G229" s="155" t="s">
        <v>222</v>
      </c>
      <c r="H229" s="125">
        <v>39873</v>
      </c>
      <c r="I229" s="157" t="s">
        <v>258</v>
      </c>
      <c r="J229" s="156" t="s">
        <v>611</v>
      </c>
      <c r="K229" s="156" t="s">
        <v>901</v>
      </c>
      <c r="L229" s="156" t="s">
        <v>226</v>
      </c>
      <c r="M229" s="158" t="s">
        <v>227</v>
      </c>
      <c r="N229" s="144"/>
    </row>
    <row r="230" spans="1:14" ht="30" hidden="1" customHeight="1">
      <c r="A230" s="155">
        <v>226</v>
      </c>
      <c r="B230" s="156" t="s">
        <v>902</v>
      </c>
      <c r="C230" s="155" t="s">
        <v>903</v>
      </c>
      <c r="D230" s="157" t="s">
        <v>404</v>
      </c>
      <c r="E230" s="125">
        <v>26390</v>
      </c>
      <c r="F230" s="155" t="s">
        <v>221</v>
      </c>
      <c r="G230" s="155" t="s">
        <v>222</v>
      </c>
      <c r="H230" s="125">
        <v>34759</v>
      </c>
      <c r="I230" s="157" t="s">
        <v>237</v>
      </c>
      <c r="J230" s="156" t="s">
        <v>308</v>
      </c>
      <c r="K230" s="156" t="s">
        <v>380</v>
      </c>
      <c r="L230" s="156" t="s">
        <v>245</v>
      </c>
      <c r="M230" s="158" t="s">
        <v>227</v>
      </c>
      <c r="N230" s="144"/>
    </row>
    <row r="231" spans="1:14" ht="30" hidden="1" customHeight="1">
      <c r="A231" s="155">
        <v>227</v>
      </c>
      <c r="B231" s="156" t="s">
        <v>904</v>
      </c>
      <c r="C231" s="155" t="s">
        <v>905</v>
      </c>
      <c r="D231" s="157" t="s">
        <v>220</v>
      </c>
      <c r="E231" s="125">
        <v>28452</v>
      </c>
      <c r="F231" s="155" t="s">
        <v>231</v>
      </c>
      <c r="G231" s="155" t="s">
        <v>222</v>
      </c>
      <c r="H231" s="125">
        <v>35125</v>
      </c>
      <c r="I231" s="157" t="s">
        <v>281</v>
      </c>
      <c r="J231" s="156" t="s">
        <v>282</v>
      </c>
      <c r="K231" s="156" t="s">
        <v>283</v>
      </c>
      <c r="L231" s="156" t="s">
        <v>226</v>
      </c>
      <c r="M231" s="158" t="s">
        <v>227</v>
      </c>
      <c r="N231" s="144"/>
    </row>
    <row r="232" spans="1:14" ht="30" hidden="1" customHeight="1">
      <c r="A232" s="155">
        <v>228</v>
      </c>
      <c r="B232" s="156" t="s">
        <v>906</v>
      </c>
      <c r="C232" s="155" t="s">
        <v>907</v>
      </c>
      <c r="D232" s="157" t="s">
        <v>220</v>
      </c>
      <c r="E232" s="125">
        <v>29904</v>
      </c>
      <c r="F232" s="155" t="s">
        <v>221</v>
      </c>
      <c r="G232" s="155" t="s">
        <v>222</v>
      </c>
      <c r="H232" s="125">
        <v>43654</v>
      </c>
      <c r="I232" s="157" t="s">
        <v>258</v>
      </c>
      <c r="J232" s="156" t="s">
        <v>254</v>
      </c>
      <c r="K232" s="156" t="s">
        <v>415</v>
      </c>
      <c r="L232" s="156" t="s">
        <v>226</v>
      </c>
      <c r="M232" s="158" t="s">
        <v>227</v>
      </c>
      <c r="N232" s="144"/>
    </row>
    <row r="233" spans="1:14" ht="30" hidden="1" customHeight="1">
      <c r="A233" s="155">
        <v>229</v>
      </c>
      <c r="B233" s="156" t="s">
        <v>908</v>
      </c>
      <c r="C233" s="155" t="s">
        <v>909</v>
      </c>
      <c r="D233" s="157" t="s">
        <v>220</v>
      </c>
      <c r="E233" s="125">
        <v>35188</v>
      </c>
      <c r="F233" s="155" t="s">
        <v>221</v>
      </c>
      <c r="G233" s="155" t="s">
        <v>222</v>
      </c>
      <c r="H233" s="125">
        <v>43528</v>
      </c>
      <c r="I233" s="157" t="s">
        <v>266</v>
      </c>
      <c r="J233" s="156" t="s">
        <v>224</v>
      </c>
      <c r="K233" s="156" t="s">
        <v>233</v>
      </c>
      <c r="L233" s="156" t="s">
        <v>226</v>
      </c>
      <c r="M233" s="158" t="s">
        <v>227</v>
      </c>
      <c r="N233" s="144"/>
    </row>
    <row r="234" spans="1:14" ht="30" hidden="1" customHeight="1">
      <c r="A234" s="155">
        <v>230</v>
      </c>
      <c r="B234" s="156" t="s">
        <v>910</v>
      </c>
      <c r="C234" s="155" t="s">
        <v>911</v>
      </c>
      <c r="D234" s="157" t="s">
        <v>220</v>
      </c>
      <c r="E234" s="125">
        <v>30948</v>
      </c>
      <c r="F234" s="155" t="s">
        <v>221</v>
      </c>
      <c r="G234" s="155" t="s">
        <v>222</v>
      </c>
      <c r="H234" s="125">
        <v>38353</v>
      </c>
      <c r="I234" s="157" t="s">
        <v>258</v>
      </c>
      <c r="J234" s="156" t="s">
        <v>269</v>
      </c>
      <c r="K234" s="156" t="s">
        <v>912</v>
      </c>
      <c r="L234" s="156" t="s">
        <v>245</v>
      </c>
      <c r="M234" s="158" t="s">
        <v>227</v>
      </c>
      <c r="N234" s="144"/>
    </row>
    <row r="235" spans="1:14" ht="30" hidden="1" customHeight="1">
      <c r="A235" s="155">
        <v>231</v>
      </c>
      <c r="B235" s="156" t="s">
        <v>913</v>
      </c>
      <c r="C235" s="155" t="s">
        <v>914</v>
      </c>
      <c r="D235" s="157" t="s">
        <v>220</v>
      </c>
      <c r="E235" s="125">
        <v>27975</v>
      </c>
      <c r="F235" s="155" t="s">
        <v>221</v>
      </c>
      <c r="G235" s="155" t="s">
        <v>222</v>
      </c>
      <c r="H235" s="125">
        <v>38808</v>
      </c>
      <c r="I235" s="157" t="s">
        <v>237</v>
      </c>
      <c r="J235" s="156" t="s">
        <v>282</v>
      </c>
      <c r="K235" s="156" t="s">
        <v>297</v>
      </c>
      <c r="L235" s="156" t="s">
        <v>226</v>
      </c>
      <c r="M235" s="158" t="s">
        <v>227</v>
      </c>
      <c r="N235" s="144"/>
    </row>
    <row r="236" spans="1:14" ht="30" hidden="1" customHeight="1">
      <c r="A236" s="155">
        <v>232</v>
      </c>
      <c r="B236" s="156" t="s">
        <v>915</v>
      </c>
      <c r="C236" s="155" t="s">
        <v>916</v>
      </c>
      <c r="D236" s="157" t="s">
        <v>446</v>
      </c>
      <c r="E236" s="125">
        <v>32081</v>
      </c>
      <c r="F236" s="155" t="s">
        <v>221</v>
      </c>
      <c r="G236" s="155" t="s">
        <v>222</v>
      </c>
      <c r="H236" s="125">
        <v>39873</v>
      </c>
      <c r="I236" s="157" t="s">
        <v>258</v>
      </c>
      <c r="J236" s="156" t="s">
        <v>254</v>
      </c>
      <c r="K236" s="156" t="s">
        <v>415</v>
      </c>
      <c r="L236" s="156" t="s">
        <v>226</v>
      </c>
      <c r="M236" s="158" t="s">
        <v>227</v>
      </c>
      <c r="N236" s="144"/>
    </row>
    <row r="237" spans="1:14" ht="30" hidden="1" customHeight="1">
      <c r="A237" s="155">
        <v>233</v>
      </c>
      <c r="B237" s="156" t="s">
        <v>917</v>
      </c>
      <c r="C237" s="155" t="s">
        <v>918</v>
      </c>
      <c r="D237" s="157" t="s">
        <v>220</v>
      </c>
      <c r="E237" s="125">
        <v>32988</v>
      </c>
      <c r="F237" s="155" t="s">
        <v>221</v>
      </c>
      <c r="G237" s="155" t="s">
        <v>222</v>
      </c>
      <c r="H237" s="125">
        <v>42036</v>
      </c>
      <c r="I237" s="157" t="s">
        <v>287</v>
      </c>
      <c r="J237" s="156" t="s">
        <v>254</v>
      </c>
      <c r="K237" s="156" t="s">
        <v>305</v>
      </c>
      <c r="L237" s="156" t="s">
        <v>226</v>
      </c>
      <c r="M237" s="158" t="s">
        <v>227</v>
      </c>
      <c r="N237" s="144"/>
    </row>
    <row r="238" spans="1:14" ht="30" hidden="1" customHeight="1">
      <c r="A238" s="155">
        <v>234</v>
      </c>
      <c r="B238" s="156" t="s">
        <v>919</v>
      </c>
      <c r="C238" s="155" t="s">
        <v>920</v>
      </c>
      <c r="D238" s="157" t="s">
        <v>610</v>
      </c>
      <c r="E238" s="125">
        <v>33409</v>
      </c>
      <c r="F238" s="155" t="s">
        <v>221</v>
      </c>
      <c r="G238" s="155" t="s">
        <v>222</v>
      </c>
      <c r="H238" s="125">
        <v>41944</v>
      </c>
      <c r="I238" s="157" t="s">
        <v>266</v>
      </c>
      <c r="J238" s="156" t="s">
        <v>791</v>
      </c>
      <c r="K238" s="156" t="s">
        <v>589</v>
      </c>
      <c r="L238" s="156" t="s">
        <v>245</v>
      </c>
      <c r="M238" s="158" t="s">
        <v>227</v>
      </c>
      <c r="N238" s="144"/>
    </row>
    <row r="239" spans="1:14" ht="30" hidden="1" customHeight="1">
      <c r="A239" s="155">
        <v>235</v>
      </c>
      <c r="B239" s="156" t="s">
        <v>921</v>
      </c>
      <c r="C239" s="155" t="s">
        <v>922</v>
      </c>
      <c r="D239" s="157" t="s">
        <v>220</v>
      </c>
      <c r="E239" s="125">
        <v>31692</v>
      </c>
      <c r="F239" s="155" t="s">
        <v>221</v>
      </c>
      <c r="G239" s="155" t="s">
        <v>222</v>
      </c>
      <c r="H239" s="125">
        <v>40544</v>
      </c>
      <c r="I239" s="157" t="s">
        <v>258</v>
      </c>
      <c r="J239" s="156" t="s">
        <v>282</v>
      </c>
      <c r="K239" s="156" t="s">
        <v>297</v>
      </c>
      <c r="L239" s="156" t="s">
        <v>226</v>
      </c>
      <c r="M239" s="158" t="s">
        <v>227</v>
      </c>
      <c r="N239" s="144"/>
    </row>
    <row r="240" spans="1:14" ht="30" hidden="1" customHeight="1">
      <c r="A240" s="155">
        <v>236</v>
      </c>
      <c r="B240" s="156" t="s">
        <v>923</v>
      </c>
      <c r="C240" s="155" t="s">
        <v>924</v>
      </c>
      <c r="D240" s="157" t="s">
        <v>220</v>
      </c>
      <c r="E240" s="125">
        <v>31349</v>
      </c>
      <c r="F240" s="155" t="s">
        <v>221</v>
      </c>
      <c r="G240" s="155" t="s">
        <v>222</v>
      </c>
      <c r="H240" s="125">
        <v>39873</v>
      </c>
      <c r="I240" s="157" t="s">
        <v>223</v>
      </c>
      <c r="J240" s="156" t="s">
        <v>694</v>
      </c>
      <c r="K240" s="156" t="s">
        <v>925</v>
      </c>
      <c r="L240" s="156" t="s">
        <v>401</v>
      </c>
      <c r="M240" s="158" t="s">
        <v>227</v>
      </c>
      <c r="N240" s="144"/>
    </row>
    <row r="241" spans="1:14" ht="30" hidden="1" customHeight="1">
      <c r="A241" s="155">
        <v>237</v>
      </c>
      <c r="B241" s="156" t="s">
        <v>926</v>
      </c>
      <c r="C241" s="155" t="s">
        <v>927</v>
      </c>
      <c r="D241" s="157" t="s">
        <v>220</v>
      </c>
      <c r="E241" s="125">
        <v>34632</v>
      </c>
      <c r="F241" s="155" t="s">
        <v>221</v>
      </c>
      <c r="G241" s="155" t="s">
        <v>222</v>
      </c>
      <c r="H241" s="125">
        <v>44166</v>
      </c>
      <c r="I241" s="157" t="s">
        <v>232</v>
      </c>
      <c r="J241" s="156" t="s">
        <v>224</v>
      </c>
      <c r="K241" s="156" t="s">
        <v>233</v>
      </c>
      <c r="L241" s="156" t="s">
        <v>843</v>
      </c>
      <c r="M241" s="158" t="s">
        <v>227</v>
      </c>
      <c r="N241" s="144"/>
    </row>
    <row r="242" spans="1:14" ht="30" hidden="1" customHeight="1">
      <c r="A242" s="155">
        <v>238</v>
      </c>
      <c r="B242" s="156" t="s">
        <v>928</v>
      </c>
      <c r="C242" s="155" t="s">
        <v>929</v>
      </c>
      <c r="D242" s="157" t="s">
        <v>220</v>
      </c>
      <c r="E242" s="125">
        <v>32182</v>
      </c>
      <c r="F242" s="155" t="s">
        <v>231</v>
      </c>
      <c r="G242" s="155" t="s">
        <v>222</v>
      </c>
      <c r="H242" s="125">
        <v>44166</v>
      </c>
      <c r="I242" s="157" t="s">
        <v>287</v>
      </c>
      <c r="J242" s="156" t="s">
        <v>387</v>
      </c>
      <c r="K242" s="156" t="s">
        <v>930</v>
      </c>
      <c r="L242" s="156" t="s">
        <v>276</v>
      </c>
      <c r="M242" s="158" t="s">
        <v>277</v>
      </c>
      <c r="N242" s="144"/>
    </row>
    <row r="243" spans="1:14" ht="30" hidden="1" customHeight="1">
      <c r="A243" s="155">
        <v>239</v>
      </c>
      <c r="B243" s="156" t="s">
        <v>931</v>
      </c>
      <c r="C243" s="155" t="s">
        <v>932</v>
      </c>
      <c r="D243" s="157" t="s">
        <v>273</v>
      </c>
      <c r="E243" s="125">
        <v>35163</v>
      </c>
      <c r="F243" s="155" t="s">
        <v>221</v>
      </c>
      <c r="G243" s="155" t="s">
        <v>222</v>
      </c>
      <c r="H243" s="125">
        <v>43497</v>
      </c>
      <c r="I243" s="157" t="s">
        <v>266</v>
      </c>
      <c r="J243" s="156" t="s">
        <v>317</v>
      </c>
      <c r="K243" s="156" t="s">
        <v>838</v>
      </c>
      <c r="L243" s="156" t="s">
        <v>319</v>
      </c>
      <c r="M243" s="158" t="s">
        <v>227</v>
      </c>
      <c r="N243" s="144"/>
    </row>
    <row r="244" spans="1:14" ht="30" hidden="1" customHeight="1">
      <c r="A244" s="155">
        <v>240</v>
      </c>
      <c r="B244" s="156" t="s">
        <v>933</v>
      </c>
      <c r="C244" s="155" t="s">
        <v>934</v>
      </c>
      <c r="D244" s="157" t="s">
        <v>220</v>
      </c>
      <c r="E244" s="125">
        <v>31798</v>
      </c>
      <c r="F244" s="155" t="s">
        <v>221</v>
      </c>
      <c r="G244" s="155" t="s">
        <v>222</v>
      </c>
      <c r="H244" s="125">
        <v>39873</v>
      </c>
      <c r="I244" s="157" t="s">
        <v>258</v>
      </c>
      <c r="J244" s="156" t="s">
        <v>254</v>
      </c>
      <c r="K244" s="156" t="s">
        <v>415</v>
      </c>
      <c r="L244" s="156" t="s">
        <v>226</v>
      </c>
      <c r="M244" s="158" t="s">
        <v>227</v>
      </c>
      <c r="N244" s="144"/>
    </row>
    <row r="245" spans="1:14" ht="30" hidden="1" customHeight="1">
      <c r="A245" s="155">
        <v>241</v>
      </c>
      <c r="B245" s="156" t="s">
        <v>935</v>
      </c>
      <c r="C245" s="155" t="s">
        <v>936</v>
      </c>
      <c r="D245" s="157" t="s">
        <v>220</v>
      </c>
      <c r="E245" s="125">
        <v>31221</v>
      </c>
      <c r="F245" s="155" t="s">
        <v>231</v>
      </c>
      <c r="G245" s="155" t="s">
        <v>222</v>
      </c>
      <c r="H245" s="125">
        <v>37956</v>
      </c>
      <c r="I245" s="157" t="s">
        <v>287</v>
      </c>
      <c r="J245" s="156" t="s">
        <v>937</v>
      </c>
      <c r="K245" s="156" t="s">
        <v>938</v>
      </c>
      <c r="L245" s="156" t="s">
        <v>674</v>
      </c>
      <c r="M245" s="158" t="s">
        <v>277</v>
      </c>
      <c r="N245" s="144"/>
    </row>
    <row r="246" spans="1:14" ht="30" hidden="1" customHeight="1">
      <c r="A246" s="155">
        <v>242</v>
      </c>
      <c r="B246" s="156" t="s">
        <v>939</v>
      </c>
      <c r="C246" s="155" t="s">
        <v>940</v>
      </c>
      <c r="D246" s="157" t="s">
        <v>220</v>
      </c>
      <c r="E246" s="125">
        <v>31348</v>
      </c>
      <c r="F246" s="155" t="s">
        <v>231</v>
      </c>
      <c r="G246" s="155" t="s">
        <v>222</v>
      </c>
      <c r="H246" s="125">
        <v>39873</v>
      </c>
      <c r="I246" s="157" t="s">
        <v>223</v>
      </c>
      <c r="J246" s="156" t="s">
        <v>941</v>
      </c>
      <c r="K246" s="156" t="s">
        <v>225</v>
      </c>
      <c r="L246" s="156" t="s">
        <v>226</v>
      </c>
      <c r="M246" s="158" t="s">
        <v>227</v>
      </c>
      <c r="N246" s="144"/>
    </row>
    <row r="247" spans="1:14" ht="30" hidden="1" customHeight="1">
      <c r="A247" s="155">
        <v>243</v>
      </c>
      <c r="B247" s="156" t="s">
        <v>942</v>
      </c>
      <c r="C247" s="155" t="s">
        <v>943</v>
      </c>
      <c r="D247" s="157" t="s">
        <v>944</v>
      </c>
      <c r="E247" s="125">
        <v>27887</v>
      </c>
      <c r="F247" s="155" t="s">
        <v>231</v>
      </c>
      <c r="G247" s="155" t="s">
        <v>222</v>
      </c>
      <c r="H247" s="125">
        <v>35462</v>
      </c>
      <c r="I247" s="157" t="s">
        <v>363</v>
      </c>
      <c r="J247" s="156" t="s">
        <v>941</v>
      </c>
      <c r="K247" s="156" t="s">
        <v>283</v>
      </c>
      <c r="L247" s="156" t="s">
        <v>226</v>
      </c>
      <c r="M247" s="158" t="s">
        <v>227</v>
      </c>
      <c r="N247" s="144"/>
    </row>
    <row r="248" spans="1:14" ht="30" hidden="1" customHeight="1">
      <c r="A248" s="155">
        <v>244</v>
      </c>
      <c r="B248" s="156" t="s">
        <v>945</v>
      </c>
      <c r="C248" s="155" t="s">
        <v>946</v>
      </c>
      <c r="D248" s="157" t="s">
        <v>947</v>
      </c>
      <c r="E248" s="125">
        <v>23991</v>
      </c>
      <c r="F248" s="155" t="s">
        <v>221</v>
      </c>
      <c r="G248" s="155" t="s">
        <v>222</v>
      </c>
      <c r="H248" s="125">
        <v>31352</v>
      </c>
      <c r="I248" s="157" t="s">
        <v>281</v>
      </c>
      <c r="J248" s="156" t="s">
        <v>718</v>
      </c>
      <c r="K248" s="156" t="s">
        <v>948</v>
      </c>
      <c r="L248" s="156" t="s">
        <v>240</v>
      </c>
      <c r="M248" s="157" t="s">
        <v>240</v>
      </c>
      <c r="N248" s="144"/>
    </row>
    <row r="249" spans="1:14" ht="30" hidden="1" customHeight="1">
      <c r="A249" s="155">
        <v>245</v>
      </c>
      <c r="B249" s="156" t="s">
        <v>949</v>
      </c>
      <c r="C249" s="155" t="s">
        <v>950</v>
      </c>
      <c r="D249" s="157" t="s">
        <v>220</v>
      </c>
      <c r="E249" s="125">
        <v>26200</v>
      </c>
      <c r="F249" s="155" t="s">
        <v>221</v>
      </c>
      <c r="G249" s="155" t="s">
        <v>222</v>
      </c>
      <c r="H249" s="125">
        <v>39083</v>
      </c>
      <c r="I249" s="157" t="s">
        <v>287</v>
      </c>
      <c r="J249" s="156" t="s">
        <v>937</v>
      </c>
      <c r="K249" s="156" t="s">
        <v>951</v>
      </c>
      <c r="L249" s="159" t="s">
        <v>389</v>
      </c>
      <c r="M249" s="158" t="s">
        <v>277</v>
      </c>
      <c r="N249" s="144"/>
    </row>
    <row r="250" spans="1:14" ht="30" hidden="1" customHeight="1">
      <c r="A250" s="155">
        <v>246</v>
      </c>
      <c r="B250" s="156" t="s">
        <v>952</v>
      </c>
      <c r="C250" s="155" t="s">
        <v>953</v>
      </c>
      <c r="D250" s="157" t="s">
        <v>220</v>
      </c>
      <c r="E250" s="125">
        <v>31149</v>
      </c>
      <c r="F250" s="155" t="s">
        <v>221</v>
      </c>
      <c r="G250" s="155" t="s">
        <v>222</v>
      </c>
      <c r="H250" s="125">
        <v>43709</v>
      </c>
      <c r="I250" s="157" t="s">
        <v>266</v>
      </c>
      <c r="J250" s="156" t="s">
        <v>254</v>
      </c>
      <c r="K250" s="156" t="s">
        <v>255</v>
      </c>
      <c r="L250" s="156" t="s">
        <v>226</v>
      </c>
      <c r="M250" s="158" t="s">
        <v>227</v>
      </c>
      <c r="N250" s="144"/>
    </row>
    <row r="251" spans="1:14" ht="30" hidden="1" customHeight="1">
      <c r="A251" s="155">
        <v>247</v>
      </c>
      <c r="B251" s="156" t="s">
        <v>954</v>
      </c>
      <c r="C251" s="155" t="s">
        <v>955</v>
      </c>
      <c r="D251" s="157" t="s">
        <v>273</v>
      </c>
      <c r="E251" s="125">
        <v>29195</v>
      </c>
      <c r="F251" s="155" t="s">
        <v>231</v>
      </c>
      <c r="G251" s="155" t="s">
        <v>222</v>
      </c>
      <c r="H251" s="125">
        <v>38353</v>
      </c>
      <c r="I251" s="157" t="s">
        <v>363</v>
      </c>
      <c r="J251" s="156" t="s">
        <v>282</v>
      </c>
      <c r="K251" s="156" t="s">
        <v>283</v>
      </c>
      <c r="L251" s="156" t="s">
        <v>226</v>
      </c>
      <c r="M251" s="158" t="s">
        <v>227</v>
      </c>
      <c r="N251" s="144"/>
    </row>
    <row r="252" spans="1:14" ht="30" hidden="1" customHeight="1">
      <c r="A252" s="155">
        <v>248</v>
      </c>
      <c r="B252" s="156" t="s">
        <v>956</v>
      </c>
      <c r="C252" s="155" t="s">
        <v>957</v>
      </c>
      <c r="D252" s="157" t="s">
        <v>220</v>
      </c>
      <c r="E252" s="125">
        <v>28399</v>
      </c>
      <c r="F252" s="155" t="s">
        <v>221</v>
      </c>
      <c r="G252" s="155" t="s">
        <v>222</v>
      </c>
      <c r="H252" s="125">
        <v>38808</v>
      </c>
      <c r="I252" s="157" t="s">
        <v>287</v>
      </c>
      <c r="J252" s="156" t="s">
        <v>224</v>
      </c>
      <c r="K252" s="156" t="s">
        <v>225</v>
      </c>
      <c r="L252" s="156" t="s">
        <v>226</v>
      </c>
      <c r="M252" s="158" t="s">
        <v>227</v>
      </c>
      <c r="N252" s="144"/>
    </row>
    <row r="253" spans="1:14" ht="30" hidden="1" customHeight="1">
      <c r="A253" s="155">
        <v>249</v>
      </c>
      <c r="B253" s="156" t="s">
        <v>958</v>
      </c>
      <c r="C253" s="155" t="s">
        <v>959</v>
      </c>
      <c r="D253" s="157" t="s">
        <v>460</v>
      </c>
      <c r="E253" s="125">
        <v>32688</v>
      </c>
      <c r="F253" s="155" t="s">
        <v>221</v>
      </c>
      <c r="G253" s="155" t="s">
        <v>222</v>
      </c>
      <c r="H253" s="125">
        <v>44166</v>
      </c>
      <c r="I253" s="157" t="s">
        <v>287</v>
      </c>
      <c r="J253" s="156" t="s">
        <v>694</v>
      </c>
      <c r="K253" s="156" t="s">
        <v>960</v>
      </c>
      <c r="L253" s="156" t="s">
        <v>245</v>
      </c>
      <c r="M253" s="158" t="s">
        <v>277</v>
      </c>
      <c r="N253" s="144"/>
    </row>
    <row r="254" spans="1:14" ht="30" hidden="1" customHeight="1">
      <c r="A254" s="155">
        <v>250</v>
      </c>
      <c r="B254" s="156" t="s">
        <v>961</v>
      </c>
      <c r="C254" s="155" t="s">
        <v>962</v>
      </c>
      <c r="D254" s="157" t="s">
        <v>220</v>
      </c>
      <c r="E254" s="125">
        <v>28734</v>
      </c>
      <c r="F254" s="155" t="s">
        <v>231</v>
      </c>
      <c r="G254" s="155" t="s">
        <v>222</v>
      </c>
      <c r="H254" s="125">
        <v>39448</v>
      </c>
      <c r="I254" s="157" t="s">
        <v>223</v>
      </c>
      <c r="J254" s="156" t="s">
        <v>387</v>
      </c>
      <c r="K254" s="156" t="s">
        <v>684</v>
      </c>
      <c r="L254" s="156" t="s">
        <v>685</v>
      </c>
      <c r="M254" s="158" t="s">
        <v>277</v>
      </c>
      <c r="N254" s="144"/>
    </row>
    <row r="255" spans="1:14" ht="30" hidden="1" customHeight="1">
      <c r="A255" s="155">
        <v>251</v>
      </c>
      <c r="B255" s="156" t="s">
        <v>963</v>
      </c>
      <c r="C255" s="155" t="s">
        <v>964</v>
      </c>
      <c r="D255" s="157" t="s">
        <v>965</v>
      </c>
      <c r="E255" s="125">
        <v>35071</v>
      </c>
      <c r="F255" s="155" t="s">
        <v>221</v>
      </c>
      <c r="G255" s="155" t="s">
        <v>222</v>
      </c>
      <c r="H255" s="125">
        <v>44166</v>
      </c>
      <c r="I255" s="157" t="s">
        <v>232</v>
      </c>
      <c r="J255" s="156" t="s">
        <v>243</v>
      </c>
      <c r="K255" s="156" t="s">
        <v>893</v>
      </c>
      <c r="L255" s="156" t="s">
        <v>245</v>
      </c>
      <c r="M255" s="158" t="s">
        <v>227</v>
      </c>
      <c r="N255" s="144"/>
    </row>
    <row r="256" spans="1:14" ht="30" hidden="1" customHeight="1">
      <c r="A256" s="155">
        <v>252</v>
      </c>
      <c r="B256" s="156" t="s">
        <v>966</v>
      </c>
      <c r="C256" s="155" t="s">
        <v>967</v>
      </c>
      <c r="D256" s="157" t="s">
        <v>220</v>
      </c>
      <c r="E256" s="125">
        <v>32108</v>
      </c>
      <c r="F256" s="155" t="s">
        <v>221</v>
      </c>
      <c r="G256" s="155" t="s">
        <v>222</v>
      </c>
      <c r="H256" s="125">
        <v>43511</v>
      </c>
      <c r="I256" s="157" t="s">
        <v>258</v>
      </c>
      <c r="J256" s="156" t="s">
        <v>224</v>
      </c>
      <c r="K256" s="156" t="s">
        <v>262</v>
      </c>
      <c r="L256" s="156" t="s">
        <v>226</v>
      </c>
      <c r="M256" s="158" t="s">
        <v>227</v>
      </c>
      <c r="N256" s="144"/>
    </row>
    <row r="257" spans="1:14" ht="30" hidden="1" customHeight="1">
      <c r="A257" s="155">
        <v>253</v>
      </c>
      <c r="B257" s="156" t="s">
        <v>968</v>
      </c>
      <c r="C257" s="155" t="s">
        <v>969</v>
      </c>
      <c r="D257" s="157" t="s">
        <v>970</v>
      </c>
      <c r="E257" s="125">
        <v>31138</v>
      </c>
      <c r="F257" s="155" t="s">
        <v>221</v>
      </c>
      <c r="G257" s="155" t="s">
        <v>222</v>
      </c>
      <c r="H257" s="125">
        <v>43763</v>
      </c>
      <c r="I257" s="157" t="s">
        <v>266</v>
      </c>
      <c r="J257" s="156" t="s">
        <v>254</v>
      </c>
      <c r="K257" s="156" t="s">
        <v>255</v>
      </c>
      <c r="L257" s="156" t="s">
        <v>226</v>
      </c>
      <c r="M257" s="158" t="s">
        <v>227</v>
      </c>
      <c r="N257" s="144"/>
    </row>
    <row r="258" spans="1:14" ht="30" hidden="1" customHeight="1">
      <c r="A258" s="155">
        <v>254</v>
      </c>
      <c r="B258" s="156" t="s">
        <v>971</v>
      </c>
      <c r="C258" s="155" t="s">
        <v>972</v>
      </c>
      <c r="D258" s="157" t="s">
        <v>220</v>
      </c>
      <c r="E258" s="125">
        <v>31781</v>
      </c>
      <c r="F258" s="155" t="s">
        <v>221</v>
      </c>
      <c r="G258" s="155" t="s">
        <v>222</v>
      </c>
      <c r="H258" s="125">
        <v>39845</v>
      </c>
      <c r="I258" s="157" t="s">
        <v>258</v>
      </c>
      <c r="J258" s="156" t="s">
        <v>282</v>
      </c>
      <c r="K258" s="156" t="s">
        <v>297</v>
      </c>
      <c r="L258" s="156" t="s">
        <v>226</v>
      </c>
      <c r="M258" s="158" t="s">
        <v>227</v>
      </c>
      <c r="N258" s="144"/>
    </row>
    <row r="259" spans="1:14" ht="30" hidden="1" customHeight="1">
      <c r="A259" s="155">
        <v>255</v>
      </c>
      <c r="B259" s="156" t="s">
        <v>973</v>
      </c>
      <c r="C259" s="155" t="s">
        <v>974</v>
      </c>
      <c r="D259" s="157" t="s">
        <v>220</v>
      </c>
      <c r="E259" s="125">
        <v>25902</v>
      </c>
      <c r="F259" s="155" t="s">
        <v>221</v>
      </c>
      <c r="G259" s="155" t="s">
        <v>222</v>
      </c>
      <c r="H259" s="125">
        <v>33298</v>
      </c>
      <c r="I259" s="157" t="s">
        <v>237</v>
      </c>
      <c r="J259" s="156" t="s">
        <v>937</v>
      </c>
      <c r="K259" s="156" t="s">
        <v>400</v>
      </c>
      <c r="L259" s="156" t="s">
        <v>401</v>
      </c>
      <c r="M259" s="158" t="s">
        <v>227</v>
      </c>
      <c r="N259" s="144"/>
    </row>
    <row r="260" spans="1:14" ht="30" hidden="1" customHeight="1">
      <c r="A260" s="155">
        <v>256</v>
      </c>
      <c r="B260" s="156" t="s">
        <v>975</v>
      </c>
      <c r="C260" s="155" t="s">
        <v>976</v>
      </c>
      <c r="D260" s="157" t="s">
        <v>220</v>
      </c>
      <c r="E260" s="125">
        <v>29469</v>
      </c>
      <c r="F260" s="155" t="s">
        <v>221</v>
      </c>
      <c r="G260" s="155" t="s">
        <v>222</v>
      </c>
      <c r="H260" s="125">
        <v>38808</v>
      </c>
      <c r="I260" s="157" t="s">
        <v>223</v>
      </c>
      <c r="J260" s="156" t="s">
        <v>243</v>
      </c>
      <c r="K260" s="156" t="s">
        <v>977</v>
      </c>
      <c r="L260" s="156" t="s">
        <v>245</v>
      </c>
      <c r="M260" s="158" t="s">
        <v>227</v>
      </c>
      <c r="N260" s="144"/>
    </row>
    <row r="261" spans="1:14" ht="30" hidden="1" customHeight="1">
      <c r="A261" s="155">
        <v>257</v>
      </c>
      <c r="B261" s="156" t="s">
        <v>978</v>
      </c>
      <c r="C261" s="155" t="s">
        <v>979</v>
      </c>
      <c r="D261" s="157" t="s">
        <v>715</v>
      </c>
      <c r="E261" s="125">
        <v>30126</v>
      </c>
      <c r="F261" s="155" t="s">
        <v>221</v>
      </c>
      <c r="G261" s="155" t="s">
        <v>222</v>
      </c>
      <c r="H261" s="125">
        <v>38353</v>
      </c>
      <c r="I261" s="157" t="s">
        <v>363</v>
      </c>
      <c r="J261" s="156" t="s">
        <v>282</v>
      </c>
      <c r="K261" s="156" t="s">
        <v>283</v>
      </c>
      <c r="L261" s="156" t="s">
        <v>226</v>
      </c>
      <c r="M261" s="158" t="s">
        <v>227</v>
      </c>
      <c r="N261" s="144"/>
    </row>
    <row r="262" spans="1:14" ht="30" hidden="1" customHeight="1">
      <c r="A262" s="155">
        <v>258</v>
      </c>
      <c r="B262" s="156" t="s">
        <v>980</v>
      </c>
      <c r="C262" s="155" t="s">
        <v>981</v>
      </c>
      <c r="D262" s="157" t="s">
        <v>236</v>
      </c>
      <c r="E262" s="125">
        <v>34610</v>
      </c>
      <c r="F262" s="155" t="s">
        <v>221</v>
      </c>
      <c r="G262" s="155" t="s">
        <v>222</v>
      </c>
      <c r="H262" s="125">
        <v>43497</v>
      </c>
      <c r="I262" s="157" t="s">
        <v>266</v>
      </c>
      <c r="J262" s="156" t="s">
        <v>982</v>
      </c>
      <c r="K262" s="156" t="s">
        <v>983</v>
      </c>
      <c r="L262" s="156" t="s">
        <v>245</v>
      </c>
      <c r="M262" s="158" t="s">
        <v>227</v>
      </c>
      <c r="N262" s="144"/>
    </row>
    <row r="263" spans="1:14" ht="30" hidden="1" customHeight="1">
      <c r="A263" s="155">
        <v>259</v>
      </c>
      <c r="B263" s="156" t="s">
        <v>984</v>
      </c>
      <c r="C263" s="155" t="s">
        <v>985</v>
      </c>
      <c r="D263" s="157" t="s">
        <v>986</v>
      </c>
      <c r="E263" s="125">
        <v>34695</v>
      </c>
      <c r="F263" s="155" t="s">
        <v>231</v>
      </c>
      <c r="G263" s="155" t="s">
        <v>222</v>
      </c>
      <c r="H263" s="125">
        <v>44166</v>
      </c>
      <c r="I263" s="157" t="s">
        <v>287</v>
      </c>
      <c r="J263" s="156" t="s">
        <v>987</v>
      </c>
      <c r="K263" s="156" t="s">
        <v>988</v>
      </c>
      <c r="L263" s="156" t="s">
        <v>401</v>
      </c>
      <c r="M263" s="158" t="s">
        <v>227</v>
      </c>
      <c r="N263" s="144"/>
    </row>
    <row r="264" spans="1:14" ht="30" hidden="1" customHeight="1">
      <c r="A264" s="155">
        <v>260</v>
      </c>
      <c r="B264" s="156" t="s">
        <v>989</v>
      </c>
      <c r="C264" s="155" t="s">
        <v>990</v>
      </c>
      <c r="D264" s="157" t="s">
        <v>991</v>
      </c>
      <c r="E264" s="125">
        <v>24601</v>
      </c>
      <c r="F264" s="155" t="s">
        <v>221</v>
      </c>
      <c r="G264" s="155" t="s">
        <v>222</v>
      </c>
      <c r="H264" s="125">
        <v>32933</v>
      </c>
      <c r="I264" s="157" t="s">
        <v>237</v>
      </c>
      <c r="J264" s="156" t="s">
        <v>791</v>
      </c>
      <c r="K264" s="156" t="s">
        <v>992</v>
      </c>
      <c r="L264" s="156" t="s">
        <v>245</v>
      </c>
      <c r="M264" s="158" t="s">
        <v>227</v>
      </c>
      <c r="N264" s="144"/>
    </row>
    <row r="265" spans="1:14" ht="30" hidden="1" customHeight="1">
      <c r="A265" s="155">
        <v>261</v>
      </c>
      <c r="B265" s="156" t="s">
        <v>993</v>
      </c>
      <c r="C265" s="155" t="s">
        <v>994</v>
      </c>
      <c r="D265" s="157" t="s">
        <v>220</v>
      </c>
      <c r="E265" s="125">
        <v>34916</v>
      </c>
      <c r="F265" s="155" t="s">
        <v>221</v>
      </c>
      <c r="G265" s="155" t="s">
        <v>222</v>
      </c>
      <c r="H265" s="125">
        <v>44166</v>
      </c>
      <c r="I265" s="157" t="s">
        <v>287</v>
      </c>
      <c r="J265" s="156" t="s">
        <v>995</v>
      </c>
      <c r="K265" s="163" t="s">
        <v>996</v>
      </c>
      <c r="L265" s="156" t="s">
        <v>245</v>
      </c>
      <c r="M265" s="158" t="s">
        <v>227</v>
      </c>
      <c r="N265" s="144"/>
    </row>
    <row r="266" spans="1:14" ht="30" hidden="1" customHeight="1">
      <c r="A266" s="155">
        <v>262</v>
      </c>
      <c r="B266" s="156" t="s">
        <v>997</v>
      </c>
      <c r="C266" s="155" t="s">
        <v>998</v>
      </c>
      <c r="D266" s="157" t="s">
        <v>220</v>
      </c>
      <c r="E266" s="125">
        <v>29159</v>
      </c>
      <c r="F266" s="155" t="s">
        <v>221</v>
      </c>
      <c r="G266" s="155" t="s">
        <v>222</v>
      </c>
      <c r="H266" s="125">
        <v>38808</v>
      </c>
      <c r="I266" s="157" t="s">
        <v>237</v>
      </c>
      <c r="J266" s="156" t="s">
        <v>791</v>
      </c>
      <c r="K266" s="156" t="s">
        <v>992</v>
      </c>
      <c r="L266" s="156" t="s">
        <v>245</v>
      </c>
      <c r="M266" s="158" t="s">
        <v>227</v>
      </c>
      <c r="N266" s="144"/>
    </row>
    <row r="267" spans="1:14" ht="30" hidden="1" customHeight="1">
      <c r="A267" s="155">
        <v>263</v>
      </c>
      <c r="B267" s="156" t="s">
        <v>999</v>
      </c>
      <c r="C267" s="155" t="s">
        <v>1000</v>
      </c>
      <c r="D267" s="157" t="s">
        <v>273</v>
      </c>
      <c r="E267" s="125">
        <v>24751</v>
      </c>
      <c r="F267" s="155" t="s">
        <v>221</v>
      </c>
      <c r="G267" s="155" t="s">
        <v>222</v>
      </c>
      <c r="H267" s="125">
        <v>29281</v>
      </c>
      <c r="I267" s="157" t="s">
        <v>281</v>
      </c>
      <c r="J267" s="156" t="s">
        <v>282</v>
      </c>
      <c r="K267" s="156" t="s">
        <v>283</v>
      </c>
      <c r="L267" s="156" t="s">
        <v>226</v>
      </c>
      <c r="M267" s="158" t="s">
        <v>227</v>
      </c>
      <c r="N267" s="144"/>
    </row>
    <row r="268" spans="1:14" ht="30" hidden="1" customHeight="1">
      <c r="A268" s="155">
        <v>264</v>
      </c>
      <c r="B268" s="156" t="s">
        <v>1001</v>
      </c>
      <c r="C268" s="155" t="s">
        <v>1002</v>
      </c>
      <c r="D268" s="157" t="s">
        <v>273</v>
      </c>
      <c r="E268" s="125">
        <v>27997</v>
      </c>
      <c r="F268" s="155" t="s">
        <v>221</v>
      </c>
      <c r="G268" s="155" t="s">
        <v>222</v>
      </c>
      <c r="H268" s="125">
        <v>39814</v>
      </c>
      <c r="I268" s="157" t="s">
        <v>223</v>
      </c>
      <c r="J268" s="156" t="s">
        <v>387</v>
      </c>
      <c r="K268" s="156" t="s">
        <v>1003</v>
      </c>
      <c r="L268" s="156" t="s">
        <v>685</v>
      </c>
      <c r="M268" s="158" t="s">
        <v>277</v>
      </c>
      <c r="N268" s="144"/>
    </row>
    <row r="269" spans="1:14" ht="30" hidden="1" customHeight="1">
      <c r="A269" s="155">
        <v>265</v>
      </c>
      <c r="B269" s="156" t="s">
        <v>1004</v>
      </c>
      <c r="C269" s="155" t="s">
        <v>1005</v>
      </c>
      <c r="D269" s="157" t="s">
        <v>273</v>
      </c>
      <c r="E269" s="125">
        <v>25517</v>
      </c>
      <c r="F269" s="155" t="s">
        <v>221</v>
      </c>
      <c r="G269" s="155" t="s">
        <v>222</v>
      </c>
      <c r="H269" s="125">
        <v>39083</v>
      </c>
      <c r="I269" s="157" t="s">
        <v>237</v>
      </c>
      <c r="J269" s="156" t="s">
        <v>243</v>
      </c>
      <c r="K269" s="156" t="s">
        <v>244</v>
      </c>
      <c r="L269" s="156" t="s">
        <v>245</v>
      </c>
      <c r="M269" s="158" t="s">
        <v>227</v>
      </c>
      <c r="N269" s="144"/>
    </row>
    <row r="270" spans="1:14" ht="30" hidden="1" customHeight="1">
      <c r="A270" s="155">
        <v>266</v>
      </c>
      <c r="B270" s="156" t="s">
        <v>1006</v>
      </c>
      <c r="C270" s="155" t="s">
        <v>1007</v>
      </c>
      <c r="D270" s="157" t="s">
        <v>220</v>
      </c>
      <c r="E270" s="125">
        <v>26073</v>
      </c>
      <c r="F270" s="155" t="s">
        <v>221</v>
      </c>
      <c r="G270" s="155" t="s">
        <v>222</v>
      </c>
      <c r="H270" s="125">
        <v>35125</v>
      </c>
      <c r="I270" s="157" t="s">
        <v>237</v>
      </c>
      <c r="J270" s="156" t="s">
        <v>1008</v>
      </c>
      <c r="K270" s="156" t="s">
        <v>400</v>
      </c>
      <c r="L270" s="156" t="s">
        <v>401</v>
      </c>
      <c r="M270" s="158" t="s">
        <v>227</v>
      </c>
      <c r="N270" s="144"/>
    </row>
    <row r="271" spans="1:14" ht="30" hidden="1" customHeight="1">
      <c r="A271" s="155">
        <v>267</v>
      </c>
      <c r="B271" s="156" t="s">
        <v>1009</v>
      </c>
      <c r="C271" s="155" t="s">
        <v>1010</v>
      </c>
      <c r="D271" s="157" t="s">
        <v>722</v>
      </c>
      <c r="E271" s="125">
        <v>29294</v>
      </c>
      <c r="F271" s="155" t="s">
        <v>231</v>
      </c>
      <c r="G271" s="155" t="s">
        <v>222</v>
      </c>
      <c r="H271" s="125">
        <v>39083</v>
      </c>
      <c r="I271" s="157" t="s">
        <v>237</v>
      </c>
      <c r="J271" s="156" t="s">
        <v>282</v>
      </c>
      <c r="K271" s="156" t="s">
        <v>297</v>
      </c>
      <c r="L271" s="156" t="s">
        <v>226</v>
      </c>
      <c r="M271" s="158" t="s">
        <v>227</v>
      </c>
      <c r="N271" s="144"/>
    </row>
    <row r="272" spans="1:14" ht="30" hidden="1" customHeight="1">
      <c r="A272" s="155">
        <v>268</v>
      </c>
      <c r="B272" s="156" t="s">
        <v>1011</v>
      </c>
      <c r="C272" s="155" t="s">
        <v>1012</v>
      </c>
      <c r="D272" s="157" t="s">
        <v>220</v>
      </c>
      <c r="E272" s="125">
        <v>27900</v>
      </c>
      <c r="F272" s="155" t="s">
        <v>231</v>
      </c>
      <c r="G272" s="155" t="s">
        <v>222</v>
      </c>
      <c r="H272" s="125">
        <v>40179</v>
      </c>
      <c r="I272" s="157" t="s">
        <v>223</v>
      </c>
      <c r="J272" s="156" t="s">
        <v>308</v>
      </c>
      <c r="K272" s="156" t="s">
        <v>309</v>
      </c>
      <c r="L272" s="156" t="s">
        <v>245</v>
      </c>
      <c r="M272" s="158" t="s">
        <v>227</v>
      </c>
      <c r="N272" s="144"/>
    </row>
    <row r="273" spans="1:14" ht="30" hidden="1" customHeight="1">
      <c r="A273" s="155">
        <v>269</v>
      </c>
      <c r="B273" s="156" t="s">
        <v>1013</v>
      </c>
      <c r="C273" s="155" t="s">
        <v>1014</v>
      </c>
      <c r="D273" s="157" t="s">
        <v>220</v>
      </c>
      <c r="E273" s="125">
        <v>30130</v>
      </c>
      <c r="F273" s="155" t="s">
        <v>221</v>
      </c>
      <c r="G273" s="155" t="s">
        <v>222</v>
      </c>
      <c r="H273" s="125">
        <v>37956</v>
      </c>
      <c r="I273" s="157" t="s">
        <v>223</v>
      </c>
      <c r="J273" s="156" t="s">
        <v>261</v>
      </c>
      <c r="K273" s="156" t="s">
        <v>233</v>
      </c>
      <c r="L273" s="156" t="s">
        <v>226</v>
      </c>
      <c r="M273" s="158" t="s">
        <v>227</v>
      </c>
      <c r="N273" s="144"/>
    </row>
    <row r="274" spans="1:14" ht="30" hidden="1" customHeight="1">
      <c r="A274" s="155">
        <v>270</v>
      </c>
      <c r="B274" s="156" t="s">
        <v>1015</v>
      </c>
      <c r="C274" s="155" t="s">
        <v>1016</v>
      </c>
      <c r="D274" s="157" t="s">
        <v>691</v>
      </c>
      <c r="E274" s="125">
        <v>24055</v>
      </c>
      <c r="F274" s="155" t="s">
        <v>221</v>
      </c>
      <c r="G274" s="155" t="s">
        <v>222</v>
      </c>
      <c r="H274" s="125">
        <v>32568</v>
      </c>
      <c r="I274" s="157" t="s">
        <v>237</v>
      </c>
      <c r="J274" s="156" t="s">
        <v>249</v>
      </c>
      <c r="K274" s="156" t="s">
        <v>1017</v>
      </c>
      <c r="L274" s="156" t="s">
        <v>245</v>
      </c>
      <c r="M274" s="158" t="s">
        <v>227</v>
      </c>
      <c r="N274" s="144"/>
    </row>
    <row r="275" spans="1:14" ht="30" customHeight="1">
      <c r="A275" s="155">
        <v>271</v>
      </c>
      <c r="B275" s="156" t="s">
        <v>2434</v>
      </c>
      <c r="C275" s="155" t="s">
        <v>1018</v>
      </c>
      <c r="D275" s="157" t="s">
        <v>220</v>
      </c>
      <c r="E275" s="125">
        <v>24652</v>
      </c>
      <c r="F275" s="155" t="s">
        <v>221</v>
      </c>
      <c r="G275" s="155" t="s">
        <v>222</v>
      </c>
      <c r="H275" s="125">
        <v>32203</v>
      </c>
      <c r="I275" s="157" t="s">
        <v>237</v>
      </c>
      <c r="J275" s="156" t="s">
        <v>2435</v>
      </c>
      <c r="K275" s="156" t="s">
        <v>415</v>
      </c>
      <c r="L275" s="156" t="s">
        <v>226</v>
      </c>
      <c r="M275" s="158" t="s">
        <v>227</v>
      </c>
      <c r="N275" s="144"/>
    </row>
    <row r="276" spans="1:14" ht="30" hidden="1" customHeight="1">
      <c r="A276" s="155">
        <v>272</v>
      </c>
      <c r="B276" s="156" t="s">
        <v>1019</v>
      </c>
      <c r="C276" s="155" t="s">
        <v>1020</v>
      </c>
      <c r="D276" s="157" t="s">
        <v>220</v>
      </c>
      <c r="E276" s="125">
        <v>24503</v>
      </c>
      <c r="F276" s="155" t="s">
        <v>231</v>
      </c>
      <c r="G276" s="155" t="s">
        <v>222</v>
      </c>
      <c r="H276" s="125">
        <v>40634</v>
      </c>
      <c r="I276" s="157" t="s">
        <v>794</v>
      </c>
      <c r="J276" s="156" t="s">
        <v>1021</v>
      </c>
      <c r="K276" s="156" t="s">
        <v>938</v>
      </c>
      <c r="L276" s="156" t="s">
        <v>674</v>
      </c>
      <c r="M276" s="158" t="s">
        <v>277</v>
      </c>
      <c r="N276" s="144"/>
    </row>
    <row r="277" spans="1:14" ht="30" hidden="1" customHeight="1">
      <c r="A277" s="155">
        <v>273</v>
      </c>
      <c r="B277" s="156" t="s">
        <v>1022</v>
      </c>
      <c r="C277" s="155" t="s">
        <v>1023</v>
      </c>
      <c r="D277" s="157" t="s">
        <v>478</v>
      </c>
      <c r="E277" s="125">
        <v>26107</v>
      </c>
      <c r="F277" s="155" t="s">
        <v>221</v>
      </c>
      <c r="G277" s="155" t="s">
        <v>222</v>
      </c>
      <c r="H277" s="125">
        <v>34029</v>
      </c>
      <c r="I277" s="157" t="s">
        <v>223</v>
      </c>
      <c r="J277" s="156" t="s">
        <v>937</v>
      </c>
      <c r="K277" s="156" t="s">
        <v>637</v>
      </c>
      <c r="L277" s="156" t="s">
        <v>674</v>
      </c>
      <c r="M277" s="158" t="s">
        <v>277</v>
      </c>
      <c r="N277" s="144"/>
    </row>
    <row r="278" spans="1:14" ht="30" hidden="1" customHeight="1">
      <c r="A278" s="155">
        <v>274</v>
      </c>
      <c r="B278" s="156" t="s">
        <v>1024</v>
      </c>
      <c r="C278" s="155" t="s">
        <v>1025</v>
      </c>
      <c r="D278" s="157" t="s">
        <v>220</v>
      </c>
      <c r="E278" s="125">
        <v>30182</v>
      </c>
      <c r="F278" s="155" t="s">
        <v>231</v>
      </c>
      <c r="G278" s="155" t="s">
        <v>222</v>
      </c>
      <c r="H278" s="125">
        <v>38808</v>
      </c>
      <c r="I278" s="157" t="s">
        <v>237</v>
      </c>
      <c r="J278" s="156" t="s">
        <v>282</v>
      </c>
      <c r="K278" s="156" t="s">
        <v>297</v>
      </c>
      <c r="L278" s="156" t="s">
        <v>226</v>
      </c>
      <c r="M278" s="158" t="s">
        <v>227</v>
      </c>
      <c r="N278" s="144"/>
    </row>
    <row r="279" spans="1:14" ht="30" hidden="1" customHeight="1">
      <c r="A279" s="155">
        <v>275</v>
      </c>
      <c r="B279" s="156" t="s">
        <v>1026</v>
      </c>
      <c r="C279" s="155" t="s">
        <v>1027</v>
      </c>
      <c r="D279" s="157" t="s">
        <v>636</v>
      </c>
      <c r="E279" s="125">
        <v>25241</v>
      </c>
      <c r="F279" s="155" t="s">
        <v>221</v>
      </c>
      <c r="G279" s="155" t="s">
        <v>222</v>
      </c>
      <c r="H279" s="125">
        <v>33298</v>
      </c>
      <c r="I279" s="157" t="s">
        <v>237</v>
      </c>
      <c r="J279" s="156" t="s">
        <v>254</v>
      </c>
      <c r="K279" s="156" t="s">
        <v>415</v>
      </c>
      <c r="L279" s="156" t="s">
        <v>226</v>
      </c>
      <c r="M279" s="158" t="s">
        <v>227</v>
      </c>
      <c r="N279" s="144"/>
    </row>
    <row r="280" spans="1:14" ht="30" hidden="1" customHeight="1">
      <c r="A280" s="155">
        <v>276</v>
      </c>
      <c r="B280" s="156" t="s">
        <v>1028</v>
      </c>
      <c r="C280" s="155" t="s">
        <v>1029</v>
      </c>
      <c r="D280" s="157" t="s">
        <v>220</v>
      </c>
      <c r="E280" s="125">
        <v>28097</v>
      </c>
      <c r="F280" s="155" t="s">
        <v>221</v>
      </c>
      <c r="G280" s="155" t="s">
        <v>222</v>
      </c>
      <c r="H280" s="125">
        <v>41791</v>
      </c>
      <c r="I280" s="157" t="s">
        <v>232</v>
      </c>
      <c r="J280" s="156" t="s">
        <v>224</v>
      </c>
      <c r="K280" s="156" t="s">
        <v>233</v>
      </c>
      <c r="L280" s="156" t="s">
        <v>226</v>
      </c>
      <c r="M280" s="158" t="s">
        <v>227</v>
      </c>
      <c r="N280" s="144"/>
    </row>
    <row r="281" spans="1:14" ht="30" hidden="1" customHeight="1">
      <c r="A281" s="155">
        <v>277</v>
      </c>
      <c r="B281" s="156" t="s">
        <v>1030</v>
      </c>
      <c r="C281" s="155" t="s">
        <v>1031</v>
      </c>
      <c r="D281" s="157" t="s">
        <v>220</v>
      </c>
      <c r="E281" s="125">
        <v>29339</v>
      </c>
      <c r="F281" s="155" t="s">
        <v>221</v>
      </c>
      <c r="G281" s="155" t="s">
        <v>222</v>
      </c>
      <c r="H281" s="125">
        <v>40544</v>
      </c>
      <c r="I281" s="157" t="s">
        <v>258</v>
      </c>
      <c r="J281" s="156" t="s">
        <v>282</v>
      </c>
      <c r="K281" s="156" t="s">
        <v>297</v>
      </c>
      <c r="L281" s="156" t="s">
        <v>226</v>
      </c>
      <c r="M281" s="158" t="s">
        <v>227</v>
      </c>
      <c r="N281" s="144"/>
    </row>
    <row r="282" spans="1:14" ht="30" hidden="1" customHeight="1">
      <c r="A282" s="155">
        <v>278</v>
      </c>
      <c r="B282" s="156" t="s">
        <v>1032</v>
      </c>
      <c r="C282" s="155" t="s">
        <v>1033</v>
      </c>
      <c r="D282" s="157" t="s">
        <v>715</v>
      </c>
      <c r="E282" s="125">
        <v>27141</v>
      </c>
      <c r="F282" s="155" t="s">
        <v>231</v>
      </c>
      <c r="G282" s="155" t="s">
        <v>222</v>
      </c>
      <c r="H282" s="125">
        <v>42005</v>
      </c>
      <c r="I282" s="157" t="s">
        <v>1034</v>
      </c>
      <c r="J282" s="156" t="s">
        <v>937</v>
      </c>
      <c r="K282" s="156" t="s">
        <v>637</v>
      </c>
      <c r="L282" s="156" t="s">
        <v>674</v>
      </c>
      <c r="M282" s="158" t="s">
        <v>277</v>
      </c>
      <c r="N282" s="144"/>
    </row>
    <row r="283" spans="1:14" ht="30" hidden="1" customHeight="1">
      <c r="A283" s="155">
        <v>279</v>
      </c>
      <c r="B283" s="156" t="s">
        <v>1035</v>
      </c>
      <c r="C283" s="155" t="s">
        <v>1036</v>
      </c>
      <c r="D283" s="157" t="s">
        <v>220</v>
      </c>
      <c r="E283" s="125">
        <v>31657</v>
      </c>
      <c r="F283" s="155" t="s">
        <v>221</v>
      </c>
      <c r="G283" s="155" t="s">
        <v>222</v>
      </c>
      <c r="H283" s="125">
        <v>39873</v>
      </c>
      <c r="I283" s="157" t="s">
        <v>258</v>
      </c>
      <c r="J283" s="156" t="s">
        <v>224</v>
      </c>
      <c r="K283" s="156" t="s">
        <v>262</v>
      </c>
      <c r="L283" s="156" t="s">
        <v>226</v>
      </c>
      <c r="M283" s="158" t="s">
        <v>227</v>
      </c>
      <c r="N283" s="144"/>
    </row>
    <row r="284" spans="1:14" ht="30" hidden="1" customHeight="1">
      <c r="A284" s="155">
        <v>280</v>
      </c>
      <c r="B284" s="156" t="s">
        <v>1037</v>
      </c>
      <c r="C284" s="155" t="s">
        <v>1038</v>
      </c>
      <c r="D284" s="157" t="s">
        <v>220</v>
      </c>
      <c r="E284" s="125">
        <v>30949</v>
      </c>
      <c r="F284" s="155" t="s">
        <v>221</v>
      </c>
      <c r="G284" s="155" t="s">
        <v>222</v>
      </c>
      <c r="H284" s="125">
        <v>40179</v>
      </c>
      <c r="I284" s="157" t="s">
        <v>258</v>
      </c>
      <c r="J284" s="156" t="s">
        <v>282</v>
      </c>
      <c r="K284" s="156" t="s">
        <v>297</v>
      </c>
      <c r="L284" s="156" t="s">
        <v>226</v>
      </c>
      <c r="M284" s="158" t="s">
        <v>227</v>
      </c>
      <c r="N284" s="144"/>
    </row>
    <row r="285" spans="1:14" ht="30" hidden="1" customHeight="1">
      <c r="A285" s="155">
        <v>281</v>
      </c>
      <c r="B285" s="156" t="s">
        <v>1039</v>
      </c>
      <c r="C285" s="155" t="s">
        <v>1040</v>
      </c>
      <c r="D285" s="157" t="s">
        <v>715</v>
      </c>
      <c r="E285" s="125">
        <v>33121</v>
      </c>
      <c r="F285" s="155" t="s">
        <v>221</v>
      </c>
      <c r="G285" s="155" t="s">
        <v>222</v>
      </c>
      <c r="H285" s="125">
        <v>44166</v>
      </c>
      <c r="I285" s="157" t="s">
        <v>232</v>
      </c>
      <c r="J285" s="156" t="s">
        <v>611</v>
      </c>
      <c r="K285" s="156" t="s">
        <v>612</v>
      </c>
      <c r="L285" s="156" t="s">
        <v>226</v>
      </c>
      <c r="M285" s="158" t="s">
        <v>227</v>
      </c>
      <c r="N285" s="144"/>
    </row>
    <row r="286" spans="1:14" ht="30" hidden="1" customHeight="1">
      <c r="A286" s="155">
        <v>282</v>
      </c>
      <c r="B286" s="156" t="s">
        <v>1041</v>
      </c>
      <c r="C286" s="155" t="s">
        <v>1042</v>
      </c>
      <c r="D286" s="157" t="s">
        <v>991</v>
      </c>
      <c r="E286" s="125">
        <v>29231</v>
      </c>
      <c r="F286" s="155" t="s">
        <v>231</v>
      </c>
      <c r="G286" s="155" t="s">
        <v>222</v>
      </c>
      <c r="H286" s="125">
        <v>39083</v>
      </c>
      <c r="I286" s="157" t="s">
        <v>237</v>
      </c>
      <c r="J286" s="156" t="s">
        <v>282</v>
      </c>
      <c r="K286" s="156" t="s">
        <v>297</v>
      </c>
      <c r="L286" s="156" t="s">
        <v>226</v>
      </c>
      <c r="M286" s="158" t="s">
        <v>227</v>
      </c>
      <c r="N286" s="144"/>
    </row>
    <row r="287" spans="1:14" ht="30" hidden="1" customHeight="1">
      <c r="A287" s="155">
        <v>283</v>
      </c>
      <c r="B287" s="156" t="s">
        <v>1043</v>
      </c>
      <c r="C287" s="155" t="s">
        <v>1044</v>
      </c>
      <c r="D287" s="157" t="s">
        <v>220</v>
      </c>
      <c r="E287" s="125">
        <v>28745</v>
      </c>
      <c r="F287" s="155" t="s">
        <v>221</v>
      </c>
      <c r="G287" s="155" t="s">
        <v>222</v>
      </c>
      <c r="H287" s="125">
        <v>39083</v>
      </c>
      <c r="I287" s="157" t="s">
        <v>237</v>
      </c>
      <c r="J287" s="156" t="s">
        <v>243</v>
      </c>
      <c r="K287" s="156" t="s">
        <v>244</v>
      </c>
      <c r="L287" s="156" t="s">
        <v>245</v>
      </c>
      <c r="M287" s="158" t="s">
        <v>227</v>
      </c>
      <c r="N287" s="144"/>
    </row>
    <row r="288" spans="1:14" ht="30" hidden="1" customHeight="1">
      <c r="A288" s="155">
        <v>284</v>
      </c>
      <c r="B288" s="156" t="s">
        <v>1045</v>
      </c>
      <c r="C288" s="155" t="s">
        <v>1046</v>
      </c>
      <c r="D288" s="157" t="s">
        <v>273</v>
      </c>
      <c r="E288" s="125">
        <v>33204</v>
      </c>
      <c r="F288" s="155" t="s">
        <v>231</v>
      </c>
      <c r="G288" s="155" t="s">
        <v>222</v>
      </c>
      <c r="H288" s="125">
        <v>43528</v>
      </c>
      <c r="I288" s="157" t="s">
        <v>266</v>
      </c>
      <c r="J288" s="156" t="s">
        <v>308</v>
      </c>
      <c r="K288" s="156" t="s">
        <v>703</v>
      </c>
      <c r="L288" s="156" t="s">
        <v>245</v>
      </c>
      <c r="M288" s="158" t="s">
        <v>227</v>
      </c>
      <c r="N288" s="144"/>
    </row>
    <row r="289" spans="1:14" ht="30" hidden="1" customHeight="1">
      <c r="A289" s="155">
        <v>285</v>
      </c>
      <c r="B289" s="156" t="s">
        <v>1047</v>
      </c>
      <c r="C289" s="155" t="s">
        <v>1048</v>
      </c>
      <c r="D289" s="157" t="s">
        <v>273</v>
      </c>
      <c r="E289" s="125">
        <v>29058</v>
      </c>
      <c r="F289" s="155" t="s">
        <v>231</v>
      </c>
      <c r="G289" s="155" t="s">
        <v>222</v>
      </c>
      <c r="H289" s="125">
        <v>38808</v>
      </c>
      <c r="I289" s="157" t="s">
        <v>258</v>
      </c>
      <c r="J289" s="156" t="s">
        <v>1049</v>
      </c>
      <c r="K289" s="156" t="s">
        <v>1050</v>
      </c>
      <c r="L289" s="156" t="s">
        <v>593</v>
      </c>
      <c r="M289" s="158" t="s">
        <v>227</v>
      </c>
      <c r="N289" s="144"/>
    </row>
    <row r="290" spans="1:14" ht="30" hidden="1" customHeight="1">
      <c r="A290" s="155">
        <v>286</v>
      </c>
      <c r="B290" s="156" t="s">
        <v>1051</v>
      </c>
      <c r="C290" s="155" t="s">
        <v>1052</v>
      </c>
      <c r="D290" s="157" t="s">
        <v>220</v>
      </c>
      <c r="E290" s="125">
        <v>26780</v>
      </c>
      <c r="F290" s="155" t="s">
        <v>221</v>
      </c>
      <c r="G290" s="155" t="s">
        <v>222</v>
      </c>
      <c r="H290" s="125">
        <v>37226</v>
      </c>
      <c r="I290" s="157" t="s">
        <v>237</v>
      </c>
      <c r="J290" s="156" t="s">
        <v>308</v>
      </c>
      <c r="K290" s="156" t="s">
        <v>380</v>
      </c>
      <c r="L290" s="156" t="s">
        <v>245</v>
      </c>
      <c r="M290" s="158" t="s">
        <v>227</v>
      </c>
      <c r="N290" s="144"/>
    </row>
    <row r="291" spans="1:14" ht="30" hidden="1" customHeight="1">
      <c r="A291" s="155">
        <v>287</v>
      </c>
      <c r="B291" s="156" t="s">
        <v>1053</v>
      </c>
      <c r="C291" s="155" t="s">
        <v>1054</v>
      </c>
      <c r="D291" s="157" t="s">
        <v>220</v>
      </c>
      <c r="E291" s="125">
        <v>22869</v>
      </c>
      <c r="F291" s="155" t="s">
        <v>221</v>
      </c>
      <c r="G291" s="155" t="s">
        <v>222</v>
      </c>
      <c r="H291" s="125">
        <v>38808</v>
      </c>
      <c r="I291" s="157" t="s">
        <v>237</v>
      </c>
      <c r="J291" s="156" t="s">
        <v>317</v>
      </c>
      <c r="K291" s="156" t="s">
        <v>318</v>
      </c>
      <c r="L291" s="156" t="s">
        <v>319</v>
      </c>
      <c r="M291" s="158" t="s">
        <v>227</v>
      </c>
      <c r="N291" s="144"/>
    </row>
    <row r="292" spans="1:14" ht="30" hidden="1" customHeight="1">
      <c r="A292" s="155">
        <v>288</v>
      </c>
      <c r="B292" s="156" t="s">
        <v>1055</v>
      </c>
      <c r="C292" s="155" t="s">
        <v>1056</v>
      </c>
      <c r="D292" s="157" t="s">
        <v>220</v>
      </c>
      <c r="E292" s="125">
        <v>32675</v>
      </c>
      <c r="F292" s="155" t="s">
        <v>221</v>
      </c>
      <c r="G292" s="155" t="s">
        <v>222</v>
      </c>
      <c r="H292" s="125">
        <v>40544</v>
      </c>
      <c r="I292" s="157" t="s">
        <v>258</v>
      </c>
      <c r="J292" s="156" t="s">
        <v>254</v>
      </c>
      <c r="K292" s="156" t="s">
        <v>415</v>
      </c>
      <c r="L292" s="156" t="s">
        <v>226</v>
      </c>
      <c r="M292" s="158" t="s">
        <v>227</v>
      </c>
      <c r="N292" s="144"/>
    </row>
    <row r="293" spans="1:14" ht="30" hidden="1" customHeight="1">
      <c r="A293" s="155">
        <v>289</v>
      </c>
      <c r="B293" s="156" t="s">
        <v>1057</v>
      </c>
      <c r="C293" s="155" t="s">
        <v>1058</v>
      </c>
      <c r="D293" s="157" t="s">
        <v>220</v>
      </c>
      <c r="E293" s="125">
        <v>24103</v>
      </c>
      <c r="F293" s="155" t="s">
        <v>221</v>
      </c>
      <c r="G293" s="155" t="s">
        <v>222</v>
      </c>
      <c r="H293" s="125">
        <v>32203</v>
      </c>
      <c r="I293" s="157" t="s">
        <v>237</v>
      </c>
      <c r="J293" s="156" t="s">
        <v>224</v>
      </c>
      <c r="K293" s="156" t="s">
        <v>262</v>
      </c>
      <c r="L293" s="156" t="s">
        <v>226</v>
      </c>
      <c r="M293" s="158" t="s">
        <v>227</v>
      </c>
      <c r="N293" s="144"/>
    </row>
    <row r="294" spans="1:14" ht="30" hidden="1" customHeight="1">
      <c r="A294" s="155">
        <v>290</v>
      </c>
      <c r="B294" s="156" t="s">
        <v>1059</v>
      </c>
      <c r="C294" s="155" t="s">
        <v>1060</v>
      </c>
      <c r="D294" s="157" t="s">
        <v>220</v>
      </c>
      <c r="E294" s="125">
        <v>30260</v>
      </c>
      <c r="F294" s="155" t="s">
        <v>221</v>
      </c>
      <c r="G294" s="155" t="s">
        <v>222</v>
      </c>
      <c r="H294" s="125">
        <v>40544</v>
      </c>
      <c r="I294" s="157" t="s">
        <v>223</v>
      </c>
      <c r="J294" s="156" t="s">
        <v>254</v>
      </c>
      <c r="K294" s="156" t="s">
        <v>305</v>
      </c>
      <c r="L294" s="156" t="s">
        <v>226</v>
      </c>
      <c r="M294" s="158" t="s">
        <v>227</v>
      </c>
      <c r="N294" s="144"/>
    </row>
    <row r="295" spans="1:14" ht="30" hidden="1" customHeight="1">
      <c r="A295" s="155">
        <v>291</v>
      </c>
      <c r="B295" s="156" t="s">
        <v>1061</v>
      </c>
      <c r="C295" s="155" t="s">
        <v>1062</v>
      </c>
      <c r="D295" s="157" t="s">
        <v>220</v>
      </c>
      <c r="E295" s="125">
        <v>30789</v>
      </c>
      <c r="F295" s="155" t="s">
        <v>221</v>
      </c>
      <c r="G295" s="155" t="s">
        <v>222</v>
      </c>
      <c r="H295" s="125">
        <v>43717</v>
      </c>
      <c r="I295" s="157" t="s">
        <v>266</v>
      </c>
      <c r="J295" s="156" t="s">
        <v>254</v>
      </c>
      <c r="K295" s="156" t="s">
        <v>255</v>
      </c>
      <c r="L295" s="156" t="s">
        <v>226</v>
      </c>
      <c r="M295" s="158" t="s">
        <v>227</v>
      </c>
      <c r="N295" s="144"/>
    </row>
    <row r="296" spans="1:14" ht="30" hidden="1" customHeight="1">
      <c r="A296" s="155">
        <v>292</v>
      </c>
      <c r="B296" s="156" t="s">
        <v>1063</v>
      </c>
      <c r="C296" s="155" t="s">
        <v>1064</v>
      </c>
      <c r="D296" s="157" t="s">
        <v>220</v>
      </c>
      <c r="E296" s="125">
        <v>24785</v>
      </c>
      <c r="F296" s="155" t="s">
        <v>221</v>
      </c>
      <c r="G296" s="155" t="s">
        <v>222</v>
      </c>
      <c r="H296" s="125">
        <v>34394</v>
      </c>
      <c r="I296" s="157" t="s">
        <v>281</v>
      </c>
      <c r="J296" s="156" t="s">
        <v>282</v>
      </c>
      <c r="K296" s="156" t="s">
        <v>283</v>
      </c>
      <c r="L296" s="156" t="s">
        <v>226</v>
      </c>
      <c r="M296" s="158" t="s">
        <v>227</v>
      </c>
      <c r="N296" s="144"/>
    </row>
    <row r="297" spans="1:14" ht="30" hidden="1" customHeight="1">
      <c r="A297" s="155">
        <v>293</v>
      </c>
      <c r="B297" s="156" t="s">
        <v>1065</v>
      </c>
      <c r="C297" s="155" t="s">
        <v>1066</v>
      </c>
      <c r="D297" s="157" t="s">
        <v>273</v>
      </c>
      <c r="E297" s="125">
        <v>32829</v>
      </c>
      <c r="F297" s="155" t="s">
        <v>221</v>
      </c>
      <c r="G297" s="155" t="s">
        <v>222</v>
      </c>
      <c r="H297" s="125">
        <v>40493</v>
      </c>
      <c r="I297" s="157" t="s">
        <v>237</v>
      </c>
      <c r="J297" s="156" t="s">
        <v>254</v>
      </c>
      <c r="K297" s="156" t="s">
        <v>415</v>
      </c>
      <c r="L297" s="156" t="s">
        <v>226</v>
      </c>
      <c r="M297" s="158" t="s">
        <v>227</v>
      </c>
      <c r="N297" s="144"/>
    </row>
    <row r="298" spans="1:14" ht="30" hidden="1" customHeight="1">
      <c r="A298" s="155">
        <v>294</v>
      </c>
      <c r="B298" s="156" t="s">
        <v>1067</v>
      </c>
      <c r="C298" s="155" t="s">
        <v>1068</v>
      </c>
      <c r="D298" s="157" t="s">
        <v>220</v>
      </c>
      <c r="E298" s="125">
        <v>25967</v>
      </c>
      <c r="F298" s="155" t="s">
        <v>221</v>
      </c>
      <c r="G298" s="155" t="s">
        <v>222</v>
      </c>
      <c r="H298" s="125">
        <v>34394</v>
      </c>
      <c r="I298" s="157" t="s">
        <v>281</v>
      </c>
      <c r="J298" s="156" t="s">
        <v>941</v>
      </c>
      <c r="K298" s="156" t="s">
        <v>283</v>
      </c>
      <c r="L298" s="156" t="s">
        <v>226</v>
      </c>
      <c r="M298" s="158" t="s">
        <v>227</v>
      </c>
      <c r="N298" s="144"/>
    </row>
    <row r="299" spans="1:14" ht="30" hidden="1" customHeight="1">
      <c r="A299" s="155">
        <v>295</v>
      </c>
      <c r="B299" s="156" t="s">
        <v>1069</v>
      </c>
      <c r="C299" s="155" t="s">
        <v>1070</v>
      </c>
      <c r="D299" s="157" t="s">
        <v>220</v>
      </c>
      <c r="E299" s="125">
        <v>27896</v>
      </c>
      <c r="F299" s="155" t="s">
        <v>231</v>
      </c>
      <c r="G299" s="155" t="s">
        <v>222</v>
      </c>
      <c r="H299" s="125">
        <v>35125</v>
      </c>
      <c r="I299" s="157" t="s">
        <v>363</v>
      </c>
      <c r="J299" s="156" t="s">
        <v>1071</v>
      </c>
      <c r="K299" s="156" t="s">
        <v>1072</v>
      </c>
      <c r="L299" s="156" t="s">
        <v>240</v>
      </c>
      <c r="M299" s="158" t="s">
        <v>240</v>
      </c>
      <c r="N299" s="144"/>
    </row>
    <row r="300" spans="1:14" ht="30" hidden="1" customHeight="1">
      <c r="A300" s="155">
        <v>296</v>
      </c>
      <c r="B300" s="156" t="s">
        <v>1073</v>
      </c>
      <c r="C300" s="155" t="s">
        <v>1074</v>
      </c>
      <c r="D300" s="157" t="s">
        <v>220</v>
      </c>
      <c r="E300" s="125">
        <v>29438</v>
      </c>
      <c r="F300" s="155" t="s">
        <v>231</v>
      </c>
      <c r="G300" s="155" t="s">
        <v>222</v>
      </c>
      <c r="H300" s="125">
        <v>37956</v>
      </c>
      <c r="I300" s="157" t="s">
        <v>363</v>
      </c>
      <c r="J300" s="156" t="s">
        <v>282</v>
      </c>
      <c r="K300" s="156" t="s">
        <v>283</v>
      </c>
      <c r="L300" s="156" t="s">
        <v>226</v>
      </c>
      <c r="M300" s="158" t="s">
        <v>227</v>
      </c>
      <c r="N300" s="144"/>
    </row>
    <row r="301" spans="1:14" ht="30" hidden="1" customHeight="1">
      <c r="A301" s="155">
        <v>297</v>
      </c>
      <c r="B301" s="156" t="s">
        <v>1075</v>
      </c>
      <c r="C301" s="155" t="s">
        <v>1076</v>
      </c>
      <c r="D301" s="157" t="s">
        <v>220</v>
      </c>
      <c r="E301" s="125">
        <v>24871</v>
      </c>
      <c r="F301" s="155" t="s">
        <v>231</v>
      </c>
      <c r="G301" s="155" t="s">
        <v>222</v>
      </c>
      <c r="H301" s="125">
        <v>32568</v>
      </c>
      <c r="I301" s="157" t="s">
        <v>281</v>
      </c>
      <c r="J301" s="156" t="s">
        <v>588</v>
      </c>
      <c r="K301" s="156" t="s">
        <v>645</v>
      </c>
      <c r="L301" s="156" t="s">
        <v>245</v>
      </c>
      <c r="M301" s="158" t="s">
        <v>227</v>
      </c>
      <c r="N301" s="144"/>
    </row>
    <row r="302" spans="1:14" ht="30" hidden="1" customHeight="1">
      <c r="A302" s="155">
        <v>298</v>
      </c>
      <c r="B302" s="156" t="s">
        <v>1077</v>
      </c>
      <c r="C302" s="155" t="s">
        <v>1078</v>
      </c>
      <c r="D302" s="157" t="s">
        <v>220</v>
      </c>
      <c r="E302" s="125">
        <v>29687</v>
      </c>
      <c r="F302" s="155" t="s">
        <v>231</v>
      </c>
      <c r="G302" s="155" t="s">
        <v>222</v>
      </c>
      <c r="H302" s="125">
        <v>39448</v>
      </c>
      <c r="I302" s="157" t="s">
        <v>237</v>
      </c>
      <c r="J302" s="156" t="s">
        <v>282</v>
      </c>
      <c r="K302" s="156" t="s">
        <v>262</v>
      </c>
      <c r="L302" s="156" t="s">
        <v>226</v>
      </c>
      <c r="M302" s="158" t="s">
        <v>227</v>
      </c>
      <c r="N302" s="144"/>
    </row>
    <row r="303" spans="1:14" ht="30" hidden="1" customHeight="1">
      <c r="A303" s="155">
        <v>299</v>
      </c>
      <c r="B303" s="156" t="s">
        <v>1079</v>
      </c>
      <c r="C303" s="155" t="s">
        <v>1080</v>
      </c>
      <c r="D303" s="157" t="s">
        <v>273</v>
      </c>
      <c r="E303" s="125">
        <v>25089</v>
      </c>
      <c r="F303" s="155" t="s">
        <v>231</v>
      </c>
      <c r="G303" s="155" t="s">
        <v>222</v>
      </c>
      <c r="H303" s="125">
        <v>35855</v>
      </c>
      <c r="I303" s="157" t="s">
        <v>237</v>
      </c>
      <c r="J303" s="156" t="s">
        <v>224</v>
      </c>
      <c r="K303" s="156" t="s">
        <v>1081</v>
      </c>
      <c r="L303" s="159" t="s">
        <v>365</v>
      </c>
      <c r="M303" s="158" t="s">
        <v>227</v>
      </c>
      <c r="N303" s="144"/>
    </row>
    <row r="304" spans="1:14" ht="30" hidden="1" customHeight="1">
      <c r="A304" s="155">
        <v>300</v>
      </c>
      <c r="B304" s="156" t="s">
        <v>1082</v>
      </c>
      <c r="C304" s="155" t="s">
        <v>1083</v>
      </c>
      <c r="D304" s="157" t="s">
        <v>220</v>
      </c>
      <c r="E304" s="125">
        <v>32912</v>
      </c>
      <c r="F304" s="155" t="s">
        <v>231</v>
      </c>
      <c r="G304" s="155" t="s">
        <v>222</v>
      </c>
      <c r="H304" s="125">
        <v>43528</v>
      </c>
      <c r="I304" s="157" t="s">
        <v>223</v>
      </c>
      <c r="J304" s="156" t="s">
        <v>282</v>
      </c>
      <c r="K304" s="156" t="s">
        <v>288</v>
      </c>
      <c r="L304" s="156" t="s">
        <v>226</v>
      </c>
      <c r="M304" s="158" t="s">
        <v>227</v>
      </c>
      <c r="N304" s="144"/>
    </row>
    <row r="305" spans="1:14" ht="30" hidden="1" customHeight="1">
      <c r="A305" s="155">
        <v>301</v>
      </c>
      <c r="B305" s="156" t="s">
        <v>1084</v>
      </c>
      <c r="C305" s="155" t="s">
        <v>1085</v>
      </c>
      <c r="D305" s="157" t="s">
        <v>220</v>
      </c>
      <c r="E305" s="125">
        <v>27292</v>
      </c>
      <c r="F305" s="155" t="s">
        <v>221</v>
      </c>
      <c r="G305" s="155" t="s">
        <v>222</v>
      </c>
      <c r="H305" s="125">
        <v>39814</v>
      </c>
      <c r="I305" s="157" t="s">
        <v>266</v>
      </c>
      <c r="J305" s="156" t="s">
        <v>937</v>
      </c>
      <c r="K305" s="156" t="s">
        <v>637</v>
      </c>
      <c r="L305" s="156" t="s">
        <v>1086</v>
      </c>
      <c r="M305" s="158" t="s">
        <v>277</v>
      </c>
      <c r="N305" s="144"/>
    </row>
    <row r="306" spans="1:14" ht="30" hidden="1" customHeight="1">
      <c r="A306" s="155">
        <v>302</v>
      </c>
      <c r="B306" s="156" t="s">
        <v>1087</v>
      </c>
      <c r="C306" s="155" t="s">
        <v>1088</v>
      </c>
      <c r="D306" s="157" t="s">
        <v>446</v>
      </c>
      <c r="E306" s="125">
        <v>25345</v>
      </c>
      <c r="F306" s="155" t="s">
        <v>221</v>
      </c>
      <c r="G306" s="155" t="s">
        <v>222</v>
      </c>
      <c r="H306" s="125">
        <v>32933</v>
      </c>
      <c r="I306" s="157" t="s">
        <v>237</v>
      </c>
      <c r="J306" s="156" t="s">
        <v>254</v>
      </c>
      <c r="K306" s="156" t="s">
        <v>415</v>
      </c>
      <c r="L306" s="156" t="s">
        <v>226</v>
      </c>
      <c r="M306" s="158" t="s">
        <v>227</v>
      </c>
      <c r="N306" s="144"/>
    </row>
    <row r="307" spans="1:14" ht="30" hidden="1" customHeight="1">
      <c r="A307" s="155">
        <v>303</v>
      </c>
      <c r="B307" s="156" t="s">
        <v>1089</v>
      </c>
      <c r="C307" s="155" t="s">
        <v>1090</v>
      </c>
      <c r="D307" s="157" t="s">
        <v>220</v>
      </c>
      <c r="E307" s="125">
        <v>28855</v>
      </c>
      <c r="F307" s="155" t="s">
        <v>221</v>
      </c>
      <c r="G307" s="155" t="s">
        <v>222</v>
      </c>
      <c r="H307" s="125">
        <v>38808</v>
      </c>
      <c r="I307" s="157" t="s">
        <v>237</v>
      </c>
      <c r="J307" s="156" t="s">
        <v>383</v>
      </c>
      <c r="K307" s="156" t="s">
        <v>400</v>
      </c>
      <c r="L307" s="156" t="s">
        <v>401</v>
      </c>
      <c r="M307" s="158" t="s">
        <v>227</v>
      </c>
      <c r="N307" s="144"/>
    </row>
    <row r="308" spans="1:14" ht="30" hidden="1" customHeight="1">
      <c r="A308" s="155">
        <v>304</v>
      </c>
      <c r="B308" s="156" t="s">
        <v>1091</v>
      </c>
      <c r="C308" s="155" t="s">
        <v>1092</v>
      </c>
      <c r="D308" s="157" t="s">
        <v>1093</v>
      </c>
      <c r="E308" s="125">
        <v>27836</v>
      </c>
      <c r="F308" s="155" t="s">
        <v>221</v>
      </c>
      <c r="G308" s="155" t="s">
        <v>222</v>
      </c>
      <c r="H308" s="125">
        <v>38808</v>
      </c>
      <c r="I308" s="157" t="s">
        <v>223</v>
      </c>
      <c r="J308" s="156" t="s">
        <v>254</v>
      </c>
      <c r="K308" s="156" t="s">
        <v>305</v>
      </c>
      <c r="L308" s="156" t="s">
        <v>226</v>
      </c>
      <c r="M308" s="158" t="s">
        <v>227</v>
      </c>
      <c r="N308" s="144"/>
    </row>
    <row r="309" spans="1:14" ht="30" hidden="1" customHeight="1">
      <c r="A309" s="155">
        <v>305</v>
      </c>
      <c r="B309" s="156" t="s">
        <v>1094</v>
      </c>
      <c r="C309" s="155" t="s">
        <v>1095</v>
      </c>
      <c r="D309" s="157" t="s">
        <v>220</v>
      </c>
      <c r="E309" s="125">
        <v>31876</v>
      </c>
      <c r="F309" s="155" t="s">
        <v>221</v>
      </c>
      <c r="G309" s="155" t="s">
        <v>222</v>
      </c>
      <c r="H309" s="125">
        <v>42309</v>
      </c>
      <c r="I309" s="157" t="s">
        <v>258</v>
      </c>
      <c r="J309" s="156" t="s">
        <v>282</v>
      </c>
      <c r="K309" s="156" t="s">
        <v>297</v>
      </c>
      <c r="L309" s="156" t="s">
        <v>226</v>
      </c>
      <c r="M309" s="158" t="s">
        <v>227</v>
      </c>
      <c r="N309" s="144"/>
    </row>
    <row r="310" spans="1:14" ht="30" hidden="1" customHeight="1">
      <c r="A310" s="155">
        <v>306</v>
      </c>
      <c r="B310" s="156" t="s">
        <v>1096</v>
      </c>
      <c r="C310" s="155" t="s">
        <v>1097</v>
      </c>
      <c r="D310" s="157" t="s">
        <v>374</v>
      </c>
      <c r="E310" s="125">
        <v>24621</v>
      </c>
      <c r="F310" s="155" t="s">
        <v>221</v>
      </c>
      <c r="G310" s="155" t="s">
        <v>222</v>
      </c>
      <c r="H310" s="125">
        <v>33270</v>
      </c>
      <c r="I310" s="157" t="s">
        <v>237</v>
      </c>
      <c r="J310" s="156" t="s">
        <v>308</v>
      </c>
      <c r="K310" s="156" t="s">
        <v>380</v>
      </c>
      <c r="L310" s="156" t="s">
        <v>245</v>
      </c>
      <c r="M310" s="158" t="s">
        <v>227</v>
      </c>
      <c r="N310" s="144"/>
    </row>
    <row r="311" spans="1:14" ht="30" hidden="1" customHeight="1">
      <c r="A311" s="155">
        <v>307</v>
      </c>
      <c r="B311" s="156" t="s">
        <v>1098</v>
      </c>
      <c r="C311" s="155" t="s">
        <v>1099</v>
      </c>
      <c r="D311" s="157" t="s">
        <v>374</v>
      </c>
      <c r="E311" s="125">
        <v>26805</v>
      </c>
      <c r="F311" s="155" t="s">
        <v>221</v>
      </c>
      <c r="G311" s="155" t="s">
        <v>222</v>
      </c>
      <c r="H311" s="125">
        <v>35490</v>
      </c>
      <c r="I311" s="157" t="s">
        <v>281</v>
      </c>
      <c r="J311" s="156" t="s">
        <v>282</v>
      </c>
      <c r="K311" s="156" t="s">
        <v>283</v>
      </c>
      <c r="L311" s="156" t="s">
        <v>226</v>
      </c>
      <c r="M311" s="158" t="s">
        <v>227</v>
      </c>
      <c r="N311" s="144"/>
    </row>
    <row r="312" spans="1:14" ht="30" hidden="1" customHeight="1">
      <c r="A312" s="155">
        <v>308</v>
      </c>
      <c r="B312" s="156" t="s">
        <v>1100</v>
      </c>
      <c r="C312" s="155" t="s">
        <v>1101</v>
      </c>
      <c r="D312" s="157" t="s">
        <v>991</v>
      </c>
      <c r="E312" s="125">
        <v>25318</v>
      </c>
      <c r="F312" s="155" t="s">
        <v>221</v>
      </c>
      <c r="G312" s="155" t="s">
        <v>222</v>
      </c>
      <c r="H312" s="125">
        <v>39448</v>
      </c>
      <c r="I312" s="157" t="s">
        <v>266</v>
      </c>
      <c r="J312" s="156" t="s">
        <v>937</v>
      </c>
      <c r="K312" s="156" t="s">
        <v>637</v>
      </c>
      <c r="L312" s="156" t="s">
        <v>674</v>
      </c>
      <c r="M312" s="158" t="s">
        <v>277</v>
      </c>
      <c r="N312" s="144"/>
    </row>
    <row r="313" spans="1:14" ht="30" hidden="1" customHeight="1">
      <c r="A313" s="155">
        <v>309</v>
      </c>
      <c r="B313" s="156" t="s">
        <v>1100</v>
      </c>
      <c r="C313" s="155" t="s">
        <v>1102</v>
      </c>
      <c r="D313" s="157" t="s">
        <v>722</v>
      </c>
      <c r="E313" s="125">
        <v>25160</v>
      </c>
      <c r="F313" s="155" t="s">
        <v>221</v>
      </c>
      <c r="G313" s="155" t="s">
        <v>222</v>
      </c>
      <c r="H313" s="125">
        <v>32568</v>
      </c>
      <c r="I313" s="157" t="s">
        <v>237</v>
      </c>
      <c r="J313" s="156" t="s">
        <v>261</v>
      </c>
      <c r="K313" s="156" t="s">
        <v>262</v>
      </c>
      <c r="L313" s="156" t="s">
        <v>226</v>
      </c>
      <c r="M313" s="158" t="s">
        <v>227</v>
      </c>
      <c r="N313" s="144"/>
    </row>
    <row r="314" spans="1:14" ht="30" hidden="1" customHeight="1">
      <c r="A314" s="155">
        <v>310</v>
      </c>
      <c r="B314" s="156" t="s">
        <v>1103</v>
      </c>
      <c r="C314" s="155" t="s">
        <v>1104</v>
      </c>
      <c r="D314" s="157" t="s">
        <v>1105</v>
      </c>
      <c r="E314" s="125">
        <v>30162</v>
      </c>
      <c r="F314" s="155" t="s">
        <v>231</v>
      </c>
      <c r="G314" s="155" t="s">
        <v>222</v>
      </c>
      <c r="H314" s="125">
        <v>39448</v>
      </c>
      <c r="I314" s="157" t="s">
        <v>223</v>
      </c>
      <c r="J314" s="156" t="s">
        <v>269</v>
      </c>
      <c r="K314" s="156" t="s">
        <v>642</v>
      </c>
      <c r="L314" s="156" t="s">
        <v>245</v>
      </c>
      <c r="M314" s="158" t="s">
        <v>227</v>
      </c>
      <c r="N314" s="144"/>
    </row>
    <row r="315" spans="1:14" ht="30" hidden="1" customHeight="1">
      <c r="A315" s="155">
        <v>311</v>
      </c>
      <c r="B315" s="156" t="s">
        <v>1106</v>
      </c>
      <c r="C315" s="155" t="s">
        <v>1107</v>
      </c>
      <c r="D315" s="157" t="s">
        <v>220</v>
      </c>
      <c r="E315" s="125">
        <v>35096</v>
      </c>
      <c r="F315" s="155" t="s">
        <v>221</v>
      </c>
      <c r="G315" s="155" t="s">
        <v>222</v>
      </c>
      <c r="H315" s="125">
        <v>43528</v>
      </c>
      <c r="I315" s="157" t="s">
        <v>266</v>
      </c>
      <c r="J315" s="156" t="s">
        <v>224</v>
      </c>
      <c r="K315" s="156" t="s">
        <v>233</v>
      </c>
      <c r="L315" s="156" t="s">
        <v>226</v>
      </c>
      <c r="M315" s="158" t="s">
        <v>227</v>
      </c>
      <c r="N315" s="144"/>
    </row>
    <row r="316" spans="1:14" ht="30" hidden="1" customHeight="1">
      <c r="A316" s="155">
        <v>312</v>
      </c>
      <c r="B316" s="156" t="s">
        <v>1108</v>
      </c>
      <c r="C316" s="155" t="s">
        <v>1109</v>
      </c>
      <c r="D316" s="157" t="s">
        <v>220</v>
      </c>
      <c r="E316" s="125">
        <v>27579</v>
      </c>
      <c r="F316" s="155" t="s">
        <v>231</v>
      </c>
      <c r="G316" s="155" t="s">
        <v>222</v>
      </c>
      <c r="H316" s="125">
        <v>39448</v>
      </c>
      <c r="I316" s="157" t="s">
        <v>794</v>
      </c>
      <c r="J316" s="156" t="s">
        <v>795</v>
      </c>
      <c r="K316" s="156" t="s">
        <v>651</v>
      </c>
      <c r="L316" s="156" t="s">
        <v>629</v>
      </c>
      <c r="M316" s="158" t="s">
        <v>277</v>
      </c>
      <c r="N316" s="144"/>
    </row>
    <row r="317" spans="1:14" ht="30" hidden="1" customHeight="1">
      <c r="A317" s="155">
        <v>313</v>
      </c>
      <c r="B317" s="156" t="s">
        <v>1110</v>
      </c>
      <c r="C317" s="155" t="s">
        <v>1111</v>
      </c>
      <c r="D317" s="157" t="s">
        <v>220</v>
      </c>
      <c r="E317" s="125">
        <v>28593</v>
      </c>
      <c r="F317" s="155" t="s">
        <v>231</v>
      </c>
      <c r="G317" s="155" t="s">
        <v>222</v>
      </c>
      <c r="H317" s="125">
        <v>39083</v>
      </c>
      <c r="I317" s="157" t="s">
        <v>237</v>
      </c>
      <c r="J317" s="156" t="s">
        <v>282</v>
      </c>
      <c r="K317" s="156" t="s">
        <v>1112</v>
      </c>
      <c r="L317" s="156" t="s">
        <v>240</v>
      </c>
      <c r="M317" s="158" t="s">
        <v>240</v>
      </c>
      <c r="N317" s="144"/>
    </row>
    <row r="318" spans="1:14" ht="30" hidden="1" customHeight="1">
      <c r="A318" s="155">
        <v>314</v>
      </c>
      <c r="B318" s="156" t="s">
        <v>1113</v>
      </c>
      <c r="C318" s="155" t="s">
        <v>1114</v>
      </c>
      <c r="D318" s="157" t="s">
        <v>220</v>
      </c>
      <c r="E318" s="125">
        <v>27406</v>
      </c>
      <c r="F318" s="155" t="s">
        <v>231</v>
      </c>
      <c r="G318" s="155" t="s">
        <v>222</v>
      </c>
      <c r="H318" s="125">
        <v>39448</v>
      </c>
      <c r="I318" s="157" t="s">
        <v>223</v>
      </c>
      <c r="J318" s="156" t="s">
        <v>387</v>
      </c>
      <c r="K318" s="156" t="s">
        <v>1115</v>
      </c>
      <c r="L318" s="156" t="s">
        <v>629</v>
      </c>
      <c r="M318" s="158" t="s">
        <v>277</v>
      </c>
      <c r="N318" s="144"/>
    </row>
    <row r="319" spans="1:14" ht="30" hidden="1" customHeight="1">
      <c r="A319" s="155">
        <v>315</v>
      </c>
      <c r="B319" s="156" t="s">
        <v>1116</v>
      </c>
      <c r="C319" s="155" t="s">
        <v>1117</v>
      </c>
      <c r="D319" s="157" t="s">
        <v>220</v>
      </c>
      <c r="E319" s="125">
        <v>30967</v>
      </c>
      <c r="F319" s="155" t="s">
        <v>231</v>
      </c>
      <c r="G319" s="155" t="s">
        <v>222</v>
      </c>
      <c r="H319" s="125">
        <v>40544</v>
      </c>
      <c r="I319" s="157" t="s">
        <v>223</v>
      </c>
      <c r="J319" s="156" t="s">
        <v>282</v>
      </c>
      <c r="K319" s="156" t="s">
        <v>288</v>
      </c>
      <c r="L319" s="156" t="s">
        <v>226</v>
      </c>
      <c r="M319" s="158" t="s">
        <v>227</v>
      </c>
      <c r="N319" s="144"/>
    </row>
    <row r="320" spans="1:14" ht="30" hidden="1" customHeight="1">
      <c r="A320" s="155">
        <v>316</v>
      </c>
      <c r="B320" s="156" t="s">
        <v>1118</v>
      </c>
      <c r="C320" s="155" t="s">
        <v>1119</v>
      </c>
      <c r="D320" s="157" t="s">
        <v>636</v>
      </c>
      <c r="E320" s="125">
        <v>24185</v>
      </c>
      <c r="F320" s="155" t="s">
        <v>231</v>
      </c>
      <c r="G320" s="155" t="s">
        <v>222</v>
      </c>
      <c r="H320" s="125">
        <v>32174</v>
      </c>
      <c r="I320" s="157" t="s">
        <v>237</v>
      </c>
      <c r="J320" s="156" t="s">
        <v>611</v>
      </c>
      <c r="K320" s="156" t="s">
        <v>901</v>
      </c>
      <c r="L320" s="156" t="s">
        <v>226</v>
      </c>
      <c r="M320" s="158" t="s">
        <v>227</v>
      </c>
      <c r="N320" s="144"/>
    </row>
    <row r="321" spans="1:14" ht="30" hidden="1" customHeight="1">
      <c r="A321" s="155">
        <v>317</v>
      </c>
      <c r="B321" s="156" t="s">
        <v>1120</v>
      </c>
      <c r="C321" s="155" t="s">
        <v>1121</v>
      </c>
      <c r="D321" s="157" t="s">
        <v>398</v>
      </c>
      <c r="E321" s="125">
        <v>23419</v>
      </c>
      <c r="F321" s="155" t="s">
        <v>231</v>
      </c>
      <c r="G321" s="155" t="s">
        <v>222</v>
      </c>
      <c r="H321" s="125">
        <v>31472</v>
      </c>
      <c r="I321" s="157" t="s">
        <v>281</v>
      </c>
      <c r="J321" s="156" t="s">
        <v>282</v>
      </c>
      <c r="K321" s="156" t="s">
        <v>283</v>
      </c>
      <c r="L321" s="156" t="s">
        <v>226</v>
      </c>
      <c r="M321" s="158" t="s">
        <v>227</v>
      </c>
      <c r="N321" s="144"/>
    </row>
    <row r="322" spans="1:14" ht="30" hidden="1" customHeight="1">
      <c r="A322" s="155">
        <v>318</v>
      </c>
      <c r="B322" s="156" t="s">
        <v>1122</v>
      </c>
      <c r="C322" s="155" t="s">
        <v>1123</v>
      </c>
      <c r="D322" s="157" t="s">
        <v>636</v>
      </c>
      <c r="E322" s="125">
        <v>25046</v>
      </c>
      <c r="F322" s="155" t="s">
        <v>221</v>
      </c>
      <c r="G322" s="155" t="s">
        <v>222</v>
      </c>
      <c r="H322" s="125">
        <v>39448</v>
      </c>
      <c r="I322" s="157" t="s">
        <v>266</v>
      </c>
      <c r="J322" s="156" t="s">
        <v>937</v>
      </c>
      <c r="K322" s="156" t="s">
        <v>1124</v>
      </c>
      <c r="L322" s="156" t="s">
        <v>245</v>
      </c>
      <c r="M322" s="158" t="s">
        <v>277</v>
      </c>
      <c r="N322" s="144"/>
    </row>
    <row r="323" spans="1:14" ht="30" hidden="1" customHeight="1">
      <c r="A323" s="155">
        <v>319</v>
      </c>
      <c r="B323" s="156" t="s">
        <v>1125</v>
      </c>
      <c r="C323" s="155" t="s">
        <v>1126</v>
      </c>
      <c r="D323" s="157" t="s">
        <v>248</v>
      </c>
      <c r="E323" s="125">
        <v>30298</v>
      </c>
      <c r="F323" s="155" t="s">
        <v>221</v>
      </c>
      <c r="G323" s="155" t="s">
        <v>222</v>
      </c>
      <c r="H323" s="125">
        <v>39873</v>
      </c>
      <c r="I323" s="157" t="s">
        <v>258</v>
      </c>
      <c r="J323" s="156" t="s">
        <v>254</v>
      </c>
      <c r="K323" s="156" t="s">
        <v>415</v>
      </c>
      <c r="L323" s="156" t="s">
        <v>226</v>
      </c>
      <c r="M323" s="158" t="s">
        <v>227</v>
      </c>
      <c r="N323" s="144"/>
    </row>
    <row r="324" spans="1:14" ht="30" hidden="1" customHeight="1">
      <c r="A324" s="155">
        <v>320</v>
      </c>
      <c r="B324" s="156" t="s">
        <v>1127</v>
      </c>
      <c r="C324" s="155" t="s">
        <v>1128</v>
      </c>
      <c r="D324" s="157" t="s">
        <v>220</v>
      </c>
      <c r="E324" s="125">
        <v>28206</v>
      </c>
      <c r="F324" s="155" t="s">
        <v>231</v>
      </c>
      <c r="G324" s="155" t="s">
        <v>222</v>
      </c>
      <c r="H324" s="125">
        <v>42910</v>
      </c>
      <c r="I324" s="157" t="s">
        <v>258</v>
      </c>
      <c r="J324" s="156" t="s">
        <v>308</v>
      </c>
      <c r="K324" s="156" t="s">
        <v>380</v>
      </c>
      <c r="L324" s="156" t="s">
        <v>245</v>
      </c>
      <c r="M324" s="158" t="s">
        <v>227</v>
      </c>
      <c r="N324" s="144"/>
    </row>
    <row r="325" spans="1:14" ht="30" hidden="1" customHeight="1">
      <c r="A325" s="155">
        <v>321</v>
      </c>
      <c r="B325" s="156" t="s">
        <v>1129</v>
      </c>
      <c r="C325" s="155" t="s">
        <v>1130</v>
      </c>
      <c r="D325" s="157" t="s">
        <v>220</v>
      </c>
      <c r="E325" s="125">
        <v>28261</v>
      </c>
      <c r="F325" s="155" t="s">
        <v>221</v>
      </c>
      <c r="G325" s="155" t="s">
        <v>222</v>
      </c>
      <c r="H325" s="125">
        <v>38808</v>
      </c>
      <c r="I325" s="157" t="s">
        <v>223</v>
      </c>
      <c r="J325" s="156" t="s">
        <v>254</v>
      </c>
      <c r="K325" s="156" t="s">
        <v>305</v>
      </c>
      <c r="L325" s="156" t="s">
        <v>226</v>
      </c>
      <c r="M325" s="158" t="s">
        <v>227</v>
      </c>
      <c r="N325" s="144"/>
    </row>
    <row r="326" spans="1:14" ht="30" hidden="1" customHeight="1">
      <c r="A326" s="155">
        <v>322</v>
      </c>
      <c r="B326" s="156" t="s">
        <v>1131</v>
      </c>
      <c r="C326" s="155" t="s">
        <v>1132</v>
      </c>
      <c r="D326" s="157" t="s">
        <v>220</v>
      </c>
      <c r="E326" s="125">
        <v>25411</v>
      </c>
      <c r="F326" s="155" t="s">
        <v>231</v>
      </c>
      <c r="G326" s="155" t="s">
        <v>222</v>
      </c>
      <c r="H326" s="125">
        <v>32933</v>
      </c>
      <c r="I326" s="157" t="s">
        <v>363</v>
      </c>
      <c r="J326" s="156" t="s">
        <v>1133</v>
      </c>
      <c r="K326" s="156" t="s">
        <v>1134</v>
      </c>
      <c r="L326" s="156" t="s">
        <v>240</v>
      </c>
      <c r="M326" s="158" t="s">
        <v>240</v>
      </c>
      <c r="N326" s="144"/>
    </row>
    <row r="327" spans="1:14" ht="30" hidden="1" customHeight="1">
      <c r="A327" s="155">
        <v>323</v>
      </c>
      <c r="B327" s="156" t="s">
        <v>1135</v>
      </c>
      <c r="C327" s="155" t="s">
        <v>1136</v>
      </c>
      <c r="D327" s="157" t="s">
        <v>1137</v>
      </c>
      <c r="E327" s="125">
        <v>30182</v>
      </c>
      <c r="F327" s="155" t="s">
        <v>231</v>
      </c>
      <c r="G327" s="155" t="s">
        <v>222</v>
      </c>
      <c r="H327" s="125">
        <v>34394</v>
      </c>
      <c r="I327" s="157" t="s">
        <v>237</v>
      </c>
      <c r="J327" s="156" t="s">
        <v>282</v>
      </c>
      <c r="K327" s="156" t="s">
        <v>297</v>
      </c>
      <c r="L327" s="156" t="s">
        <v>226</v>
      </c>
      <c r="M327" s="158" t="s">
        <v>227</v>
      </c>
      <c r="N327" s="144"/>
    </row>
    <row r="328" spans="1:14" ht="30" hidden="1" customHeight="1">
      <c r="A328" s="155">
        <v>324</v>
      </c>
      <c r="B328" s="156" t="s">
        <v>1138</v>
      </c>
      <c r="C328" s="155" t="s">
        <v>1139</v>
      </c>
      <c r="D328" s="157" t="s">
        <v>220</v>
      </c>
      <c r="E328" s="125">
        <v>25407</v>
      </c>
      <c r="F328" s="155" t="s">
        <v>221</v>
      </c>
      <c r="G328" s="155" t="s">
        <v>222</v>
      </c>
      <c r="H328" s="125">
        <v>39448</v>
      </c>
      <c r="I328" s="157" t="s">
        <v>266</v>
      </c>
      <c r="J328" s="156" t="s">
        <v>937</v>
      </c>
      <c r="K328" s="156" t="s">
        <v>423</v>
      </c>
      <c r="L328" s="156" t="s">
        <v>389</v>
      </c>
      <c r="M328" s="158" t="s">
        <v>277</v>
      </c>
      <c r="N328" s="144"/>
    </row>
    <row r="329" spans="1:14" ht="30" hidden="1" customHeight="1">
      <c r="A329" s="155">
        <v>325</v>
      </c>
      <c r="B329" s="156" t="s">
        <v>1140</v>
      </c>
      <c r="C329" s="155" t="s">
        <v>1141</v>
      </c>
      <c r="D329" s="157" t="s">
        <v>220</v>
      </c>
      <c r="E329" s="125">
        <v>28605</v>
      </c>
      <c r="F329" s="155" t="s">
        <v>221</v>
      </c>
      <c r="G329" s="155" t="s">
        <v>222</v>
      </c>
      <c r="H329" s="125">
        <v>40179</v>
      </c>
      <c r="I329" s="157" t="s">
        <v>223</v>
      </c>
      <c r="J329" s="156" t="s">
        <v>833</v>
      </c>
      <c r="K329" s="156" t="s">
        <v>1142</v>
      </c>
      <c r="L329" s="156" t="s">
        <v>335</v>
      </c>
      <c r="M329" s="158" t="s">
        <v>277</v>
      </c>
      <c r="N329" s="144"/>
    </row>
    <row r="330" spans="1:14" ht="30" hidden="1" customHeight="1">
      <c r="A330" s="155">
        <v>326</v>
      </c>
      <c r="B330" s="156" t="s">
        <v>1143</v>
      </c>
      <c r="C330" s="155" t="s">
        <v>1144</v>
      </c>
      <c r="D330" s="157" t="s">
        <v>220</v>
      </c>
      <c r="E330" s="125">
        <v>28974</v>
      </c>
      <c r="F330" s="155" t="s">
        <v>231</v>
      </c>
      <c r="G330" s="155" t="s">
        <v>222</v>
      </c>
      <c r="H330" s="125">
        <v>39448</v>
      </c>
      <c r="I330" s="157" t="s">
        <v>266</v>
      </c>
      <c r="J330" s="156" t="s">
        <v>1145</v>
      </c>
      <c r="K330" s="156" t="s">
        <v>637</v>
      </c>
      <c r="L330" s="156" t="s">
        <v>1146</v>
      </c>
      <c r="M330" s="158" t="s">
        <v>277</v>
      </c>
      <c r="N330" s="144"/>
    </row>
    <row r="331" spans="1:14" ht="30" hidden="1" customHeight="1">
      <c r="A331" s="155">
        <v>327</v>
      </c>
      <c r="B331" s="156" t="s">
        <v>1147</v>
      </c>
      <c r="C331" s="155" t="s">
        <v>1148</v>
      </c>
      <c r="D331" s="157" t="s">
        <v>220</v>
      </c>
      <c r="E331" s="125">
        <v>24086</v>
      </c>
      <c r="F331" s="155" t="s">
        <v>231</v>
      </c>
      <c r="G331" s="155" t="s">
        <v>222</v>
      </c>
      <c r="H331" s="125">
        <v>32143</v>
      </c>
      <c r="I331" s="157" t="s">
        <v>281</v>
      </c>
      <c r="J331" s="156" t="s">
        <v>282</v>
      </c>
      <c r="K331" s="156" t="s">
        <v>283</v>
      </c>
      <c r="L331" s="156" t="s">
        <v>226</v>
      </c>
      <c r="M331" s="158" t="s">
        <v>227</v>
      </c>
      <c r="N331" s="144"/>
    </row>
    <row r="332" spans="1:14" ht="30" hidden="1" customHeight="1">
      <c r="A332" s="155">
        <v>328</v>
      </c>
      <c r="B332" s="156" t="s">
        <v>1149</v>
      </c>
      <c r="C332" s="155" t="s">
        <v>1150</v>
      </c>
      <c r="D332" s="157" t="s">
        <v>220</v>
      </c>
      <c r="E332" s="125">
        <v>29253</v>
      </c>
      <c r="F332" s="155" t="s">
        <v>221</v>
      </c>
      <c r="G332" s="155" t="s">
        <v>222</v>
      </c>
      <c r="H332" s="125">
        <v>38808</v>
      </c>
      <c r="I332" s="157" t="s">
        <v>237</v>
      </c>
      <c r="J332" s="156" t="s">
        <v>254</v>
      </c>
      <c r="K332" s="156" t="s">
        <v>415</v>
      </c>
      <c r="L332" s="156" t="s">
        <v>226</v>
      </c>
      <c r="M332" s="158" t="s">
        <v>227</v>
      </c>
      <c r="N332" s="144"/>
    </row>
    <row r="333" spans="1:14" ht="30" hidden="1" customHeight="1">
      <c r="A333" s="155">
        <v>329</v>
      </c>
      <c r="B333" s="156" t="s">
        <v>1151</v>
      </c>
      <c r="C333" s="155" t="s">
        <v>1152</v>
      </c>
      <c r="D333" s="157" t="s">
        <v>220</v>
      </c>
      <c r="E333" s="125">
        <v>28767</v>
      </c>
      <c r="F333" s="155" t="s">
        <v>221</v>
      </c>
      <c r="G333" s="155" t="s">
        <v>222</v>
      </c>
      <c r="H333" s="125">
        <v>39083</v>
      </c>
      <c r="I333" s="157" t="s">
        <v>363</v>
      </c>
      <c r="J333" s="156" t="s">
        <v>282</v>
      </c>
      <c r="K333" s="156" t="s">
        <v>283</v>
      </c>
      <c r="L333" s="156" t="s">
        <v>226</v>
      </c>
      <c r="M333" s="158" t="s">
        <v>227</v>
      </c>
      <c r="N333" s="144"/>
    </row>
    <row r="334" spans="1:14" ht="30" hidden="1" customHeight="1">
      <c r="A334" s="155">
        <v>330</v>
      </c>
      <c r="B334" s="156" t="s">
        <v>1153</v>
      </c>
      <c r="C334" s="155" t="s">
        <v>1154</v>
      </c>
      <c r="D334" s="157" t="s">
        <v>1105</v>
      </c>
      <c r="E334" s="125">
        <v>28048</v>
      </c>
      <c r="F334" s="155" t="s">
        <v>221</v>
      </c>
      <c r="G334" s="155" t="s">
        <v>222</v>
      </c>
      <c r="H334" s="125">
        <v>36220</v>
      </c>
      <c r="I334" s="157" t="s">
        <v>237</v>
      </c>
      <c r="J334" s="156" t="s">
        <v>254</v>
      </c>
      <c r="K334" s="156" t="s">
        <v>415</v>
      </c>
      <c r="L334" s="156" t="s">
        <v>226</v>
      </c>
      <c r="M334" s="158" t="s">
        <v>227</v>
      </c>
      <c r="N334" s="144"/>
    </row>
    <row r="335" spans="1:14" ht="30" hidden="1" customHeight="1">
      <c r="A335" s="155">
        <v>331</v>
      </c>
      <c r="B335" s="156" t="s">
        <v>1155</v>
      </c>
      <c r="C335" s="155" t="s">
        <v>1156</v>
      </c>
      <c r="D335" s="157" t="s">
        <v>991</v>
      </c>
      <c r="E335" s="125">
        <v>26016</v>
      </c>
      <c r="F335" s="155" t="s">
        <v>221</v>
      </c>
      <c r="G335" s="155" t="s">
        <v>222</v>
      </c>
      <c r="H335" s="125">
        <v>34213</v>
      </c>
      <c r="I335" s="157" t="s">
        <v>237</v>
      </c>
      <c r="J335" s="156" t="s">
        <v>833</v>
      </c>
      <c r="K335" s="156" t="s">
        <v>1142</v>
      </c>
      <c r="L335" s="156" t="s">
        <v>335</v>
      </c>
      <c r="M335" s="158" t="s">
        <v>277</v>
      </c>
      <c r="N335" s="144"/>
    </row>
    <row r="336" spans="1:14" ht="30" hidden="1" customHeight="1">
      <c r="A336" s="155">
        <v>332</v>
      </c>
      <c r="B336" s="156" t="s">
        <v>1157</v>
      </c>
      <c r="C336" s="155" t="s">
        <v>1158</v>
      </c>
      <c r="D336" s="157" t="s">
        <v>220</v>
      </c>
      <c r="E336" s="125">
        <v>24847</v>
      </c>
      <c r="F336" s="155" t="s">
        <v>221</v>
      </c>
      <c r="G336" s="155" t="s">
        <v>222</v>
      </c>
      <c r="H336" s="125">
        <v>32203</v>
      </c>
      <c r="I336" s="157" t="s">
        <v>237</v>
      </c>
      <c r="J336" s="156" t="s">
        <v>224</v>
      </c>
      <c r="K336" s="156" t="s">
        <v>262</v>
      </c>
      <c r="L336" s="156" t="s">
        <v>226</v>
      </c>
      <c r="M336" s="158" t="s">
        <v>227</v>
      </c>
      <c r="N336" s="144"/>
    </row>
    <row r="337" spans="1:14" ht="30" hidden="1" customHeight="1">
      <c r="A337" s="155">
        <v>333</v>
      </c>
      <c r="B337" s="156" t="s">
        <v>1159</v>
      </c>
      <c r="C337" s="155" t="s">
        <v>1160</v>
      </c>
      <c r="D337" s="157" t="s">
        <v>332</v>
      </c>
      <c r="E337" s="125">
        <v>28354</v>
      </c>
      <c r="F337" s="155" t="s">
        <v>221</v>
      </c>
      <c r="G337" s="155" t="s">
        <v>222</v>
      </c>
      <c r="H337" s="125">
        <v>39448</v>
      </c>
      <c r="I337" s="157" t="s">
        <v>237</v>
      </c>
      <c r="J337" s="156" t="s">
        <v>224</v>
      </c>
      <c r="K337" s="156" t="s">
        <v>262</v>
      </c>
      <c r="L337" s="156" t="s">
        <v>226</v>
      </c>
      <c r="M337" s="158" t="s">
        <v>227</v>
      </c>
      <c r="N337" s="144"/>
    </row>
    <row r="338" spans="1:14" ht="30" hidden="1" customHeight="1">
      <c r="A338" s="155">
        <v>334</v>
      </c>
      <c r="B338" s="156" t="s">
        <v>1161</v>
      </c>
      <c r="C338" s="155" t="s">
        <v>1162</v>
      </c>
      <c r="D338" s="157" t="s">
        <v>220</v>
      </c>
      <c r="E338" s="125">
        <v>27024</v>
      </c>
      <c r="F338" s="155" t="s">
        <v>221</v>
      </c>
      <c r="G338" s="155" t="s">
        <v>222</v>
      </c>
      <c r="H338" s="125">
        <v>37591</v>
      </c>
      <c r="I338" s="157" t="s">
        <v>281</v>
      </c>
      <c r="J338" s="156" t="s">
        <v>282</v>
      </c>
      <c r="K338" s="156" t="s">
        <v>283</v>
      </c>
      <c r="L338" s="156" t="s">
        <v>226</v>
      </c>
      <c r="M338" s="158" t="s">
        <v>227</v>
      </c>
      <c r="N338" s="144"/>
    </row>
    <row r="339" spans="1:14" ht="30" hidden="1" customHeight="1">
      <c r="A339" s="155">
        <v>335</v>
      </c>
      <c r="B339" s="156" t="s">
        <v>1163</v>
      </c>
      <c r="C339" s="155" t="s">
        <v>1164</v>
      </c>
      <c r="D339" s="157" t="s">
        <v>220</v>
      </c>
      <c r="E339" s="125">
        <v>26733</v>
      </c>
      <c r="F339" s="155" t="s">
        <v>221</v>
      </c>
      <c r="G339" s="155" t="s">
        <v>222</v>
      </c>
      <c r="H339" s="125">
        <v>37591</v>
      </c>
      <c r="I339" s="157" t="s">
        <v>281</v>
      </c>
      <c r="J339" s="156" t="s">
        <v>282</v>
      </c>
      <c r="K339" s="156" t="s">
        <v>283</v>
      </c>
      <c r="L339" s="156" t="s">
        <v>226</v>
      </c>
      <c r="M339" s="158" t="s">
        <v>227</v>
      </c>
      <c r="N339" s="144"/>
    </row>
    <row r="340" spans="1:14" ht="30" hidden="1" customHeight="1">
      <c r="A340" s="155">
        <v>336</v>
      </c>
      <c r="B340" s="156" t="s">
        <v>1165</v>
      </c>
      <c r="C340" s="155" t="s">
        <v>1166</v>
      </c>
      <c r="D340" s="157" t="s">
        <v>220</v>
      </c>
      <c r="E340" s="125">
        <v>28101</v>
      </c>
      <c r="F340" s="155" t="s">
        <v>221</v>
      </c>
      <c r="G340" s="155" t="s">
        <v>222</v>
      </c>
      <c r="H340" s="125">
        <v>38808</v>
      </c>
      <c r="I340" s="157" t="s">
        <v>237</v>
      </c>
      <c r="J340" s="156" t="s">
        <v>282</v>
      </c>
      <c r="K340" s="156" t="s">
        <v>297</v>
      </c>
      <c r="L340" s="156" t="s">
        <v>226</v>
      </c>
      <c r="M340" s="158" t="s">
        <v>227</v>
      </c>
      <c r="N340" s="144"/>
    </row>
    <row r="341" spans="1:14" ht="30" hidden="1" customHeight="1">
      <c r="A341" s="155">
        <v>337</v>
      </c>
      <c r="B341" s="156" t="s">
        <v>1167</v>
      </c>
      <c r="C341" s="155" t="s">
        <v>1168</v>
      </c>
      <c r="D341" s="157" t="s">
        <v>220</v>
      </c>
      <c r="E341" s="125">
        <v>25198</v>
      </c>
      <c r="F341" s="155" t="s">
        <v>231</v>
      </c>
      <c r="G341" s="155" t="s">
        <v>222</v>
      </c>
      <c r="H341" s="125">
        <v>39083</v>
      </c>
      <c r="I341" s="157" t="s">
        <v>223</v>
      </c>
      <c r="J341" s="156" t="s">
        <v>387</v>
      </c>
      <c r="K341" s="156" t="s">
        <v>724</v>
      </c>
      <c r="L341" s="156" t="s">
        <v>389</v>
      </c>
      <c r="M341" s="158" t="s">
        <v>277</v>
      </c>
      <c r="N341" s="144"/>
    </row>
    <row r="342" spans="1:14" ht="30" hidden="1" customHeight="1">
      <c r="A342" s="155">
        <v>338</v>
      </c>
      <c r="B342" s="156" t="s">
        <v>1169</v>
      </c>
      <c r="C342" s="155" t="s">
        <v>1170</v>
      </c>
      <c r="D342" s="157" t="s">
        <v>220</v>
      </c>
      <c r="E342" s="125">
        <v>32900</v>
      </c>
      <c r="F342" s="155" t="s">
        <v>231</v>
      </c>
      <c r="G342" s="155" t="s">
        <v>222</v>
      </c>
      <c r="H342" s="125">
        <v>44166</v>
      </c>
      <c r="I342" s="157" t="s">
        <v>287</v>
      </c>
      <c r="J342" s="156" t="s">
        <v>784</v>
      </c>
      <c r="K342" s="156" t="s">
        <v>1171</v>
      </c>
      <c r="L342" s="159" t="s">
        <v>365</v>
      </c>
      <c r="M342" s="158" t="s">
        <v>227</v>
      </c>
      <c r="N342" s="144"/>
    </row>
    <row r="343" spans="1:14" ht="30" hidden="1" customHeight="1">
      <c r="A343" s="155">
        <v>339</v>
      </c>
      <c r="B343" s="156" t="s">
        <v>1172</v>
      </c>
      <c r="C343" s="155" t="s">
        <v>1173</v>
      </c>
      <c r="D343" s="157" t="s">
        <v>220</v>
      </c>
      <c r="E343" s="125">
        <v>24438</v>
      </c>
      <c r="F343" s="155" t="s">
        <v>231</v>
      </c>
      <c r="G343" s="155" t="s">
        <v>222</v>
      </c>
      <c r="H343" s="125">
        <v>39448</v>
      </c>
      <c r="I343" s="157" t="s">
        <v>266</v>
      </c>
      <c r="J343" s="156" t="s">
        <v>937</v>
      </c>
      <c r="K343" s="156" t="s">
        <v>637</v>
      </c>
      <c r="L343" s="156" t="s">
        <v>629</v>
      </c>
      <c r="M343" s="158" t="s">
        <v>277</v>
      </c>
      <c r="N343" s="144"/>
    </row>
    <row r="344" spans="1:14" ht="30" hidden="1" customHeight="1">
      <c r="A344" s="155">
        <v>340</v>
      </c>
      <c r="B344" s="156" t="s">
        <v>1174</v>
      </c>
      <c r="C344" s="155" t="s">
        <v>1175</v>
      </c>
      <c r="D344" s="157" t="s">
        <v>220</v>
      </c>
      <c r="E344" s="125">
        <v>24547</v>
      </c>
      <c r="F344" s="155" t="s">
        <v>221</v>
      </c>
      <c r="G344" s="155" t="s">
        <v>222</v>
      </c>
      <c r="H344" s="125">
        <v>34394</v>
      </c>
      <c r="I344" s="157" t="s">
        <v>237</v>
      </c>
      <c r="J344" s="156" t="s">
        <v>224</v>
      </c>
      <c r="K344" s="156" t="s">
        <v>262</v>
      </c>
      <c r="L344" s="156" t="s">
        <v>226</v>
      </c>
      <c r="M344" s="158" t="s">
        <v>227</v>
      </c>
      <c r="N344" s="144"/>
    </row>
    <row r="345" spans="1:14" ht="30" hidden="1" customHeight="1">
      <c r="A345" s="155">
        <v>341</v>
      </c>
      <c r="B345" s="156" t="s">
        <v>1176</v>
      </c>
      <c r="C345" s="155" t="s">
        <v>1177</v>
      </c>
      <c r="D345" s="157" t="s">
        <v>944</v>
      </c>
      <c r="E345" s="125">
        <v>29135</v>
      </c>
      <c r="F345" s="155" t="s">
        <v>231</v>
      </c>
      <c r="G345" s="155" t="s">
        <v>222</v>
      </c>
      <c r="H345" s="125">
        <v>39083</v>
      </c>
      <c r="I345" s="157" t="s">
        <v>237</v>
      </c>
      <c r="J345" s="156" t="s">
        <v>941</v>
      </c>
      <c r="K345" s="156" t="s">
        <v>1178</v>
      </c>
      <c r="L345" s="156" t="s">
        <v>240</v>
      </c>
      <c r="M345" s="158" t="s">
        <v>240</v>
      </c>
      <c r="N345" s="144"/>
    </row>
    <row r="346" spans="1:14" ht="30" hidden="1" customHeight="1">
      <c r="A346" s="155">
        <v>342</v>
      </c>
      <c r="B346" s="156" t="s">
        <v>1179</v>
      </c>
      <c r="C346" s="155" t="s">
        <v>1180</v>
      </c>
      <c r="D346" s="157" t="s">
        <v>220</v>
      </c>
      <c r="E346" s="127" t="s">
        <v>1181</v>
      </c>
      <c r="F346" s="155" t="s">
        <v>231</v>
      </c>
      <c r="G346" s="155" t="s">
        <v>222</v>
      </c>
      <c r="H346" s="125">
        <v>41244</v>
      </c>
      <c r="I346" s="157" t="s">
        <v>266</v>
      </c>
      <c r="J346" s="156" t="s">
        <v>224</v>
      </c>
      <c r="K346" s="156" t="s">
        <v>233</v>
      </c>
      <c r="L346" s="156" t="s">
        <v>226</v>
      </c>
      <c r="M346" s="158" t="s">
        <v>227</v>
      </c>
      <c r="N346" s="144"/>
    </row>
    <row r="347" spans="1:14" ht="30" hidden="1" customHeight="1">
      <c r="A347" s="155">
        <v>343</v>
      </c>
      <c r="B347" s="156" t="s">
        <v>1182</v>
      </c>
      <c r="C347" s="155" t="s">
        <v>1183</v>
      </c>
      <c r="D347" s="157" t="s">
        <v>715</v>
      </c>
      <c r="E347" s="125">
        <v>29738</v>
      </c>
      <c r="F347" s="155" t="s">
        <v>231</v>
      </c>
      <c r="G347" s="155" t="s">
        <v>222</v>
      </c>
      <c r="H347" s="125">
        <v>39083</v>
      </c>
      <c r="I347" s="157" t="s">
        <v>237</v>
      </c>
      <c r="J347" s="156" t="s">
        <v>282</v>
      </c>
      <c r="K347" s="156" t="s">
        <v>297</v>
      </c>
      <c r="L347" s="156" t="s">
        <v>226</v>
      </c>
      <c r="M347" s="158" t="s">
        <v>227</v>
      </c>
      <c r="N347" s="144"/>
    </row>
    <row r="348" spans="1:14" ht="30" hidden="1" customHeight="1">
      <c r="A348" s="155">
        <v>344</v>
      </c>
      <c r="B348" s="156" t="s">
        <v>1184</v>
      </c>
      <c r="C348" s="155" t="s">
        <v>1185</v>
      </c>
      <c r="D348" s="157" t="s">
        <v>220</v>
      </c>
      <c r="E348" s="125">
        <v>30064</v>
      </c>
      <c r="F348" s="155" t="s">
        <v>231</v>
      </c>
      <c r="G348" s="155" t="s">
        <v>222</v>
      </c>
      <c r="H348" s="125">
        <v>41365</v>
      </c>
      <c r="I348" s="157" t="s">
        <v>258</v>
      </c>
      <c r="J348" s="156" t="s">
        <v>224</v>
      </c>
      <c r="K348" s="156" t="s">
        <v>262</v>
      </c>
      <c r="L348" s="156" t="s">
        <v>226</v>
      </c>
      <c r="M348" s="158" t="s">
        <v>227</v>
      </c>
      <c r="N348" s="144"/>
    </row>
    <row r="349" spans="1:14" ht="30" hidden="1" customHeight="1">
      <c r="A349" s="155">
        <v>345</v>
      </c>
      <c r="B349" s="156" t="s">
        <v>1186</v>
      </c>
      <c r="C349" s="155" t="s">
        <v>1187</v>
      </c>
      <c r="D349" s="157" t="s">
        <v>220</v>
      </c>
      <c r="E349" s="125">
        <v>24635</v>
      </c>
      <c r="F349" s="155" t="s">
        <v>231</v>
      </c>
      <c r="G349" s="155" t="s">
        <v>222</v>
      </c>
      <c r="H349" s="125">
        <v>32568</v>
      </c>
      <c r="I349" s="157" t="s">
        <v>237</v>
      </c>
      <c r="J349" s="156" t="s">
        <v>1188</v>
      </c>
      <c r="K349" s="156" t="s">
        <v>309</v>
      </c>
      <c r="L349" s="156" t="s">
        <v>245</v>
      </c>
      <c r="M349" s="158" t="s">
        <v>227</v>
      </c>
      <c r="N349" s="144"/>
    </row>
    <row r="350" spans="1:14" ht="30" hidden="1" customHeight="1">
      <c r="A350" s="155">
        <v>346</v>
      </c>
      <c r="B350" s="156" t="s">
        <v>1189</v>
      </c>
      <c r="C350" s="155" t="s">
        <v>1190</v>
      </c>
      <c r="D350" s="157" t="s">
        <v>220</v>
      </c>
      <c r="E350" s="125">
        <v>29463</v>
      </c>
      <c r="F350" s="155" t="s">
        <v>231</v>
      </c>
      <c r="G350" s="155" t="s">
        <v>222</v>
      </c>
      <c r="H350" s="125">
        <v>39448</v>
      </c>
      <c r="I350" s="157" t="s">
        <v>237</v>
      </c>
      <c r="J350" s="156" t="s">
        <v>282</v>
      </c>
      <c r="K350" s="156" t="s">
        <v>297</v>
      </c>
      <c r="L350" s="156" t="s">
        <v>226</v>
      </c>
      <c r="M350" s="158" t="s">
        <v>227</v>
      </c>
      <c r="N350" s="144"/>
    </row>
    <row r="351" spans="1:14" ht="30" hidden="1" customHeight="1">
      <c r="A351" s="155">
        <v>347</v>
      </c>
      <c r="B351" s="156" t="s">
        <v>1191</v>
      </c>
      <c r="C351" s="155" t="s">
        <v>1192</v>
      </c>
      <c r="D351" s="157" t="s">
        <v>1193</v>
      </c>
      <c r="E351" s="125">
        <v>34630</v>
      </c>
      <c r="F351" s="155" t="s">
        <v>231</v>
      </c>
      <c r="G351" s="155" t="s">
        <v>222</v>
      </c>
      <c r="H351" s="125">
        <v>44166</v>
      </c>
      <c r="I351" s="157" t="s">
        <v>232</v>
      </c>
      <c r="J351" s="156" t="s">
        <v>1194</v>
      </c>
      <c r="K351" s="156" t="s">
        <v>651</v>
      </c>
      <c r="L351" s="156" t="s">
        <v>629</v>
      </c>
      <c r="M351" s="158" t="s">
        <v>277</v>
      </c>
      <c r="N351" s="144"/>
    </row>
    <row r="352" spans="1:14" ht="30" hidden="1" customHeight="1">
      <c r="A352" s="155">
        <v>348</v>
      </c>
      <c r="B352" s="156" t="s">
        <v>1195</v>
      </c>
      <c r="C352" s="155" t="s">
        <v>1196</v>
      </c>
      <c r="D352" s="157" t="s">
        <v>605</v>
      </c>
      <c r="E352" s="125">
        <v>31403</v>
      </c>
      <c r="F352" s="155" t="s">
        <v>221</v>
      </c>
      <c r="G352" s="155" t="s">
        <v>222</v>
      </c>
      <c r="H352" s="125">
        <v>42644</v>
      </c>
      <c r="I352" s="157" t="s">
        <v>287</v>
      </c>
      <c r="J352" s="156" t="s">
        <v>269</v>
      </c>
      <c r="K352" s="156" t="s">
        <v>642</v>
      </c>
      <c r="L352" s="156" t="s">
        <v>245</v>
      </c>
      <c r="M352" s="158" t="s">
        <v>227</v>
      </c>
      <c r="N352" s="144"/>
    </row>
    <row r="353" spans="1:14" ht="30" hidden="1" customHeight="1">
      <c r="A353" s="155">
        <v>349</v>
      </c>
      <c r="B353" s="156" t="s">
        <v>1197</v>
      </c>
      <c r="C353" s="155" t="s">
        <v>1198</v>
      </c>
      <c r="D353" s="157" t="s">
        <v>220</v>
      </c>
      <c r="E353" s="125">
        <v>29206</v>
      </c>
      <c r="F353" s="155" t="s">
        <v>221</v>
      </c>
      <c r="G353" s="155" t="s">
        <v>222</v>
      </c>
      <c r="H353" s="125">
        <v>39448</v>
      </c>
      <c r="I353" s="157" t="s">
        <v>237</v>
      </c>
      <c r="J353" s="156" t="s">
        <v>282</v>
      </c>
      <c r="K353" s="156" t="s">
        <v>297</v>
      </c>
      <c r="L353" s="156" t="s">
        <v>226</v>
      </c>
      <c r="M353" s="158" t="s">
        <v>227</v>
      </c>
      <c r="N353" s="144"/>
    </row>
    <row r="354" spans="1:14" ht="30" hidden="1" customHeight="1">
      <c r="A354" s="155">
        <v>350</v>
      </c>
      <c r="B354" s="156" t="s">
        <v>1199</v>
      </c>
      <c r="C354" s="155" t="s">
        <v>1200</v>
      </c>
      <c r="D354" s="157" t="s">
        <v>1201</v>
      </c>
      <c r="E354" s="125">
        <v>24755</v>
      </c>
      <c r="F354" s="155" t="s">
        <v>221</v>
      </c>
      <c r="G354" s="155" t="s">
        <v>222</v>
      </c>
      <c r="H354" s="125">
        <v>33298</v>
      </c>
      <c r="I354" s="157" t="s">
        <v>237</v>
      </c>
      <c r="J354" s="156" t="s">
        <v>308</v>
      </c>
      <c r="K354" s="156" t="s">
        <v>380</v>
      </c>
      <c r="L354" s="156" t="s">
        <v>245</v>
      </c>
      <c r="M354" s="158" t="s">
        <v>227</v>
      </c>
      <c r="N354" s="144"/>
    </row>
    <row r="355" spans="1:14" ht="30" hidden="1" customHeight="1">
      <c r="A355" s="155">
        <v>351</v>
      </c>
      <c r="B355" s="156" t="s">
        <v>1202</v>
      </c>
      <c r="C355" s="155" t="s">
        <v>1203</v>
      </c>
      <c r="D355" s="157" t="s">
        <v>220</v>
      </c>
      <c r="E355" s="125">
        <v>35816</v>
      </c>
      <c r="F355" s="155" t="s">
        <v>221</v>
      </c>
      <c r="G355" s="155" t="s">
        <v>222</v>
      </c>
      <c r="H355" s="125">
        <v>44166</v>
      </c>
      <c r="I355" s="157" t="s">
        <v>232</v>
      </c>
      <c r="J355" s="156" t="s">
        <v>399</v>
      </c>
      <c r="K355" s="156" t="s">
        <v>688</v>
      </c>
      <c r="L355" s="156" t="s">
        <v>674</v>
      </c>
      <c r="M355" s="158" t="s">
        <v>227</v>
      </c>
      <c r="N355" s="144"/>
    </row>
    <row r="356" spans="1:14" ht="30" hidden="1" customHeight="1">
      <c r="A356" s="155">
        <v>352</v>
      </c>
      <c r="B356" s="156" t="s">
        <v>1204</v>
      </c>
      <c r="C356" s="155" t="s">
        <v>1205</v>
      </c>
      <c r="D356" s="157" t="s">
        <v>273</v>
      </c>
      <c r="E356" s="125">
        <v>34874</v>
      </c>
      <c r="F356" s="155" t="s">
        <v>221</v>
      </c>
      <c r="G356" s="155" t="s">
        <v>222</v>
      </c>
      <c r="H356" s="125">
        <v>43528</v>
      </c>
      <c r="I356" s="157" t="s">
        <v>266</v>
      </c>
      <c r="J356" s="156" t="s">
        <v>308</v>
      </c>
      <c r="K356" s="156" t="s">
        <v>703</v>
      </c>
      <c r="L356" s="156" t="s">
        <v>245</v>
      </c>
      <c r="M356" s="158" t="s">
        <v>227</v>
      </c>
      <c r="N356" s="144"/>
    </row>
    <row r="357" spans="1:14" ht="30" hidden="1" customHeight="1">
      <c r="A357" s="155">
        <v>353</v>
      </c>
      <c r="B357" s="156" t="s">
        <v>1206</v>
      </c>
      <c r="C357" s="155" t="s">
        <v>1207</v>
      </c>
      <c r="D357" s="157" t="s">
        <v>273</v>
      </c>
      <c r="E357" s="125">
        <v>25887</v>
      </c>
      <c r="F357" s="155" t="s">
        <v>221</v>
      </c>
      <c r="G357" s="155" t="s">
        <v>222</v>
      </c>
      <c r="H357" s="125">
        <v>39448</v>
      </c>
      <c r="I357" s="157" t="s">
        <v>266</v>
      </c>
      <c r="J357" s="156" t="s">
        <v>937</v>
      </c>
      <c r="K357" s="156" t="s">
        <v>423</v>
      </c>
      <c r="L357" s="156" t="s">
        <v>389</v>
      </c>
      <c r="M357" s="158" t="s">
        <v>277</v>
      </c>
      <c r="N357" s="144"/>
    </row>
    <row r="358" spans="1:14" ht="30" hidden="1" customHeight="1">
      <c r="A358" s="155">
        <v>354</v>
      </c>
      <c r="B358" s="156" t="s">
        <v>1208</v>
      </c>
      <c r="C358" s="155" t="s">
        <v>1209</v>
      </c>
      <c r="D358" s="157" t="s">
        <v>715</v>
      </c>
      <c r="E358" s="125">
        <v>34657</v>
      </c>
      <c r="F358" s="155" t="s">
        <v>221</v>
      </c>
      <c r="G358" s="155" t="s">
        <v>222</v>
      </c>
      <c r="H358" s="125">
        <v>43497</v>
      </c>
      <c r="I358" s="157" t="s">
        <v>266</v>
      </c>
      <c r="J358" s="156" t="s">
        <v>243</v>
      </c>
      <c r="K358" s="156" t="s">
        <v>893</v>
      </c>
      <c r="L358" s="156" t="s">
        <v>245</v>
      </c>
      <c r="M358" s="158" t="s">
        <v>227</v>
      </c>
      <c r="N358" s="144"/>
    </row>
    <row r="359" spans="1:14" ht="30" hidden="1" customHeight="1">
      <c r="A359" s="155">
        <v>355</v>
      </c>
      <c r="B359" s="156" t="s">
        <v>1210</v>
      </c>
      <c r="C359" s="155" t="s">
        <v>1211</v>
      </c>
      <c r="D359" s="157" t="s">
        <v>220</v>
      </c>
      <c r="E359" s="125">
        <v>34699</v>
      </c>
      <c r="F359" s="155" t="s">
        <v>221</v>
      </c>
      <c r="G359" s="155" t="s">
        <v>222</v>
      </c>
      <c r="H359" s="125">
        <v>43497</v>
      </c>
      <c r="I359" s="157" t="s">
        <v>223</v>
      </c>
      <c r="J359" s="156" t="s">
        <v>282</v>
      </c>
      <c r="K359" s="156" t="s">
        <v>288</v>
      </c>
      <c r="L359" s="156" t="s">
        <v>226</v>
      </c>
      <c r="M359" s="158" t="s">
        <v>227</v>
      </c>
      <c r="N359" s="144"/>
    </row>
    <row r="360" spans="1:14" ht="30" hidden="1" customHeight="1">
      <c r="A360" s="155">
        <v>356</v>
      </c>
      <c r="B360" s="156" t="s">
        <v>1212</v>
      </c>
      <c r="C360" s="155" t="s">
        <v>1213</v>
      </c>
      <c r="D360" s="157" t="s">
        <v>220</v>
      </c>
      <c r="E360" s="125">
        <v>25001</v>
      </c>
      <c r="F360" s="155" t="s">
        <v>221</v>
      </c>
      <c r="G360" s="155" t="s">
        <v>222</v>
      </c>
      <c r="H360" s="125">
        <v>39448</v>
      </c>
      <c r="I360" s="157" t="s">
        <v>266</v>
      </c>
      <c r="J360" s="156" t="s">
        <v>937</v>
      </c>
      <c r="K360" s="156" t="s">
        <v>423</v>
      </c>
      <c r="L360" s="156" t="s">
        <v>389</v>
      </c>
      <c r="M360" s="158" t="s">
        <v>277</v>
      </c>
      <c r="N360" s="144"/>
    </row>
    <row r="361" spans="1:14" ht="30" hidden="1" customHeight="1">
      <c r="A361" s="155">
        <v>357</v>
      </c>
      <c r="B361" s="156" t="s">
        <v>1214</v>
      </c>
      <c r="C361" s="155" t="s">
        <v>1215</v>
      </c>
      <c r="D361" s="157" t="s">
        <v>220</v>
      </c>
      <c r="E361" s="125">
        <v>24999</v>
      </c>
      <c r="F361" s="155" t="s">
        <v>231</v>
      </c>
      <c r="G361" s="155" t="s">
        <v>222</v>
      </c>
      <c r="H361" s="125">
        <v>32568</v>
      </c>
      <c r="I361" s="157" t="s">
        <v>237</v>
      </c>
      <c r="J361" s="156" t="s">
        <v>833</v>
      </c>
      <c r="K361" s="156" t="s">
        <v>1216</v>
      </c>
      <c r="L361" s="156" t="s">
        <v>674</v>
      </c>
      <c r="M361" s="158" t="s">
        <v>277</v>
      </c>
      <c r="N361" s="144"/>
    </row>
    <row r="362" spans="1:14" ht="30" hidden="1" customHeight="1">
      <c r="A362" s="155">
        <v>358</v>
      </c>
      <c r="B362" s="156" t="s">
        <v>1217</v>
      </c>
      <c r="C362" s="155" t="s">
        <v>1218</v>
      </c>
      <c r="D362" s="157" t="s">
        <v>220</v>
      </c>
      <c r="E362" s="125">
        <v>27087</v>
      </c>
      <c r="F362" s="155" t="s">
        <v>231</v>
      </c>
      <c r="G362" s="155" t="s">
        <v>222</v>
      </c>
      <c r="H362" s="125">
        <v>37591</v>
      </c>
      <c r="I362" s="157" t="s">
        <v>281</v>
      </c>
      <c r="J362" s="156" t="s">
        <v>282</v>
      </c>
      <c r="K362" s="156" t="s">
        <v>283</v>
      </c>
      <c r="L362" s="156" t="s">
        <v>226</v>
      </c>
      <c r="M362" s="158" t="s">
        <v>227</v>
      </c>
      <c r="N362" s="144"/>
    </row>
    <row r="363" spans="1:14" ht="30" hidden="1" customHeight="1">
      <c r="A363" s="155">
        <v>359</v>
      </c>
      <c r="B363" s="156" t="s">
        <v>1219</v>
      </c>
      <c r="C363" s="155" t="s">
        <v>1220</v>
      </c>
      <c r="D363" s="157" t="s">
        <v>220</v>
      </c>
      <c r="E363" s="125">
        <v>25116</v>
      </c>
      <c r="F363" s="155" t="s">
        <v>231</v>
      </c>
      <c r="G363" s="155" t="s">
        <v>222</v>
      </c>
      <c r="H363" s="125">
        <v>39448</v>
      </c>
      <c r="I363" s="157" t="s">
        <v>266</v>
      </c>
      <c r="J363" s="156" t="s">
        <v>1221</v>
      </c>
      <c r="K363" s="156" t="s">
        <v>637</v>
      </c>
      <c r="L363" s="156" t="s">
        <v>674</v>
      </c>
      <c r="M363" s="158" t="s">
        <v>277</v>
      </c>
      <c r="N363" s="144"/>
    </row>
    <row r="364" spans="1:14" ht="30" hidden="1" customHeight="1">
      <c r="A364" s="155">
        <v>360</v>
      </c>
      <c r="B364" s="156" t="s">
        <v>1222</v>
      </c>
      <c r="C364" s="155" t="s">
        <v>1223</v>
      </c>
      <c r="D364" s="157" t="s">
        <v>220</v>
      </c>
      <c r="E364" s="125">
        <v>24967</v>
      </c>
      <c r="F364" s="155" t="s">
        <v>231</v>
      </c>
      <c r="G364" s="155" t="s">
        <v>222</v>
      </c>
      <c r="H364" s="125">
        <v>39083</v>
      </c>
      <c r="I364" s="157" t="s">
        <v>794</v>
      </c>
      <c r="J364" s="156" t="s">
        <v>937</v>
      </c>
      <c r="K364" s="156" t="s">
        <v>1224</v>
      </c>
      <c r="L364" s="156" t="s">
        <v>245</v>
      </c>
      <c r="M364" s="158" t="s">
        <v>277</v>
      </c>
      <c r="N364" s="144"/>
    </row>
    <row r="365" spans="1:14" ht="30" hidden="1" customHeight="1">
      <c r="A365" s="155">
        <v>361</v>
      </c>
      <c r="B365" s="156" t="s">
        <v>1225</v>
      </c>
      <c r="C365" s="155" t="s">
        <v>1226</v>
      </c>
      <c r="D365" s="157" t="s">
        <v>220</v>
      </c>
      <c r="E365" s="125">
        <v>31662</v>
      </c>
      <c r="F365" s="155" t="s">
        <v>221</v>
      </c>
      <c r="G365" s="155" t="s">
        <v>222</v>
      </c>
      <c r="H365" s="125">
        <v>39873</v>
      </c>
      <c r="I365" s="157" t="s">
        <v>258</v>
      </c>
      <c r="J365" s="156" t="s">
        <v>254</v>
      </c>
      <c r="K365" s="156" t="s">
        <v>415</v>
      </c>
      <c r="L365" s="156" t="s">
        <v>226</v>
      </c>
      <c r="M365" s="158" t="s">
        <v>227</v>
      </c>
      <c r="N365" s="144"/>
    </row>
    <row r="366" spans="1:14" ht="30" hidden="1" customHeight="1">
      <c r="A366" s="155">
        <v>362</v>
      </c>
      <c r="B366" s="156" t="s">
        <v>1227</v>
      </c>
      <c r="C366" s="155" t="s">
        <v>1228</v>
      </c>
      <c r="D366" s="157" t="s">
        <v>450</v>
      </c>
      <c r="E366" s="125">
        <v>25333</v>
      </c>
      <c r="F366" s="155" t="s">
        <v>231</v>
      </c>
      <c r="G366" s="155" t="s">
        <v>222</v>
      </c>
      <c r="H366" s="125">
        <v>33298</v>
      </c>
      <c r="I366" s="157" t="s">
        <v>281</v>
      </c>
      <c r="J366" s="156" t="s">
        <v>784</v>
      </c>
      <c r="K366" s="156" t="s">
        <v>283</v>
      </c>
      <c r="L366" s="156" t="s">
        <v>226</v>
      </c>
      <c r="M366" s="158" t="s">
        <v>227</v>
      </c>
      <c r="N366" s="144"/>
    </row>
    <row r="367" spans="1:14" ht="30" hidden="1" customHeight="1">
      <c r="A367" s="155">
        <v>363</v>
      </c>
      <c r="B367" s="156" t="s">
        <v>1229</v>
      </c>
      <c r="C367" s="155" t="s">
        <v>1230</v>
      </c>
      <c r="D367" s="157" t="s">
        <v>220</v>
      </c>
      <c r="E367" s="125">
        <v>32092</v>
      </c>
      <c r="F367" s="155" t="s">
        <v>221</v>
      </c>
      <c r="G367" s="155" t="s">
        <v>222</v>
      </c>
      <c r="H367" s="125">
        <v>40544</v>
      </c>
      <c r="I367" s="157" t="s">
        <v>258</v>
      </c>
      <c r="J367" s="156" t="s">
        <v>254</v>
      </c>
      <c r="K367" s="156" t="s">
        <v>415</v>
      </c>
      <c r="L367" s="156" t="s">
        <v>226</v>
      </c>
      <c r="M367" s="158" t="s">
        <v>227</v>
      </c>
      <c r="N367" s="144"/>
    </row>
    <row r="368" spans="1:14" ht="30" customHeight="1">
      <c r="A368" s="155">
        <v>364</v>
      </c>
      <c r="B368" s="156" t="s">
        <v>1231</v>
      </c>
      <c r="C368" s="155" t="s">
        <v>1232</v>
      </c>
      <c r="D368" s="157" t="s">
        <v>503</v>
      </c>
      <c r="E368" s="125">
        <v>29423</v>
      </c>
      <c r="F368" s="155" t="s">
        <v>221</v>
      </c>
      <c r="G368" s="155" t="s">
        <v>222</v>
      </c>
      <c r="H368" s="125">
        <v>43553</v>
      </c>
      <c r="I368" s="157" t="s">
        <v>363</v>
      </c>
      <c r="J368" s="156" t="s">
        <v>666</v>
      </c>
      <c r="K368" s="156" t="s">
        <v>779</v>
      </c>
      <c r="L368" s="156" t="s">
        <v>226</v>
      </c>
      <c r="M368" s="158" t="s">
        <v>227</v>
      </c>
      <c r="N368" s="144"/>
    </row>
    <row r="369" spans="1:14" ht="30" hidden="1" customHeight="1">
      <c r="A369" s="155">
        <v>365</v>
      </c>
      <c r="B369" s="156" t="s">
        <v>1233</v>
      </c>
      <c r="C369" s="155" t="s">
        <v>1234</v>
      </c>
      <c r="D369" s="157" t="s">
        <v>220</v>
      </c>
      <c r="E369" s="125">
        <v>28820</v>
      </c>
      <c r="F369" s="155" t="s">
        <v>221</v>
      </c>
      <c r="G369" s="155" t="s">
        <v>222</v>
      </c>
      <c r="H369" s="125">
        <v>38353</v>
      </c>
      <c r="I369" s="157" t="s">
        <v>237</v>
      </c>
      <c r="J369" s="156" t="s">
        <v>379</v>
      </c>
      <c r="K369" s="156" t="s">
        <v>380</v>
      </c>
      <c r="L369" s="156" t="s">
        <v>245</v>
      </c>
      <c r="M369" s="158" t="s">
        <v>227</v>
      </c>
      <c r="N369" s="144"/>
    </row>
    <row r="370" spans="1:14" ht="30" hidden="1" customHeight="1">
      <c r="A370" s="155">
        <v>366</v>
      </c>
      <c r="B370" s="156" t="s">
        <v>1235</v>
      </c>
      <c r="C370" s="155" t="s">
        <v>1236</v>
      </c>
      <c r="D370" s="157" t="s">
        <v>220</v>
      </c>
      <c r="E370" s="125">
        <v>30014</v>
      </c>
      <c r="F370" s="155" t="s">
        <v>221</v>
      </c>
      <c r="G370" s="155" t="s">
        <v>222</v>
      </c>
      <c r="H370" s="125">
        <v>37956</v>
      </c>
      <c r="I370" s="157" t="s">
        <v>258</v>
      </c>
      <c r="J370" s="156" t="s">
        <v>387</v>
      </c>
      <c r="K370" s="156" t="s">
        <v>1237</v>
      </c>
      <c r="L370" s="156" t="s">
        <v>240</v>
      </c>
      <c r="M370" s="158" t="s">
        <v>240</v>
      </c>
      <c r="N370" s="144"/>
    </row>
    <row r="371" spans="1:14" ht="30" hidden="1" customHeight="1">
      <c r="A371" s="155">
        <v>367</v>
      </c>
      <c r="B371" s="156" t="s">
        <v>1238</v>
      </c>
      <c r="C371" s="155" t="s">
        <v>1239</v>
      </c>
      <c r="D371" s="157" t="s">
        <v>374</v>
      </c>
      <c r="E371" s="125" t="s">
        <v>1240</v>
      </c>
      <c r="F371" s="155" t="s">
        <v>221</v>
      </c>
      <c r="G371" s="155" t="s">
        <v>222</v>
      </c>
      <c r="H371" s="125">
        <v>43556</v>
      </c>
      <c r="I371" s="157" t="s">
        <v>266</v>
      </c>
      <c r="J371" s="156" t="s">
        <v>254</v>
      </c>
      <c r="K371" s="156" t="s">
        <v>255</v>
      </c>
      <c r="L371" s="156" t="s">
        <v>226</v>
      </c>
      <c r="M371" s="158" t="s">
        <v>227</v>
      </c>
      <c r="N371" s="144"/>
    </row>
    <row r="372" spans="1:14" ht="30" hidden="1" customHeight="1">
      <c r="A372" s="155">
        <v>368</v>
      </c>
      <c r="B372" s="156" t="s">
        <v>1241</v>
      </c>
      <c r="C372" s="155" t="s">
        <v>1242</v>
      </c>
      <c r="D372" s="157" t="s">
        <v>1243</v>
      </c>
      <c r="E372" s="125">
        <v>25234</v>
      </c>
      <c r="F372" s="155" t="s">
        <v>231</v>
      </c>
      <c r="G372" s="155" t="s">
        <v>222</v>
      </c>
      <c r="H372" s="125">
        <v>34366</v>
      </c>
      <c r="I372" s="157" t="s">
        <v>237</v>
      </c>
      <c r="J372" s="156" t="s">
        <v>269</v>
      </c>
      <c r="K372" s="156" t="s">
        <v>912</v>
      </c>
      <c r="L372" s="156" t="s">
        <v>245</v>
      </c>
      <c r="M372" s="158" t="s">
        <v>227</v>
      </c>
      <c r="N372" s="144"/>
    </row>
    <row r="373" spans="1:14" ht="30" hidden="1" customHeight="1">
      <c r="A373" s="155">
        <v>369</v>
      </c>
      <c r="B373" s="156" t="s">
        <v>1244</v>
      </c>
      <c r="C373" s="155" t="s">
        <v>1245</v>
      </c>
      <c r="D373" s="157" t="s">
        <v>220</v>
      </c>
      <c r="E373" s="125">
        <v>27249</v>
      </c>
      <c r="F373" s="155" t="s">
        <v>231</v>
      </c>
      <c r="G373" s="155" t="s">
        <v>222</v>
      </c>
      <c r="H373" s="125">
        <v>39448</v>
      </c>
      <c r="I373" s="157" t="s">
        <v>794</v>
      </c>
      <c r="J373" s="156" t="s">
        <v>795</v>
      </c>
      <c r="K373" s="156" t="s">
        <v>637</v>
      </c>
      <c r="L373" s="156" t="s">
        <v>674</v>
      </c>
      <c r="M373" s="158" t="s">
        <v>277</v>
      </c>
      <c r="N373" s="144"/>
    </row>
    <row r="374" spans="1:14" ht="30" hidden="1" customHeight="1">
      <c r="A374" s="155">
        <v>370</v>
      </c>
      <c r="B374" s="156" t="s">
        <v>1246</v>
      </c>
      <c r="C374" s="155" t="s">
        <v>1247</v>
      </c>
      <c r="D374" s="157" t="s">
        <v>220</v>
      </c>
      <c r="E374" s="125">
        <v>30198</v>
      </c>
      <c r="F374" s="155" t="s">
        <v>221</v>
      </c>
      <c r="G374" s="155" t="s">
        <v>222</v>
      </c>
      <c r="H374" s="125">
        <v>38808</v>
      </c>
      <c r="I374" s="157" t="s">
        <v>237</v>
      </c>
      <c r="J374" s="156" t="s">
        <v>224</v>
      </c>
      <c r="K374" s="156" t="s">
        <v>262</v>
      </c>
      <c r="L374" s="156" t="s">
        <v>226</v>
      </c>
      <c r="M374" s="158" t="s">
        <v>227</v>
      </c>
      <c r="N374" s="144"/>
    </row>
    <row r="375" spans="1:14" ht="30" hidden="1" customHeight="1">
      <c r="A375" s="155">
        <v>371</v>
      </c>
      <c r="B375" s="156" t="s">
        <v>1248</v>
      </c>
      <c r="C375" s="155" t="s">
        <v>1249</v>
      </c>
      <c r="D375" s="157" t="s">
        <v>220</v>
      </c>
      <c r="E375" s="125">
        <v>28461</v>
      </c>
      <c r="F375" s="155" t="s">
        <v>221</v>
      </c>
      <c r="G375" s="155" t="s">
        <v>222</v>
      </c>
      <c r="H375" s="125">
        <v>39083</v>
      </c>
      <c r="I375" s="157" t="s">
        <v>237</v>
      </c>
      <c r="J375" s="156" t="s">
        <v>282</v>
      </c>
      <c r="K375" s="156" t="s">
        <v>297</v>
      </c>
      <c r="L375" s="156" t="s">
        <v>226</v>
      </c>
      <c r="M375" s="158" t="s">
        <v>227</v>
      </c>
      <c r="N375" s="144"/>
    </row>
    <row r="376" spans="1:14" ht="30" hidden="1" customHeight="1">
      <c r="A376" s="155">
        <v>372</v>
      </c>
      <c r="B376" s="156" t="s">
        <v>1250</v>
      </c>
      <c r="C376" s="155" t="s">
        <v>1251</v>
      </c>
      <c r="D376" s="157" t="s">
        <v>220</v>
      </c>
      <c r="E376" s="125">
        <v>30905</v>
      </c>
      <c r="F376" s="155" t="s">
        <v>231</v>
      </c>
      <c r="G376" s="155" t="s">
        <v>222</v>
      </c>
      <c r="H376" s="125">
        <v>43528</v>
      </c>
      <c r="I376" s="157" t="s">
        <v>266</v>
      </c>
      <c r="J376" s="156" t="s">
        <v>224</v>
      </c>
      <c r="K376" s="156" t="s">
        <v>233</v>
      </c>
      <c r="L376" s="156" t="s">
        <v>226</v>
      </c>
      <c r="M376" s="158" t="s">
        <v>227</v>
      </c>
      <c r="N376" s="144"/>
    </row>
    <row r="377" spans="1:14" ht="30" hidden="1" customHeight="1">
      <c r="A377" s="155">
        <v>373</v>
      </c>
      <c r="B377" s="156" t="s">
        <v>1252</v>
      </c>
      <c r="C377" s="155" t="s">
        <v>1253</v>
      </c>
      <c r="D377" s="157" t="s">
        <v>220</v>
      </c>
      <c r="E377" s="125">
        <v>26280</v>
      </c>
      <c r="F377" s="155" t="s">
        <v>221</v>
      </c>
      <c r="G377" s="155" t="s">
        <v>222</v>
      </c>
      <c r="H377" s="125">
        <v>39448</v>
      </c>
      <c r="I377" s="157" t="s">
        <v>223</v>
      </c>
      <c r="J377" s="156" t="s">
        <v>387</v>
      </c>
      <c r="K377" s="156" t="s">
        <v>712</v>
      </c>
      <c r="L377" s="156" t="s">
        <v>629</v>
      </c>
      <c r="M377" s="158" t="s">
        <v>277</v>
      </c>
      <c r="N377" s="144"/>
    </row>
    <row r="378" spans="1:14" ht="30" hidden="1" customHeight="1">
      <c r="A378" s="155">
        <v>374</v>
      </c>
      <c r="B378" s="156" t="s">
        <v>1254</v>
      </c>
      <c r="C378" s="155" t="s">
        <v>1255</v>
      </c>
      <c r="D378" s="157" t="s">
        <v>220</v>
      </c>
      <c r="E378" s="125">
        <v>35726</v>
      </c>
      <c r="F378" s="155" t="s">
        <v>221</v>
      </c>
      <c r="G378" s="155" t="s">
        <v>222</v>
      </c>
      <c r="H378" s="125">
        <v>43497</v>
      </c>
      <c r="I378" s="157" t="s">
        <v>266</v>
      </c>
      <c r="J378" s="156" t="s">
        <v>791</v>
      </c>
      <c r="K378" s="156" t="s">
        <v>589</v>
      </c>
      <c r="L378" s="156" t="s">
        <v>245</v>
      </c>
      <c r="M378" s="158" t="s">
        <v>227</v>
      </c>
      <c r="N378" s="144"/>
    </row>
    <row r="379" spans="1:14" ht="30" hidden="1" customHeight="1">
      <c r="A379" s="155">
        <v>375</v>
      </c>
      <c r="B379" s="156" t="s">
        <v>1256</v>
      </c>
      <c r="C379" s="155" t="s">
        <v>1257</v>
      </c>
      <c r="D379" s="157" t="s">
        <v>220</v>
      </c>
      <c r="E379" s="125">
        <v>24399</v>
      </c>
      <c r="F379" s="155" t="s">
        <v>221</v>
      </c>
      <c r="G379" s="155" t="s">
        <v>222</v>
      </c>
      <c r="H379" s="125">
        <v>31472</v>
      </c>
      <c r="I379" s="157" t="s">
        <v>237</v>
      </c>
      <c r="J379" s="156" t="s">
        <v>399</v>
      </c>
      <c r="K379" s="156" t="s">
        <v>400</v>
      </c>
      <c r="L379" s="156" t="s">
        <v>401</v>
      </c>
      <c r="M379" s="158" t="s">
        <v>227</v>
      </c>
      <c r="N379" s="144"/>
    </row>
    <row r="380" spans="1:14" ht="30" hidden="1" customHeight="1">
      <c r="A380" s="155">
        <v>376</v>
      </c>
      <c r="B380" s="156" t="s">
        <v>1258</v>
      </c>
      <c r="C380" s="155" t="s">
        <v>1259</v>
      </c>
      <c r="D380" s="157" t="s">
        <v>220</v>
      </c>
      <c r="E380" s="125">
        <v>25728</v>
      </c>
      <c r="F380" s="155" t="s">
        <v>231</v>
      </c>
      <c r="G380" s="155" t="s">
        <v>222</v>
      </c>
      <c r="H380" s="125">
        <v>34759</v>
      </c>
      <c r="I380" s="157" t="s">
        <v>258</v>
      </c>
      <c r="J380" s="156" t="s">
        <v>224</v>
      </c>
      <c r="K380" s="156" t="s">
        <v>262</v>
      </c>
      <c r="L380" s="156" t="s">
        <v>226</v>
      </c>
      <c r="M380" s="158" t="s">
        <v>227</v>
      </c>
      <c r="N380" s="144"/>
    </row>
    <row r="381" spans="1:14" ht="30" hidden="1" customHeight="1">
      <c r="A381" s="155">
        <v>377</v>
      </c>
      <c r="B381" s="156" t="s">
        <v>1260</v>
      </c>
      <c r="C381" s="155" t="s">
        <v>1261</v>
      </c>
      <c r="D381" s="157" t="s">
        <v>220</v>
      </c>
      <c r="E381" s="125">
        <v>24464</v>
      </c>
      <c r="F381" s="155" t="s">
        <v>221</v>
      </c>
      <c r="G381" s="155" t="s">
        <v>222</v>
      </c>
      <c r="H381" s="125">
        <v>39083</v>
      </c>
      <c r="I381" s="157" t="s">
        <v>266</v>
      </c>
      <c r="J381" s="156" t="s">
        <v>937</v>
      </c>
      <c r="K381" s="156" t="s">
        <v>637</v>
      </c>
      <c r="L381" s="156" t="s">
        <v>674</v>
      </c>
      <c r="M381" s="158" t="s">
        <v>277</v>
      </c>
      <c r="N381" s="144"/>
    </row>
    <row r="382" spans="1:14" ht="30" hidden="1" customHeight="1">
      <c r="A382" s="155">
        <v>378</v>
      </c>
      <c r="B382" s="156" t="s">
        <v>1262</v>
      </c>
      <c r="C382" s="155" t="s">
        <v>1263</v>
      </c>
      <c r="D382" s="157" t="s">
        <v>332</v>
      </c>
      <c r="E382" s="125">
        <v>32983</v>
      </c>
      <c r="F382" s="155" t="s">
        <v>231</v>
      </c>
      <c r="G382" s="155" t="s">
        <v>222</v>
      </c>
      <c r="H382" s="125">
        <v>44166</v>
      </c>
      <c r="I382" s="157" t="s">
        <v>232</v>
      </c>
      <c r="J382" s="156" t="s">
        <v>1264</v>
      </c>
      <c r="K382" s="156" t="s">
        <v>1265</v>
      </c>
      <c r="L382" s="156" t="s">
        <v>276</v>
      </c>
      <c r="M382" s="158" t="s">
        <v>277</v>
      </c>
      <c r="N382" s="144"/>
    </row>
    <row r="383" spans="1:14" ht="30" hidden="1" customHeight="1">
      <c r="A383" s="155">
        <v>379</v>
      </c>
      <c r="B383" s="156" t="s">
        <v>1266</v>
      </c>
      <c r="C383" s="155" t="s">
        <v>1267</v>
      </c>
      <c r="D383" s="157" t="s">
        <v>220</v>
      </c>
      <c r="E383" s="125">
        <v>27852</v>
      </c>
      <c r="F383" s="155" t="s">
        <v>231</v>
      </c>
      <c r="G383" s="155" t="s">
        <v>222</v>
      </c>
      <c r="H383" s="125">
        <v>35462</v>
      </c>
      <c r="I383" s="157" t="s">
        <v>363</v>
      </c>
      <c r="J383" s="156" t="s">
        <v>282</v>
      </c>
      <c r="K383" s="156" t="s">
        <v>283</v>
      </c>
      <c r="L383" s="156" t="s">
        <v>357</v>
      </c>
      <c r="M383" s="158" t="s">
        <v>227</v>
      </c>
      <c r="N383" s="144"/>
    </row>
    <row r="384" spans="1:14" ht="30" hidden="1" customHeight="1">
      <c r="A384" s="155">
        <v>380</v>
      </c>
      <c r="B384" s="156" t="s">
        <v>1268</v>
      </c>
      <c r="C384" s="155" t="s">
        <v>1269</v>
      </c>
      <c r="D384" s="157" t="s">
        <v>1270</v>
      </c>
      <c r="E384" s="125">
        <v>30233</v>
      </c>
      <c r="F384" s="155" t="s">
        <v>231</v>
      </c>
      <c r="G384" s="155" t="s">
        <v>222</v>
      </c>
      <c r="H384" s="125">
        <v>38808</v>
      </c>
      <c r="I384" s="157" t="s">
        <v>237</v>
      </c>
      <c r="J384" s="156" t="s">
        <v>308</v>
      </c>
      <c r="K384" s="156" t="s">
        <v>380</v>
      </c>
      <c r="L384" s="156" t="s">
        <v>245</v>
      </c>
      <c r="M384" s="158" t="s">
        <v>227</v>
      </c>
      <c r="N384" s="144"/>
    </row>
    <row r="385" spans="1:14" ht="30" hidden="1" customHeight="1">
      <c r="A385" s="155">
        <v>381</v>
      </c>
      <c r="B385" s="156" t="s">
        <v>1271</v>
      </c>
      <c r="C385" s="155" t="s">
        <v>1272</v>
      </c>
      <c r="D385" s="157" t="s">
        <v>220</v>
      </c>
      <c r="E385" s="125">
        <v>28571</v>
      </c>
      <c r="F385" s="155" t="s">
        <v>221</v>
      </c>
      <c r="G385" s="155" t="s">
        <v>222</v>
      </c>
      <c r="H385" s="125">
        <v>39873</v>
      </c>
      <c r="I385" s="157" t="s">
        <v>258</v>
      </c>
      <c r="J385" s="156" t="s">
        <v>282</v>
      </c>
      <c r="K385" s="156" t="s">
        <v>297</v>
      </c>
      <c r="L385" s="156" t="s">
        <v>226</v>
      </c>
      <c r="M385" s="158" t="s">
        <v>227</v>
      </c>
      <c r="N385" s="144"/>
    </row>
    <row r="386" spans="1:14" ht="30" hidden="1" customHeight="1">
      <c r="A386" s="155">
        <v>382</v>
      </c>
      <c r="B386" s="156" t="s">
        <v>1273</v>
      </c>
      <c r="C386" s="155" t="s">
        <v>1274</v>
      </c>
      <c r="D386" s="157" t="s">
        <v>220</v>
      </c>
      <c r="E386" s="125">
        <v>32816</v>
      </c>
      <c r="F386" s="155" t="s">
        <v>221</v>
      </c>
      <c r="G386" s="155" t="s">
        <v>222</v>
      </c>
      <c r="H386" s="125">
        <v>44166</v>
      </c>
      <c r="I386" s="157" t="s">
        <v>232</v>
      </c>
      <c r="J386" s="156" t="s">
        <v>1275</v>
      </c>
      <c r="K386" s="156" t="s">
        <v>592</v>
      </c>
      <c r="L386" s="156" t="s">
        <v>674</v>
      </c>
      <c r="M386" s="158" t="s">
        <v>227</v>
      </c>
      <c r="N386" s="144"/>
    </row>
    <row r="387" spans="1:14" ht="30" hidden="1" customHeight="1">
      <c r="A387" s="155">
        <v>383</v>
      </c>
      <c r="B387" s="156" t="s">
        <v>1276</v>
      </c>
      <c r="C387" s="155" t="s">
        <v>1277</v>
      </c>
      <c r="D387" s="157" t="s">
        <v>220</v>
      </c>
      <c r="E387" s="125">
        <v>25586</v>
      </c>
      <c r="F387" s="155" t="s">
        <v>221</v>
      </c>
      <c r="G387" s="155" t="s">
        <v>222</v>
      </c>
      <c r="H387" s="125">
        <v>39448</v>
      </c>
      <c r="I387" s="157" t="s">
        <v>266</v>
      </c>
      <c r="J387" s="156" t="s">
        <v>937</v>
      </c>
      <c r="K387" s="156" t="s">
        <v>637</v>
      </c>
      <c r="L387" s="156" t="s">
        <v>629</v>
      </c>
      <c r="M387" s="158" t="s">
        <v>277</v>
      </c>
      <c r="N387" s="144"/>
    </row>
    <row r="388" spans="1:14" ht="30" hidden="1" customHeight="1">
      <c r="A388" s="155">
        <v>384</v>
      </c>
      <c r="B388" s="156" t="s">
        <v>1278</v>
      </c>
      <c r="C388" s="155" t="s">
        <v>1279</v>
      </c>
      <c r="D388" s="157" t="s">
        <v>1280</v>
      </c>
      <c r="E388" s="125">
        <v>24163</v>
      </c>
      <c r="F388" s="155" t="s">
        <v>231</v>
      </c>
      <c r="G388" s="155" t="s">
        <v>222</v>
      </c>
      <c r="H388" s="125">
        <v>40269</v>
      </c>
      <c r="I388" s="157" t="s">
        <v>281</v>
      </c>
      <c r="J388" s="156" t="s">
        <v>282</v>
      </c>
      <c r="K388" s="156" t="s">
        <v>283</v>
      </c>
      <c r="L388" s="156" t="s">
        <v>226</v>
      </c>
      <c r="M388" s="158" t="s">
        <v>227</v>
      </c>
      <c r="N388" s="144"/>
    </row>
    <row r="389" spans="1:14" ht="30" hidden="1" customHeight="1">
      <c r="A389" s="155">
        <v>385</v>
      </c>
      <c r="B389" s="156" t="s">
        <v>1281</v>
      </c>
      <c r="C389" s="155" t="s">
        <v>1282</v>
      </c>
      <c r="D389" s="157" t="s">
        <v>220</v>
      </c>
      <c r="E389" s="125">
        <v>31390</v>
      </c>
      <c r="F389" s="155" t="s">
        <v>221</v>
      </c>
      <c r="G389" s="155" t="s">
        <v>222</v>
      </c>
      <c r="H389" s="125">
        <v>39873</v>
      </c>
      <c r="I389" s="157" t="s">
        <v>258</v>
      </c>
      <c r="J389" s="156" t="s">
        <v>399</v>
      </c>
      <c r="K389" s="156" t="s">
        <v>400</v>
      </c>
      <c r="L389" s="156" t="s">
        <v>401</v>
      </c>
      <c r="M389" s="158" t="s">
        <v>227</v>
      </c>
      <c r="N389" s="144"/>
    </row>
    <row r="390" spans="1:14" ht="30" hidden="1" customHeight="1">
      <c r="A390" s="155">
        <v>386</v>
      </c>
      <c r="B390" s="156" t="s">
        <v>1283</v>
      </c>
      <c r="C390" s="155" t="s">
        <v>1284</v>
      </c>
      <c r="D390" s="157" t="s">
        <v>220</v>
      </c>
      <c r="E390" s="125">
        <v>28290</v>
      </c>
      <c r="F390" s="155" t="s">
        <v>221</v>
      </c>
      <c r="G390" s="155" t="s">
        <v>222</v>
      </c>
      <c r="H390" s="125">
        <v>38808</v>
      </c>
      <c r="I390" s="157" t="s">
        <v>237</v>
      </c>
      <c r="J390" s="156" t="s">
        <v>282</v>
      </c>
      <c r="K390" s="156" t="s">
        <v>297</v>
      </c>
      <c r="L390" s="156" t="s">
        <v>226</v>
      </c>
      <c r="M390" s="158" t="s">
        <v>227</v>
      </c>
      <c r="N390" s="144"/>
    </row>
    <row r="391" spans="1:14" ht="30" hidden="1" customHeight="1">
      <c r="A391" s="155">
        <v>387</v>
      </c>
      <c r="B391" s="156" t="s">
        <v>1285</v>
      </c>
      <c r="C391" s="155" t="s">
        <v>1286</v>
      </c>
      <c r="D391" s="157" t="s">
        <v>220</v>
      </c>
      <c r="E391" s="125" t="s">
        <v>1287</v>
      </c>
      <c r="F391" s="155" t="s">
        <v>221</v>
      </c>
      <c r="G391" s="155" t="s">
        <v>222</v>
      </c>
      <c r="H391" s="125">
        <v>44858</v>
      </c>
      <c r="I391" s="157" t="s">
        <v>287</v>
      </c>
      <c r="J391" s="156" t="s">
        <v>224</v>
      </c>
      <c r="K391" s="164" t="s">
        <v>225</v>
      </c>
      <c r="L391" s="156" t="s">
        <v>226</v>
      </c>
      <c r="M391" s="158" t="s">
        <v>227</v>
      </c>
      <c r="N391" s="144"/>
    </row>
    <row r="392" spans="1:14" ht="30" hidden="1" customHeight="1">
      <c r="A392" s="155">
        <v>388</v>
      </c>
      <c r="B392" s="156" t="s">
        <v>1288</v>
      </c>
      <c r="C392" s="155" t="s">
        <v>1289</v>
      </c>
      <c r="D392" s="157" t="s">
        <v>220</v>
      </c>
      <c r="E392" s="125">
        <v>34173</v>
      </c>
      <c r="F392" s="155" t="s">
        <v>221</v>
      </c>
      <c r="G392" s="155" t="s">
        <v>222</v>
      </c>
      <c r="H392" s="125">
        <v>43528</v>
      </c>
      <c r="I392" s="157" t="s">
        <v>266</v>
      </c>
      <c r="J392" s="156" t="s">
        <v>224</v>
      </c>
      <c r="K392" s="156" t="s">
        <v>233</v>
      </c>
      <c r="L392" s="156" t="s">
        <v>226</v>
      </c>
      <c r="M392" s="158" t="s">
        <v>227</v>
      </c>
      <c r="N392" s="144"/>
    </row>
    <row r="393" spans="1:14" ht="30" hidden="1" customHeight="1">
      <c r="A393" s="155">
        <v>389</v>
      </c>
      <c r="B393" s="156" t="s">
        <v>1290</v>
      </c>
      <c r="C393" s="155" t="s">
        <v>1291</v>
      </c>
      <c r="D393" s="157" t="s">
        <v>273</v>
      </c>
      <c r="E393" s="125">
        <v>32340</v>
      </c>
      <c r="F393" s="155" t="s">
        <v>221</v>
      </c>
      <c r="G393" s="155" t="s">
        <v>222</v>
      </c>
      <c r="H393" s="125">
        <v>40544</v>
      </c>
      <c r="I393" s="157" t="s">
        <v>258</v>
      </c>
      <c r="J393" s="156" t="s">
        <v>254</v>
      </c>
      <c r="K393" s="156" t="s">
        <v>415</v>
      </c>
      <c r="L393" s="156" t="s">
        <v>226</v>
      </c>
      <c r="M393" s="158" t="s">
        <v>227</v>
      </c>
      <c r="N393" s="144"/>
    </row>
    <row r="394" spans="1:14" ht="30" customHeight="1">
      <c r="A394" s="155">
        <v>390</v>
      </c>
      <c r="B394" s="156" t="s">
        <v>1292</v>
      </c>
      <c r="C394" s="155" t="s">
        <v>1293</v>
      </c>
      <c r="D394" s="157" t="s">
        <v>220</v>
      </c>
      <c r="E394" s="125">
        <v>31571</v>
      </c>
      <c r="F394" s="155" t="s">
        <v>221</v>
      </c>
      <c r="G394" s="155" t="s">
        <v>222</v>
      </c>
      <c r="H394" s="125">
        <v>39873</v>
      </c>
      <c r="I394" s="157" t="s">
        <v>258</v>
      </c>
      <c r="J394" s="156" t="s">
        <v>666</v>
      </c>
      <c r="K394" s="156" t="s">
        <v>667</v>
      </c>
      <c r="L394" s="156" t="s">
        <v>226</v>
      </c>
      <c r="M394" s="158" t="s">
        <v>227</v>
      </c>
      <c r="N394" s="144"/>
    </row>
    <row r="395" spans="1:14" ht="30" hidden="1" customHeight="1">
      <c r="A395" s="155">
        <v>391</v>
      </c>
      <c r="B395" s="156" t="s">
        <v>1294</v>
      </c>
      <c r="C395" s="155" t="s">
        <v>1295</v>
      </c>
      <c r="D395" s="157" t="s">
        <v>636</v>
      </c>
      <c r="E395" s="125">
        <v>29707</v>
      </c>
      <c r="F395" s="155" t="s">
        <v>221</v>
      </c>
      <c r="G395" s="155" t="s">
        <v>222</v>
      </c>
      <c r="H395" s="125">
        <v>39448</v>
      </c>
      <c r="I395" s="157" t="s">
        <v>237</v>
      </c>
      <c r="J395" s="156" t="s">
        <v>282</v>
      </c>
      <c r="K395" s="156" t="s">
        <v>297</v>
      </c>
      <c r="L395" s="156" t="s">
        <v>226</v>
      </c>
      <c r="M395" s="158" t="s">
        <v>227</v>
      </c>
      <c r="N395" s="144"/>
    </row>
    <row r="396" spans="1:14" ht="30" hidden="1" customHeight="1">
      <c r="A396" s="155">
        <v>392</v>
      </c>
      <c r="B396" s="165" t="s">
        <v>1296</v>
      </c>
      <c r="C396" s="155" t="s">
        <v>1297</v>
      </c>
      <c r="D396" s="157" t="s">
        <v>489</v>
      </c>
      <c r="E396" s="125">
        <v>32778</v>
      </c>
      <c r="F396" s="155" t="s">
        <v>231</v>
      </c>
      <c r="G396" s="155" t="s">
        <v>222</v>
      </c>
      <c r="H396" s="125">
        <v>43528</v>
      </c>
      <c r="I396" s="157" t="s">
        <v>258</v>
      </c>
      <c r="J396" s="156" t="s">
        <v>338</v>
      </c>
      <c r="K396" s="156" t="s">
        <v>339</v>
      </c>
      <c r="L396" s="156" t="s">
        <v>340</v>
      </c>
      <c r="M396" s="158" t="s">
        <v>227</v>
      </c>
      <c r="N396" s="144"/>
    </row>
    <row r="397" spans="1:14" ht="30" hidden="1" customHeight="1">
      <c r="A397" s="155">
        <v>393</v>
      </c>
      <c r="B397" s="156" t="s">
        <v>1298</v>
      </c>
      <c r="C397" s="155" t="s">
        <v>1299</v>
      </c>
      <c r="D397" s="157" t="s">
        <v>220</v>
      </c>
      <c r="E397" s="125">
        <v>30903</v>
      </c>
      <c r="F397" s="155" t="s">
        <v>231</v>
      </c>
      <c r="G397" s="155" t="s">
        <v>222</v>
      </c>
      <c r="H397" s="125">
        <v>39873</v>
      </c>
      <c r="I397" s="157" t="s">
        <v>258</v>
      </c>
      <c r="J397" s="156" t="s">
        <v>224</v>
      </c>
      <c r="K397" s="156" t="s">
        <v>262</v>
      </c>
      <c r="L397" s="156" t="s">
        <v>226</v>
      </c>
      <c r="M397" s="158" t="s">
        <v>227</v>
      </c>
      <c r="N397" s="144"/>
    </row>
    <row r="398" spans="1:14" ht="30" hidden="1" customHeight="1">
      <c r="A398" s="155">
        <v>394</v>
      </c>
      <c r="B398" s="159" t="s">
        <v>1300</v>
      </c>
      <c r="C398" s="158" t="s">
        <v>1301</v>
      </c>
      <c r="D398" s="155" t="s">
        <v>286</v>
      </c>
      <c r="E398" s="166">
        <v>30593</v>
      </c>
      <c r="F398" s="158" t="s">
        <v>221</v>
      </c>
      <c r="G398" s="158" t="s">
        <v>1302</v>
      </c>
      <c r="H398" s="167">
        <v>44593</v>
      </c>
      <c r="I398" s="168" t="s">
        <v>223</v>
      </c>
      <c r="J398" s="159" t="s">
        <v>1303</v>
      </c>
      <c r="K398" s="159" t="s">
        <v>561</v>
      </c>
      <c r="L398" s="159" t="s">
        <v>439</v>
      </c>
      <c r="M398" s="158" t="s">
        <v>227</v>
      </c>
      <c r="N398" s="144"/>
    </row>
    <row r="399" spans="1:14" ht="30" hidden="1" customHeight="1">
      <c r="A399" s="155">
        <v>395</v>
      </c>
      <c r="B399" s="156" t="s">
        <v>1304</v>
      </c>
      <c r="C399" s="155" t="s">
        <v>1305</v>
      </c>
      <c r="D399" s="157" t="s">
        <v>220</v>
      </c>
      <c r="E399" s="169">
        <v>30056</v>
      </c>
      <c r="F399" s="155" t="s">
        <v>231</v>
      </c>
      <c r="G399" s="155" t="s">
        <v>1302</v>
      </c>
      <c r="H399" s="125">
        <v>44593</v>
      </c>
      <c r="I399" s="157" t="s">
        <v>223</v>
      </c>
      <c r="J399" s="156" t="s">
        <v>1306</v>
      </c>
      <c r="K399" s="156" t="s">
        <v>1307</v>
      </c>
      <c r="L399" s="156" t="s">
        <v>439</v>
      </c>
      <c r="M399" s="158" t="s">
        <v>227</v>
      </c>
      <c r="N399" s="144"/>
    </row>
    <row r="400" spans="1:14" ht="30" hidden="1" customHeight="1">
      <c r="A400" s="155">
        <v>396</v>
      </c>
      <c r="B400" s="156" t="s">
        <v>1308</v>
      </c>
      <c r="C400" s="155" t="s">
        <v>1309</v>
      </c>
      <c r="D400" s="157" t="s">
        <v>220</v>
      </c>
      <c r="E400" s="169">
        <v>34602</v>
      </c>
      <c r="F400" s="155" t="s">
        <v>231</v>
      </c>
      <c r="G400" s="155" t="s">
        <v>1302</v>
      </c>
      <c r="H400" s="125">
        <v>44593</v>
      </c>
      <c r="I400" s="157" t="s">
        <v>223</v>
      </c>
      <c r="J400" s="156" t="s">
        <v>442</v>
      </c>
      <c r="K400" s="156" t="s">
        <v>561</v>
      </c>
      <c r="L400" s="156" t="s">
        <v>439</v>
      </c>
      <c r="M400" s="158" t="s">
        <v>227</v>
      </c>
      <c r="N400" s="144"/>
    </row>
    <row r="401" spans="1:14" ht="30" hidden="1" customHeight="1">
      <c r="A401" s="155">
        <v>397</v>
      </c>
      <c r="B401" s="156" t="s">
        <v>1310</v>
      </c>
      <c r="C401" s="155" t="s">
        <v>1311</v>
      </c>
      <c r="D401" s="157" t="s">
        <v>489</v>
      </c>
      <c r="E401" s="169">
        <v>30410</v>
      </c>
      <c r="F401" s="155" t="s">
        <v>231</v>
      </c>
      <c r="G401" s="155" t="s">
        <v>1302</v>
      </c>
      <c r="H401" s="125">
        <v>44593</v>
      </c>
      <c r="I401" s="157" t="s">
        <v>223</v>
      </c>
      <c r="J401" s="156" t="s">
        <v>512</v>
      </c>
      <c r="K401" s="156" t="s">
        <v>1312</v>
      </c>
      <c r="L401" s="156" t="s">
        <v>439</v>
      </c>
      <c r="M401" s="158" t="s">
        <v>227</v>
      </c>
      <c r="N401" s="144"/>
    </row>
    <row r="402" spans="1:14" ht="30" hidden="1" customHeight="1">
      <c r="A402" s="155">
        <v>398</v>
      </c>
      <c r="B402" s="156" t="s">
        <v>1313</v>
      </c>
      <c r="C402" s="155" t="s">
        <v>1314</v>
      </c>
      <c r="D402" s="157" t="s">
        <v>220</v>
      </c>
      <c r="E402" s="169">
        <v>35114</v>
      </c>
      <c r="F402" s="155" t="s">
        <v>221</v>
      </c>
      <c r="G402" s="155" t="s">
        <v>1302</v>
      </c>
      <c r="H402" s="125">
        <v>44593</v>
      </c>
      <c r="I402" s="157" t="s">
        <v>223</v>
      </c>
      <c r="J402" s="156" t="s">
        <v>442</v>
      </c>
      <c r="K402" s="156" t="s">
        <v>561</v>
      </c>
      <c r="L402" s="156" t="s">
        <v>439</v>
      </c>
      <c r="M402" s="158" t="s">
        <v>227</v>
      </c>
      <c r="N402" s="144"/>
    </row>
    <row r="403" spans="1:14" ht="30" hidden="1" customHeight="1">
      <c r="A403" s="155">
        <v>399</v>
      </c>
      <c r="B403" s="156" t="s">
        <v>1315</v>
      </c>
      <c r="C403" s="155" t="s">
        <v>1316</v>
      </c>
      <c r="D403" s="157" t="s">
        <v>1317</v>
      </c>
      <c r="E403" s="169">
        <v>30243</v>
      </c>
      <c r="F403" s="155" t="s">
        <v>231</v>
      </c>
      <c r="G403" s="155" t="s">
        <v>1302</v>
      </c>
      <c r="H403" s="125">
        <v>44593</v>
      </c>
      <c r="I403" s="157" t="s">
        <v>223</v>
      </c>
      <c r="J403" s="156" t="s">
        <v>486</v>
      </c>
      <c r="K403" s="156" t="s">
        <v>1318</v>
      </c>
      <c r="L403" s="156" t="s">
        <v>439</v>
      </c>
      <c r="M403" s="158" t="s">
        <v>227</v>
      </c>
      <c r="N403" s="144"/>
    </row>
    <row r="404" spans="1:14" ht="30" hidden="1" customHeight="1">
      <c r="A404" s="155">
        <v>400</v>
      </c>
      <c r="B404" s="156" t="s">
        <v>1319</v>
      </c>
      <c r="C404" s="155" t="s">
        <v>1320</v>
      </c>
      <c r="D404" s="157" t="s">
        <v>220</v>
      </c>
      <c r="E404" s="169">
        <v>35239</v>
      </c>
      <c r="F404" s="155" t="s">
        <v>221</v>
      </c>
      <c r="G404" s="155" t="s">
        <v>1302</v>
      </c>
      <c r="H404" s="125">
        <v>44593</v>
      </c>
      <c r="I404" s="157" t="s">
        <v>223</v>
      </c>
      <c r="J404" s="156" t="s">
        <v>442</v>
      </c>
      <c r="K404" s="156" t="s">
        <v>561</v>
      </c>
      <c r="L404" s="156" t="s">
        <v>439</v>
      </c>
      <c r="M404" s="158" t="s">
        <v>227</v>
      </c>
      <c r="N404" s="144"/>
    </row>
    <row r="405" spans="1:14" ht="30" hidden="1" customHeight="1">
      <c r="A405" s="155">
        <v>401</v>
      </c>
      <c r="B405" s="156" t="s">
        <v>1321</v>
      </c>
      <c r="C405" s="155" t="s">
        <v>1322</v>
      </c>
      <c r="D405" s="157" t="s">
        <v>398</v>
      </c>
      <c r="E405" s="169">
        <v>30098</v>
      </c>
      <c r="F405" s="155" t="s">
        <v>231</v>
      </c>
      <c r="G405" s="155" t="s">
        <v>1302</v>
      </c>
      <c r="H405" s="125">
        <v>44593</v>
      </c>
      <c r="I405" s="157" t="s">
        <v>223</v>
      </c>
      <c r="J405" s="156" t="s">
        <v>1323</v>
      </c>
      <c r="K405" s="156" t="s">
        <v>1324</v>
      </c>
      <c r="L405" s="156" t="s">
        <v>439</v>
      </c>
      <c r="M405" s="158" t="s">
        <v>227</v>
      </c>
      <c r="N405" s="144"/>
    </row>
    <row r="406" spans="1:14" ht="30" hidden="1" customHeight="1">
      <c r="A406" s="155">
        <v>402</v>
      </c>
      <c r="B406" s="156" t="s">
        <v>1325</v>
      </c>
      <c r="C406" s="155" t="s">
        <v>1326</v>
      </c>
      <c r="D406" s="157" t="s">
        <v>489</v>
      </c>
      <c r="E406" s="169">
        <v>30679</v>
      </c>
      <c r="F406" s="155" t="s">
        <v>231</v>
      </c>
      <c r="G406" s="155" t="s">
        <v>7</v>
      </c>
      <c r="H406" s="125">
        <v>44562</v>
      </c>
      <c r="I406" s="155" t="s">
        <v>1327</v>
      </c>
      <c r="J406" s="156" t="s">
        <v>995</v>
      </c>
      <c r="K406" s="163" t="s">
        <v>996</v>
      </c>
      <c r="L406" s="156" t="s">
        <v>245</v>
      </c>
      <c r="M406" s="158" t="s">
        <v>227</v>
      </c>
      <c r="N406" s="144"/>
    </row>
    <row r="407" spans="1:14" ht="30" hidden="1" customHeight="1">
      <c r="A407" s="155">
        <v>403</v>
      </c>
      <c r="B407" s="156" t="s">
        <v>1328</v>
      </c>
      <c r="C407" s="155" t="s">
        <v>1329</v>
      </c>
      <c r="D407" s="157" t="s">
        <v>220</v>
      </c>
      <c r="E407" s="169">
        <v>32735</v>
      </c>
      <c r="F407" s="155" t="s">
        <v>221</v>
      </c>
      <c r="G407" s="155" t="s">
        <v>7</v>
      </c>
      <c r="H407" s="125">
        <v>44562</v>
      </c>
      <c r="I407" s="155" t="s">
        <v>1335</v>
      </c>
      <c r="J407" s="156" t="s">
        <v>254</v>
      </c>
      <c r="K407" s="156" t="s">
        <v>255</v>
      </c>
      <c r="L407" s="156" t="s">
        <v>226</v>
      </c>
      <c r="M407" s="158" t="s">
        <v>227</v>
      </c>
      <c r="N407" s="144"/>
    </row>
    <row r="408" spans="1:14" ht="30" hidden="1" customHeight="1">
      <c r="A408" s="155">
        <v>404</v>
      </c>
      <c r="B408" s="156" t="s">
        <v>1330</v>
      </c>
      <c r="C408" s="155" t="s">
        <v>1331</v>
      </c>
      <c r="D408" s="157" t="s">
        <v>605</v>
      </c>
      <c r="E408" s="169">
        <v>32691</v>
      </c>
      <c r="F408" s="155" t="s">
        <v>231</v>
      </c>
      <c r="G408" s="155" t="s">
        <v>7</v>
      </c>
      <c r="H408" s="125">
        <v>44562</v>
      </c>
      <c r="I408" s="155" t="s">
        <v>1332</v>
      </c>
      <c r="J408" s="156" t="s">
        <v>282</v>
      </c>
      <c r="K408" s="156" t="s">
        <v>288</v>
      </c>
      <c r="L408" s="156" t="s">
        <v>226</v>
      </c>
      <c r="M408" s="158" t="s">
        <v>227</v>
      </c>
      <c r="N408" s="144"/>
    </row>
    <row r="409" spans="1:14" ht="30" hidden="1" customHeight="1">
      <c r="A409" s="155">
        <v>405</v>
      </c>
      <c r="B409" s="156" t="s">
        <v>1333</v>
      </c>
      <c r="C409" s="155" t="s">
        <v>1334</v>
      </c>
      <c r="D409" s="157" t="s">
        <v>220</v>
      </c>
      <c r="E409" s="169">
        <v>34252</v>
      </c>
      <c r="F409" s="155" t="s">
        <v>231</v>
      </c>
      <c r="G409" s="155" t="s">
        <v>7</v>
      </c>
      <c r="H409" s="125">
        <v>44562</v>
      </c>
      <c r="I409" s="155" t="s">
        <v>1335</v>
      </c>
      <c r="J409" s="156" t="s">
        <v>269</v>
      </c>
      <c r="K409" s="156" t="s">
        <v>270</v>
      </c>
      <c r="L409" s="156" t="s">
        <v>245</v>
      </c>
      <c r="M409" s="158" t="s">
        <v>227</v>
      </c>
      <c r="N409" s="144"/>
    </row>
    <row r="410" spans="1:14" ht="30" hidden="1" customHeight="1">
      <c r="A410" s="155">
        <v>406</v>
      </c>
      <c r="B410" s="156" t="s">
        <v>1336</v>
      </c>
      <c r="C410" s="155" t="s">
        <v>1337</v>
      </c>
      <c r="D410" s="157" t="s">
        <v>220</v>
      </c>
      <c r="E410" s="169">
        <v>34825</v>
      </c>
      <c r="F410" s="155" t="s">
        <v>221</v>
      </c>
      <c r="G410" s="155" t="s">
        <v>7</v>
      </c>
      <c r="H410" s="125">
        <v>44562</v>
      </c>
      <c r="I410" s="155" t="s">
        <v>1335</v>
      </c>
      <c r="J410" s="156" t="s">
        <v>254</v>
      </c>
      <c r="K410" s="156" t="s">
        <v>255</v>
      </c>
      <c r="L410" s="156" t="s">
        <v>226</v>
      </c>
      <c r="M410" s="158" t="s">
        <v>227</v>
      </c>
      <c r="N410" s="144"/>
    </row>
    <row r="411" spans="1:14" ht="30" hidden="1" customHeight="1">
      <c r="A411" s="155">
        <v>407</v>
      </c>
      <c r="B411" s="142" t="s">
        <v>1338</v>
      </c>
      <c r="C411" s="162" t="s">
        <v>1339</v>
      </c>
      <c r="D411" s="157" t="s">
        <v>220</v>
      </c>
      <c r="E411" s="125">
        <v>31181</v>
      </c>
      <c r="F411" s="155" t="s">
        <v>221</v>
      </c>
      <c r="G411" s="155" t="s">
        <v>7</v>
      </c>
      <c r="H411" s="125">
        <v>45080</v>
      </c>
      <c r="I411" s="155" t="s">
        <v>1335</v>
      </c>
      <c r="J411" s="142" t="s">
        <v>317</v>
      </c>
      <c r="K411" s="142" t="s">
        <v>838</v>
      </c>
      <c r="L411" s="156" t="s">
        <v>319</v>
      </c>
      <c r="M411" s="158" t="s">
        <v>227</v>
      </c>
      <c r="N411" s="144"/>
    </row>
    <row r="412" spans="1:14" ht="30" hidden="1" customHeight="1">
      <c r="A412" s="155">
        <v>408</v>
      </c>
      <c r="B412" s="156" t="s">
        <v>1340</v>
      </c>
      <c r="C412" s="155" t="s">
        <v>1341</v>
      </c>
      <c r="D412" s="157" t="s">
        <v>220</v>
      </c>
      <c r="E412" s="169">
        <v>29697</v>
      </c>
      <c r="F412" s="155" t="s">
        <v>221</v>
      </c>
      <c r="G412" s="155" t="s">
        <v>7</v>
      </c>
      <c r="H412" s="125">
        <v>44562</v>
      </c>
      <c r="I412" s="155" t="s">
        <v>1335</v>
      </c>
      <c r="J412" s="156" t="s">
        <v>269</v>
      </c>
      <c r="K412" s="156" t="s">
        <v>270</v>
      </c>
      <c r="L412" s="156" t="s">
        <v>245</v>
      </c>
      <c r="M412" s="158" t="s">
        <v>227</v>
      </c>
      <c r="N412" s="144"/>
    </row>
    <row r="413" spans="1:14" ht="30" hidden="1" customHeight="1">
      <c r="A413" s="155">
        <v>409</v>
      </c>
      <c r="B413" s="156" t="s">
        <v>1342</v>
      </c>
      <c r="C413" s="155" t="s">
        <v>1343</v>
      </c>
      <c r="D413" s="157" t="s">
        <v>220</v>
      </c>
      <c r="E413" s="169">
        <v>32361</v>
      </c>
      <c r="F413" s="155" t="s">
        <v>231</v>
      </c>
      <c r="G413" s="155" t="s">
        <v>7</v>
      </c>
      <c r="H413" s="125">
        <v>44562</v>
      </c>
      <c r="I413" s="155" t="s">
        <v>1332</v>
      </c>
      <c r="J413" s="156" t="s">
        <v>282</v>
      </c>
      <c r="K413" s="156" t="s">
        <v>288</v>
      </c>
      <c r="L413" s="156" t="s">
        <v>226</v>
      </c>
      <c r="M413" s="158" t="s">
        <v>227</v>
      </c>
      <c r="N413" s="144"/>
    </row>
    <row r="414" spans="1:14" ht="30" hidden="1" customHeight="1">
      <c r="A414" s="155">
        <v>410</v>
      </c>
      <c r="B414" s="156" t="s">
        <v>1344</v>
      </c>
      <c r="C414" s="155" t="s">
        <v>1345</v>
      </c>
      <c r="D414" s="157" t="s">
        <v>220</v>
      </c>
      <c r="E414" s="169">
        <v>34100</v>
      </c>
      <c r="F414" s="155" t="s">
        <v>221</v>
      </c>
      <c r="G414" s="155" t="s">
        <v>7</v>
      </c>
      <c r="H414" s="125">
        <v>44562</v>
      </c>
      <c r="I414" s="155" t="s">
        <v>1335</v>
      </c>
      <c r="J414" s="156" t="s">
        <v>254</v>
      </c>
      <c r="K414" s="156" t="s">
        <v>255</v>
      </c>
      <c r="L414" s="156" t="s">
        <v>226</v>
      </c>
      <c r="M414" s="158" t="s">
        <v>227</v>
      </c>
      <c r="N414" s="144"/>
    </row>
    <row r="415" spans="1:14" ht="30" hidden="1" customHeight="1">
      <c r="A415" s="155">
        <v>411</v>
      </c>
      <c r="B415" s="156" t="s">
        <v>1346</v>
      </c>
      <c r="C415" s="155" t="s">
        <v>1347</v>
      </c>
      <c r="D415" s="157" t="s">
        <v>343</v>
      </c>
      <c r="E415" s="169">
        <v>33930</v>
      </c>
      <c r="F415" s="155" t="s">
        <v>221</v>
      </c>
      <c r="G415" s="155" t="s">
        <v>7</v>
      </c>
      <c r="H415" s="125">
        <v>44562</v>
      </c>
      <c r="I415" s="155" t="s">
        <v>1335</v>
      </c>
      <c r="J415" s="156" t="s">
        <v>399</v>
      </c>
      <c r="K415" s="156" t="s">
        <v>688</v>
      </c>
      <c r="L415" s="156" t="s">
        <v>401</v>
      </c>
      <c r="M415" s="158" t="s">
        <v>227</v>
      </c>
      <c r="N415" s="144"/>
    </row>
    <row r="416" spans="1:14" ht="30" hidden="1" customHeight="1">
      <c r="A416" s="155">
        <v>412</v>
      </c>
      <c r="B416" s="142" t="s">
        <v>1348</v>
      </c>
      <c r="C416" s="162" t="s">
        <v>1349</v>
      </c>
      <c r="D416" s="157" t="s">
        <v>220</v>
      </c>
      <c r="E416" s="125">
        <v>32604</v>
      </c>
      <c r="F416" s="155" t="s">
        <v>221</v>
      </c>
      <c r="G416" s="155" t="s">
        <v>7</v>
      </c>
      <c r="H416" s="125">
        <v>45080</v>
      </c>
      <c r="I416" s="155" t="s">
        <v>1335</v>
      </c>
      <c r="J416" s="142" t="s">
        <v>317</v>
      </c>
      <c r="K416" s="142" t="s">
        <v>838</v>
      </c>
      <c r="L416" s="156" t="s">
        <v>319</v>
      </c>
      <c r="M416" s="158" t="s">
        <v>227</v>
      </c>
      <c r="N416" s="144"/>
    </row>
    <row r="417" spans="1:14" ht="30" hidden="1" customHeight="1">
      <c r="A417" s="155">
        <v>413</v>
      </c>
      <c r="B417" s="156" t="s">
        <v>1350</v>
      </c>
      <c r="C417" s="155" t="s">
        <v>1351</v>
      </c>
      <c r="D417" s="157" t="s">
        <v>220</v>
      </c>
      <c r="E417" s="169">
        <v>33715</v>
      </c>
      <c r="F417" s="155" t="s">
        <v>221</v>
      </c>
      <c r="G417" s="155" t="s">
        <v>7</v>
      </c>
      <c r="H417" s="125">
        <v>44562</v>
      </c>
      <c r="I417" s="155" t="s">
        <v>1332</v>
      </c>
      <c r="J417" s="156" t="s">
        <v>430</v>
      </c>
      <c r="K417" s="156" t="s">
        <v>896</v>
      </c>
      <c r="L417" s="156" t="s">
        <v>245</v>
      </c>
      <c r="M417" s="158" t="s">
        <v>227</v>
      </c>
      <c r="N417" s="144"/>
    </row>
    <row r="418" spans="1:14" ht="30" hidden="1" customHeight="1">
      <c r="A418" s="155">
        <v>414</v>
      </c>
      <c r="B418" s="156" t="s">
        <v>1352</v>
      </c>
      <c r="C418" s="155" t="s">
        <v>1353</v>
      </c>
      <c r="D418" s="157" t="s">
        <v>220</v>
      </c>
      <c r="E418" s="169">
        <v>32924</v>
      </c>
      <c r="F418" s="155" t="s">
        <v>231</v>
      </c>
      <c r="G418" s="155" t="s">
        <v>7</v>
      </c>
      <c r="H418" s="125">
        <v>44562</v>
      </c>
      <c r="I418" s="155" t="s">
        <v>1335</v>
      </c>
      <c r="J418" s="156" t="s">
        <v>224</v>
      </c>
      <c r="K418" s="156" t="s">
        <v>233</v>
      </c>
      <c r="L418" s="156" t="s">
        <v>226</v>
      </c>
      <c r="M418" s="158" t="s">
        <v>227</v>
      </c>
      <c r="N418" s="144"/>
    </row>
    <row r="419" spans="1:14" ht="30" hidden="1" customHeight="1">
      <c r="A419" s="155">
        <v>415</v>
      </c>
      <c r="B419" s="156" t="s">
        <v>1354</v>
      </c>
      <c r="C419" s="155" t="s">
        <v>1355</v>
      </c>
      <c r="D419" s="157" t="s">
        <v>273</v>
      </c>
      <c r="E419" s="169">
        <v>30023</v>
      </c>
      <c r="F419" s="155" t="s">
        <v>231</v>
      </c>
      <c r="G419" s="155" t="s">
        <v>7</v>
      </c>
      <c r="H419" s="125">
        <v>44562</v>
      </c>
      <c r="I419" s="155" t="s">
        <v>1335</v>
      </c>
      <c r="J419" s="156" t="s">
        <v>224</v>
      </c>
      <c r="K419" s="156" t="s">
        <v>233</v>
      </c>
      <c r="L419" s="156" t="s">
        <v>226</v>
      </c>
      <c r="M419" s="158" t="s">
        <v>227</v>
      </c>
      <c r="N419" s="144"/>
    </row>
    <row r="420" spans="1:14" ht="30" hidden="1" customHeight="1">
      <c r="A420" s="155">
        <v>416</v>
      </c>
      <c r="B420" s="156" t="s">
        <v>1356</v>
      </c>
      <c r="C420" s="155" t="s">
        <v>1357</v>
      </c>
      <c r="D420" s="157" t="s">
        <v>220</v>
      </c>
      <c r="E420" s="169">
        <v>29817</v>
      </c>
      <c r="F420" s="155" t="s">
        <v>221</v>
      </c>
      <c r="G420" s="155" t="s">
        <v>7</v>
      </c>
      <c r="H420" s="125">
        <v>44562</v>
      </c>
      <c r="I420" s="155" t="s">
        <v>1335</v>
      </c>
      <c r="J420" s="156" t="s">
        <v>224</v>
      </c>
      <c r="K420" s="156" t="s">
        <v>233</v>
      </c>
      <c r="L420" s="156" t="s">
        <v>226</v>
      </c>
      <c r="M420" s="158" t="s">
        <v>227</v>
      </c>
      <c r="N420" s="144"/>
    </row>
    <row r="421" spans="1:14" ht="30" hidden="1" customHeight="1">
      <c r="A421" s="155">
        <v>417</v>
      </c>
      <c r="B421" s="156" t="s">
        <v>1358</v>
      </c>
      <c r="C421" s="155" t="s">
        <v>1359</v>
      </c>
      <c r="D421" s="157" t="s">
        <v>220</v>
      </c>
      <c r="E421" s="169">
        <v>33548</v>
      </c>
      <c r="F421" s="155" t="s">
        <v>231</v>
      </c>
      <c r="G421" s="155" t="s">
        <v>7</v>
      </c>
      <c r="H421" s="125">
        <v>44562</v>
      </c>
      <c r="I421" s="155" t="s">
        <v>1335</v>
      </c>
      <c r="J421" s="156" t="s">
        <v>269</v>
      </c>
      <c r="K421" s="156" t="s">
        <v>270</v>
      </c>
      <c r="L421" s="156" t="s">
        <v>245</v>
      </c>
      <c r="M421" s="158" t="s">
        <v>227</v>
      </c>
      <c r="N421" s="144"/>
    </row>
    <row r="422" spans="1:14" ht="30" hidden="1" customHeight="1">
      <c r="A422" s="155">
        <v>418</v>
      </c>
      <c r="B422" s="156" t="s">
        <v>1360</v>
      </c>
      <c r="C422" s="155" t="s">
        <v>1361</v>
      </c>
      <c r="D422" s="157" t="s">
        <v>220</v>
      </c>
      <c r="E422" s="169">
        <v>32506</v>
      </c>
      <c r="F422" s="155" t="s">
        <v>231</v>
      </c>
      <c r="G422" s="155" t="s">
        <v>7</v>
      </c>
      <c r="H422" s="125">
        <v>44562</v>
      </c>
      <c r="I422" s="155" t="s">
        <v>1332</v>
      </c>
      <c r="J422" s="156" t="s">
        <v>282</v>
      </c>
      <c r="K422" s="156" t="s">
        <v>288</v>
      </c>
      <c r="L422" s="156" t="s">
        <v>226</v>
      </c>
      <c r="M422" s="158" t="s">
        <v>227</v>
      </c>
      <c r="N422" s="144"/>
    </row>
    <row r="423" spans="1:14" ht="30" hidden="1" customHeight="1">
      <c r="A423" s="155">
        <v>419</v>
      </c>
      <c r="B423" s="156" t="s">
        <v>1362</v>
      </c>
      <c r="C423" s="155" t="s">
        <v>1363</v>
      </c>
      <c r="D423" s="157" t="s">
        <v>1364</v>
      </c>
      <c r="E423" s="169">
        <v>29872</v>
      </c>
      <c r="F423" s="155" t="s">
        <v>231</v>
      </c>
      <c r="G423" s="155" t="s">
        <v>7</v>
      </c>
      <c r="H423" s="125">
        <v>44562</v>
      </c>
      <c r="I423" s="155" t="s">
        <v>1335</v>
      </c>
      <c r="J423" s="156" t="s">
        <v>224</v>
      </c>
      <c r="K423" s="156" t="s">
        <v>233</v>
      </c>
      <c r="L423" s="156" t="s">
        <v>226</v>
      </c>
      <c r="M423" s="158" t="s">
        <v>227</v>
      </c>
      <c r="N423" s="144"/>
    </row>
    <row r="424" spans="1:14" ht="30" hidden="1" customHeight="1">
      <c r="A424" s="155">
        <v>420</v>
      </c>
      <c r="B424" s="156" t="s">
        <v>1365</v>
      </c>
      <c r="C424" s="155" t="s">
        <v>1366</v>
      </c>
      <c r="D424" s="157" t="s">
        <v>220</v>
      </c>
      <c r="E424" s="169">
        <v>29882</v>
      </c>
      <c r="F424" s="155" t="s">
        <v>221</v>
      </c>
      <c r="G424" s="155" t="s">
        <v>7</v>
      </c>
      <c r="H424" s="125">
        <v>44562</v>
      </c>
      <c r="I424" s="155" t="s">
        <v>1335</v>
      </c>
      <c r="J424" s="156" t="s">
        <v>269</v>
      </c>
      <c r="K424" s="156" t="s">
        <v>270</v>
      </c>
      <c r="L424" s="156" t="s">
        <v>245</v>
      </c>
      <c r="M424" s="158" t="s">
        <v>227</v>
      </c>
      <c r="N424" s="144"/>
    </row>
    <row r="425" spans="1:14" ht="30" hidden="1" customHeight="1">
      <c r="A425" s="155">
        <v>421</v>
      </c>
      <c r="B425" s="156" t="s">
        <v>1367</v>
      </c>
      <c r="C425" s="155" t="s">
        <v>1368</v>
      </c>
      <c r="D425" s="157" t="s">
        <v>220</v>
      </c>
      <c r="E425" s="169">
        <v>30853</v>
      </c>
      <c r="F425" s="155" t="s">
        <v>221</v>
      </c>
      <c r="G425" s="155" t="s">
        <v>7</v>
      </c>
      <c r="H425" s="125">
        <v>44562</v>
      </c>
      <c r="I425" s="155" t="s">
        <v>1335</v>
      </c>
      <c r="J425" s="156" t="s">
        <v>254</v>
      </c>
      <c r="K425" s="156" t="s">
        <v>255</v>
      </c>
      <c r="L425" s="156" t="s">
        <v>226</v>
      </c>
      <c r="M425" s="158" t="s">
        <v>227</v>
      </c>
      <c r="N425" s="144"/>
    </row>
    <row r="426" spans="1:14" ht="30" hidden="1" customHeight="1">
      <c r="A426" s="155">
        <v>422</v>
      </c>
      <c r="B426" s="156" t="s">
        <v>1369</v>
      </c>
      <c r="C426" s="155" t="s">
        <v>1370</v>
      </c>
      <c r="D426" s="157" t="s">
        <v>273</v>
      </c>
      <c r="E426" s="169">
        <v>29553</v>
      </c>
      <c r="F426" s="155" t="s">
        <v>221</v>
      </c>
      <c r="G426" s="155" t="s">
        <v>7</v>
      </c>
      <c r="H426" s="125">
        <v>44562</v>
      </c>
      <c r="I426" s="155" t="s">
        <v>1332</v>
      </c>
      <c r="J426" s="156" t="s">
        <v>557</v>
      </c>
      <c r="K426" s="156" t="s">
        <v>452</v>
      </c>
      <c r="L426" s="156" t="s">
        <v>439</v>
      </c>
      <c r="M426" s="158" t="s">
        <v>227</v>
      </c>
      <c r="N426" s="144"/>
    </row>
    <row r="427" spans="1:14" ht="30" hidden="1" customHeight="1">
      <c r="A427" s="155">
        <v>423</v>
      </c>
      <c r="B427" s="156" t="s">
        <v>1371</v>
      </c>
      <c r="C427" s="155" t="s">
        <v>1372</v>
      </c>
      <c r="D427" s="157" t="s">
        <v>220</v>
      </c>
      <c r="E427" s="169">
        <v>30564</v>
      </c>
      <c r="F427" s="155" t="s">
        <v>221</v>
      </c>
      <c r="G427" s="155" t="s">
        <v>7</v>
      </c>
      <c r="H427" s="125">
        <v>44562</v>
      </c>
      <c r="I427" s="155" t="s">
        <v>1332</v>
      </c>
      <c r="J427" s="156" t="s">
        <v>442</v>
      </c>
      <c r="K427" s="156" t="s">
        <v>452</v>
      </c>
      <c r="L427" s="156" t="s">
        <v>439</v>
      </c>
      <c r="M427" s="158" t="s">
        <v>227</v>
      </c>
      <c r="N427" s="164" t="s">
        <v>1373</v>
      </c>
    </row>
    <row r="428" spans="1:14" ht="30" hidden="1" customHeight="1">
      <c r="A428" s="155">
        <v>424</v>
      </c>
      <c r="B428" s="156" t="s">
        <v>1374</v>
      </c>
      <c r="C428" s="155" t="s">
        <v>1375</v>
      </c>
      <c r="D428" s="157" t="s">
        <v>304</v>
      </c>
      <c r="E428" s="169">
        <v>28014</v>
      </c>
      <c r="F428" s="155" t="s">
        <v>221</v>
      </c>
      <c r="G428" s="155" t="s">
        <v>7</v>
      </c>
      <c r="H428" s="125">
        <v>44562</v>
      </c>
      <c r="I428" s="155" t="s">
        <v>1332</v>
      </c>
      <c r="J428" s="156" t="s">
        <v>534</v>
      </c>
      <c r="K428" s="156" t="s">
        <v>452</v>
      </c>
      <c r="L428" s="156" t="s">
        <v>439</v>
      </c>
      <c r="M428" s="158" t="s">
        <v>227</v>
      </c>
      <c r="N428" s="144"/>
    </row>
    <row r="429" spans="1:14" ht="30" hidden="1" customHeight="1">
      <c r="A429" s="155">
        <v>425</v>
      </c>
      <c r="B429" s="142" t="s">
        <v>1376</v>
      </c>
      <c r="C429" s="170" t="s">
        <v>1377</v>
      </c>
      <c r="D429" s="157" t="s">
        <v>273</v>
      </c>
      <c r="E429" s="125">
        <v>30423</v>
      </c>
      <c r="F429" s="155" t="s">
        <v>221</v>
      </c>
      <c r="G429" s="155" t="s">
        <v>7</v>
      </c>
      <c r="H429" s="125">
        <v>45080</v>
      </c>
      <c r="I429" s="155" t="s">
        <v>1332</v>
      </c>
      <c r="J429" s="142" t="s">
        <v>1378</v>
      </c>
      <c r="K429" s="156" t="s">
        <v>1379</v>
      </c>
      <c r="L429" s="171" t="s">
        <v>439</v>
      </c>
      <c r="M429" s="158" t="s">
        <v>227</v>
      </c>
      <c r="N429" s="144"/>
    </row>
    <row r="430" spans="1:14" ht="30" hidden="1" customHeight="1">
      <c r="A430" s="155">
        <v>426</v>
      </c>
      <c r="B430" s="156" t="s">
        <v>1380</v>
      </c>
      <c r="C430" s="155" t="s">
        <v>1381</v>
      </c>
      <c r="D430" s="157" t="s">
        <v>220</v>
      </c>
      <c r="E430" s="169">
        <v>33703</v>
      </c>
      <c r="F430" s="155" t="s">
        <v>221</v>
      </c>
      <c r="G430" s="155" t="s">
        <v>7</v>
      </c>
      <c r="H430" s="125">
        <v>44562</v>
      </c>
      <c r="I430" s="155" t="s">
        <v>1335</v>
      </c>
      <c r="J430" s="156" t="s">
        <v>269</v>
      </c>
      <c r="K430" s="156" t="s">
        <v>270</v>
      </c>
      <c r="L430" s="156" t="s">
        <v>245</v>
      </c>
      <c r="M430" s="158" t="s">
        <v>227</v>
      </c>
      <c r="N430" s="144"/>
    </row>
    <row r="431" spans="1:14" ht="30" hidden="1" customHeight="1">
      <c r="A431" s="155">
        <v>427</v>
      </c>
      <c r="B431" s="156" t="s">
        <v>1382</v>
      </c>
      <c r="C431" s="155" t="s">
        <v>1383</v>
      </c>
      <c r="D431" s="157" t="s">
        <v>220</v>
      </c>
      <c r="E431" s="169">
        <v>31367</v>
      </c>
      <c r="F431" s="155" t="s">
        <v>221</v>
      </c>
      <c r="G431" s="155" t="s">
        <v>7</v>
      </c>
      <c r="H431" s="125">
        <v>44562</v>
      </c>
      <c r="I431" s="155" t="s">
        <v>1335</v>
      </c>
      <c r="J431" s="156" t="s">
        <v>254</v>
      </c>
      <c r="K431" s="156" t="s">
        <v>255</v>
      </c>
      <c r="L431" s="156" t="s">
        <v>226</v>
      </c>
      <c r="M431" s="158" t="s">
        <v>227</v>
      </c>
      <c r="N431" s="144"/>
    </row>
    <row r="432" spans="1:14" ht="30" hidden="1" customHeight="1">
      <c r="A432" s="155">
        <v>428</v>
      </c>
      <c r="B432" s="156" t="s">
        <v>1384</v>
      </c>
      <c r="C432" s="155" t="s">
        <v>1385</v>
      </c>
      <c r="D432" s="157" t="s">
        <v>220</v>
      </c>
      <c r="E432" s="169">
        <v>34953</v>
      </c>
      <c r="F432" s="155" t="s">
        <v>221</v>
      </c>
      <c r="G432" s="155" t="s">
        <v>7</v>
      </c>
      <c r="H432" s="125">
        <v>44562</v>
      </c>
      <c r="I432" s="155" t="s">
        <v>1335</v>
      </c>
      <c r="J432" s="156" t="s">
        <v>399</v>
      </c>
      <c r="K432" s="156" t="s">
        <v>688</v>
      </c>
      <c r="L432" s="156" t="s">
        <v>401</v>
      </c>
      <c r="M432" s="158" t="s">
        <v>227</v>
      </c>
      <c r="N432" s="144"/>
    </row>
    <row r="433" spans="1:14" ht="30" hidden="1" customHeight="1">
      <c r="A433" s="155">
        <v>429</v>
      </c>
      <c r="B433" s="156" t="s">
        <v>1386</v>
      </c>
      <c r="C433" s="155" t="s">
        <v>1387</v>
      </c>
      <c r="D433" s="157" t="s">
        <v>280</v>
      </c>
      <c r="E433" s="169">
        <v>31127</v>
      </c>
      <c r="F433" s="155" t="s">
        <v>221</v>
      </c>
      <c r="G433" s="155" t="s">
        <v>7</v>
      </c>
      <c r="H433" s="125">
        <v>44562</v>
      </c>
      <c r="I433" s="155" t="s">
        <v>1335</v>
      </c>
      <c r="J433" s="156" t="s">
        <v>243</v>
      </c>
      <c r="K433" s="156" t="s">
        <v>1388</v>
      </c>
      <c r="L433" s="156" t="s">
        <v>245</v>
      </c>
      <c r="M433" s="158" t="s">
        <v>227</v>
      </c>
      <c r="N433" s="144"/>
    </row>
    <row r="434" spans="1:14" ht="30" hidden="1" customHeight="1">
      <c r="A434" s="155">
        <v>430</v>
      </c>
      <c r="B434" s="156" t="s">
        <v>1389</v>
      </c>
      <c r="C434" s="155" t="s">
        <v>1390</v>
      </c>
      <c r="D434" s="157" t="s">
        <v>220</v>
      </c>
      <c r="E434" s="169">
        <v>31287</v>
      </c>
      <c r="F434" s="155" t="s">
        <v>221</v>
      </c>
      <c r="G434" s="155" t="s">
        <v>7</v>
      </c>
      <c r="H434" s="125">
        <v>44562</v>
      </c>
      <c r="I434" s="155" t="s">
        <v>1335</v>
      </c>
      <c r="J434" s="156" t="s">
        <v>243</v>
      </c>
      <c r="K434" s="156" t="s">
        <v>1388</v>
      </c>
      <c r="L434" s="156" t="s">
        <v>245</v>
      </c>
      <c r="M434" s="158" t="s">
        <v>227</v>
      </c>
      <c r="N434" s="144"/>
    </row>
    <row r="435" spans="1:14" ht="30" hidden="1" customHeight="1">
      <c r="A435" s="155">
        <v>431</v>
      </c>
      <c r="B435" s="156" t="s">
        <v>1391</v>
      </c>
      <c r="C435" s="155" t="s">
        <v>1392</v>
      </c>
      <c r="D435" s="157" t="s">
        <v>236</v>
      </c>
      <c r="E435" s="169">
        <v>31171</v>
      </c>
      <c r="F435" s="155" t="s">
        <v>221</v>
      </c>
      <c r="G435" s="155" t="s">
        <v>7</v>
      </c>
      <c r="H435" s="125">
        <v>44562</v>
      </c>
      <c r="I435" s="155" t="s">
        <v>1335</v>
      </c>
      <c r="J435" s="156" t="s">
        <v>224</v>
      </c>
      <c r="K435" s="156" t="s">
        <v>233</v>
      </c>
      <c r="L435" s="156" t="s">
        <v>226</v>
      </c>
      <c r="M435" s="158" t="s">
        <v>227</v>
      </c>
      <c r="N435" s="144"/>
    </row>
    <row r="436" spans="1:14" ht="30" hidden="1" customHeight="1">
      <c r="A436" s="155">
        <v>432</v>
      </c>
      <c r="B436" s="156" t="s">
        <v>1393</v>
      </c>
      <c r="C436" s="155" t="s">
        <v>1394</v>
      </c>
      <c r="D436" s="157" t="s">
        <v>220</v>
      </c>
      <c r="E436" s="169">
        <v>29919</v>
      </c>
      <c r="F436" s="155" t="s">
        <v>221</v>
      </c>
      <c r="G436" s="155" t="s">
        <v>7</v>
      </c>
      <c r="H436" s="125">
        <v>44562</v>
      </c>
      <c r="I436" s="155" t="s">
        <v>1335</v>
      </c>
      <c r="J436" s="156" t="s">
        <v>224</v>
      </c>
      <c r="K436" s="156" t="s">
        <v>233</v>
      </c>
      <c r="L436" s="156" t="s">
        <v>226</v>
      </c>
      <c r="M436" s="158" t="s">
        <v>227</v>
      </c>
      <c r="N436" s="144"/>
    </row>
    <row r="437" spans="1:14" ht="30" hidden="1" customHeight="1">
      <c r="A437" s="155">
        <v>433</v>
      </c>
      <c r="B437" s="156" t="s">
        <v>1395</v>
      </c>
      <c r="C437" s="155" t="s">
        <v>1396</v>
      </c>
      <c r="D437" s="157" t="s">
        <v>236</v>
      </c>
      <c r="E437" s="169">
        <v>32715</v>
      </c>
      <c r="F437" s="155" t="s">
        <v>231</v>
      </c>
      <c r="G437" s="155" t="s">
        <v>7</v>
      </c>
      <c r="H437" s="125">
        <v>44562</v>
      </c>
      <c r="I437" s="155" t="s">
        <v>1335</v>
      </c>
      <c r="J437" s="156" t="s">
        <v>224</v>
      </c>
      <c r="K437" s="156" t="s">
        <v>233</v>
      </c>
      <c r="L437" s="156" t="s">
        <v>226</v>
      </c>
      <c r="M437" s="158" t="s">
        <v>227</v>
      </c>
      <c r="N437" s="144"/>
    </row>
    <row r="438" spans="1:14" ht="30" hidden="1" customHeight="1">
      <c r="A438" s="155">
        <v>434</v>
      </c>
      <c r="B438" s="156" t="s">
        <v>1397</v>
      </c>
      <c r="C438" s="155" t="s">
        <v>1398</v>
      </c>
      <c r="D438" s="157" t="s">
        <v>220</v>
      </c>
      <c r="E438" s="169">
        <v>32781</v>
      </c>
      <c r="F438" s="155" t="s">
        <v>231</v>
      </c>
      <c r="G438" s="155" t="s">
        <v>7</v>
      </c>
      <c r="H438" s="125">
        <v>44562</v>
      </c>
      <c r="I438" s="155" t="s">
        <v>1332</v>
      </c>
      <c r="J438" s="156" t="s">
        <v>430</v>
      </c>
      <c r="K438" s="156" t="s">
        <v>896</v>
      </c>
      <c r="L438" s="156" t="s">
        <v>245</v>
      </c>
      <c r="M438" s="158" t="s">
        <v>227</v>
      </c>
      <c r="N438" s="144"/>
    </row>
    <row r="439" spans="1:14" ht="30" hidden="1" customHeight="1">
      <c r="A439" s="155">
        <v>435</v>
      </c>
      <c r="B439" s="156" t="s">
        <v>1399</v>
      </c>
      <c r="C439" s="155" t="s">
        <v>1400</v>
      </c>
      <c r="D439" s="157" t="s">
        <v>1401</v>
      </c>
      <c r="E439" s="169">
        <v>32345</v>
      </c>
      <c r="F439" s="155" t="s">
        <v>231</v>
      </c>
      <c r="G439" s="155" t="s">
        <v>7</v>
      </c>
      <c r="H439" s="125">
        <v>44562</v>
      </c>
      <c r="I439" s="155" t="s">
        <v>1332</v>
      </c>
      <c r="J439" s="156" t="s">
        <v>282</v>
      </c>
      <c r="K439" s="156" t="s">
        <v>288</v>
      </c>
      <c r="L439" s="156" t="s">
        <v>226</v>
      </c>
      <c r="M439" s="158" t="s">
        <v>227</v>
      </c>
      <c r="N439" s="144"/>
    </row>
    <row r="440" spans="1:14" ht="30" hidden="1" customHeight="1">
      <c r="A440" s="155">
        <v>436</v>
      </c>
      <c r="B440" s="156" t="s">
        <v>1402</v>
      </c>
      <c r="C440" s="155" t="s">
        <v>1403</v>
      </c>
      <c r="D440" s="157" t="s">
        <v>220</v>
      </c>
      <c r="E440" s="169">
        <v>31025</v>
      </c>
      <c r="F440" s="155" t="s">
        <v>231</v>
      </c>
      <c r="G440" s="155" t="s">
        <v>7</v>
      </c>
      <c r="H440" s="125">
        <v>44562</v>
      </c>
      <c r="I440" s="155" t="s">
        <v>1335</v>
      </c>
      <c r="J440" s="156" t="s">
        <v>224</v>
      </c>
      <c r="K440" s="156" t="s">
        <v>233</v>
      </c>
      <c r="L440" s="156" t="s">
        <v>226</v>
      </c>
      <c r="M440" s="158" t="s">
        <v>227</v>
      </c>
      <c r="N440" s="144"/>
    </row>
    <row r="441" spans="1:14" ht="30" hidden="1" customHeight="1">
      <c r="A441" s="155">
        <v>437</v>
      </c>
      <c r="B441" s="156" t="s">
        <v>1404</v>
      </c>
      <c r="C441" s="155" t="s">
        <v>1405</v>
      </c>
      <c r="D441" s="157" t="s">
        <v>722</v>
      </c>
      <c r="E441" s="169">
        <v>33193</v>
      </c>
      <c r="F441" s="155" t="s">
        <v>221</v>
      </c>
      <c r="G441" s="155" t="s">
        <v>7</v>
      </c>
      <c r="H441" s="125">
        <v>44562</v>
      </c>
      <c r="I441" s="155" t="s">
        <v>1335</v>
      </c>
      <c r="J441" s="156" t="s">
        <v>754</v>
      </c>
      <c r="K441" s="156" t="s">
        <v>688</v>
      </c>
      <c r="L441" s="156" t="s">
        <v>401</v>
      </c>
      <c r="M441" s="158" t="s">
        <v>227</v>
      </c>
      <c r="N441" s="144"/>
    </row>
    <row r="442" spans="1:14" ht="30" hidden="1" customHeight="1">
      <c r="A442" s="155">
        <v>438</v>
      </c>
      <c r="B442" s="156" t="s">
        <v>1406</v>
      </c>
      <c r="C442" s="155" t="s">
        <v>1407</v>
      </c>
      <c r="D442" s="157" t="s">
        <v>1408</v>
      </c>
      <c r="E442" s="169">
        <v>30707</v>
      </c>
      <c r="F442" s="155" t="s">
        <v>1409</v>
      </c>
      <c r="G442" s="155" t="s">
        <v>7</v>
      </c>
      <c r="H442" s="125">
        <v>44562</v>
      </c>
      <c r="I442" s="155" t="s">
        <v>1335</v>
      </c>
      <c r="J442" s="156" t="s">
        <v>224</v>
      </c>
      <c r="K442" s="156" t="s">
        <v>233</v>
      </c>
      <c r="L442" s="156" t="s">
        <v>226</v>
      </c>
      <c r="M442" s="158" t="s">
        <v>227</v>
      </c>
      <c r="N442" s="144"/>
    </row>
    <row r="443" spans="1:14" ht="30" hidden="1" customHeight="1">
      <c r="A443" s="155">
        <v>439</v>
      </c>
      <c r="B443" s="156" t="s">
        <v>1410</v>
      </c>
      <c r="C443" s="155" t="s">
        <v>1411</v>
      </c>
      <c r="D443" s="157" t="s">
        <v>220</v>
      </c>
      <c r="E443" s="169">
        <v>29620</v>
      </c>
      <c r="F443" s="155" t="s">
        <v>221</v>
      </c>
      <c r="G443" s="155" t="s">
        <v>7</v>
      </c>
      <c r="H443" s="125">
        <v>44562</v>
      </c>
      <c r="I443" s="155" t="s">
        <v>1335</v>
      </c>
      <c r="J443" s="156" t="s">
        <v>224</v>
      </c>
      <c r="K443" s="156" t="s">
        <v>233</v>
      </c>
      <c r="L443" s="156" t="s">
        <v>226</v>
      </c>
      <c r="M443" s="158" t="s">
        <v>227</v>
      </c>
      <c r="N443" s="144"/>
    </row>
    <row r="444" spans="1:14" ht="30" hidden="1" customHeight="1">
      <c r="A444" s="155">
        <v>440</v>
      </c>
      <c r="B444" s="156" t="s">
        <v>1412</v>
      </c>
      <c r="C444" s="155" t="s">
        <v>1413</v>
      </c>
      <c r="D444" s="157" t="s">
        <v>273</v>
      </c>
      <c r="E444" s="169">
        <v>31274</v>
      </c>
      <c r="F444" s="155" t="s">
        <v>221</v>
      </c>
      <c r="G444" s="155" t="s">
        <v>7</v>
      </c>
      <c r="H444" s="125">
        <v>44562</v>
      </c>
      <c r="I444" s="155" t="s">
        <v>1335</v>
      </c>
      <c r="J444" s="156" t="s">
        <v>254</v>
      </c>
      <c r="K444" s="156" t="s">
        <v>255</v>
      </c>
      <c r="L444" s="156" t="s">
        <v>226</v>
      </c>
      <c r="M444" s="158" t="s">
        <v>227</v>
      </c>
      <c r="N444" s="144"/>
    </row>
    <row r="445" spans="1:14" ht="30" hidden="1" customHeight="1">
      <c r="A445" s="155">
        <v>441</v>
      </c>
      <c r="B445" s="156" t="s">
        <v>1414</v>
      </c>
      <c r="C445" s="162" t="s">
        <v>1415</v>
      </c>
      <c r="D445" s="157" t="s">
        <v>220</v>
      </c>
      <c r="E445" s="125">
        <v>29796</v>
      </c>
      <c r="F445" s="155" t="s">
        <v>231</v>
      </c>
      <c r="G445" s="155" t="s">
        <v>7</v>
      </c>
      <c r="H445" s="125">
        <v>45080</v>
      </c>
      <c r="I445" s="162" t="s">
        <v>1335</v>
      </c>
      <c r="J445" s="156" t="s">
        <v>224</v>
      </c>
      <c r="K445" s="156" t="s">
        <v>233</v>
      </c>
      <c r="L445" s="156" t="s">
        <v>226</v>
      </c>
      <c r="M445" s="158" t="s">
        <v>227</v>
      </c>
      <c r="N445" s="144"/>
    </row>
    <row r="446" spans="1:14" ht="30" hidden="1" customHeight="1">
      <c r="A446" s="155">
        <v>442</v>
      </c>
      <c r="B446" s="156" t="s">
        <v>1416</v>
      </c>
      <c r="C446" s="155" t="s">
        <v>1417</v>
      </c>
      <c r="D446" s="157" t="s">
        <v>715</v>
      </c>
      <c r="E446" s="169">
        <v>30569</v>
      </c>
      <c r="F446" s="155" t="s">
        <v>221</v>
      </c>
      <c r="G446" s="155" t="s">
        <v>7</v>
      </c>
      <c r="H446" s="125">
        <v>44562</v>
      </c>
      <c r="I446" s="155" t="s">
        <v>1335</v>
      </c>
      <c r="J446" s="156" t="s">
        <v>224</v>
      </c>
      <c r="K446" s="156" t="s">
        <v>233</v>
      </c>
      <c r="L446" s="156" t="s">
        <v>226</v>
      </c>
      <c r="M446" s="158" t="s">
        <v>227</v>
      </c>
      <c r="N446" s="144"/>
    </row>
    <row r="447" spans="1:14" ht="30" hidden="1" customHeight="1">
      <c r="A447" s="155">
        <v>443</v>
      </c>
      <c r="B447" s="156" t="s">
        <v>1418</v>
      </c>
      <c r="C447" s="155" t="s">
        <v>1419</v>
      </c>
      <c r="D447" s="157" t="s">
        <v>1420</v>
      </c>
      <c r="E447" s="169">
        <v>30107</v>
      </c>
      <c r="F447" s="155" t="s">
        <v>1409</v>
      </c>
      <c r="G447" s="155" t="s">
        <v>7</v>
      </c>
      <c r="H447" s="125">
        <v>44562</v>
      </c>
      <c r="I447" s="155" t="s">
        <v>1335</v>
      </c>
      <c r="J447" s="156" t="s">
        <v>611</v>
      </c>
      <c r="K447" s="156" t="s">
        <v>1421</v>
      </c>
      <c r="L447" s="156" t="s">
        <v>226</v>
      </c>
      <c r="M447" s="158" t="s">
        <v>227</v>
      </c>
      <c r="N447" s="144"/>
    </row>
    <row r="448" spans="1:14" ht="30" hidden="1" customHeight="1">
      <c r="A448" s="155">
        <v>444</v>
      </c>
      <c r="B448" s="156" t="s">
        <v>1422</v>
      </c>
      <c r="C448" s="155" t="s">
        <v>1423</v>
      </c>
      <c r="D448" s="157" t="s">
        <v>220</v>
      </c>
      <c r="E448" s="169">
        <v>32925</v>
      </c>
      <c r="F448" s="155" t="s">
        <v>1409</v>
      </c>
      <c r="G448" s="155" t="s">
        <v>7</v>
      </c>
      <c r="H448" s="125">
        <v>44562</v>
      </c>
      <c r="I448" s="155" t="s">
        <v>1332</v>
      </c>
      <c r="J448" s="156" t="s">
        <v>282</v>
      </c>
      <c r="K448" s="156" t="s">
        <v>288</v>
      </c>
      <c r="L448" s="156" t="s">
        <v>226</v>
      </c>
      <c r="M448" s="158" t="s">
        <v>227</v>
      </c>
      <c r="N448" s="144"/>
    </row>
    <row r="449" spans="1:14" ht="30" hidden="1" customHeight="1">
      <c r="A449" s="155">
        <v>445</v>
      </c>
      <c r="B449" s="156" t="s">
        <v>1424</v>
      </c>
      <c r="C449" s="155" t="s">
        <v>1425</v>
      </c>
      <c r="D449" s="157" t="s">
        <v>220</v>
      </c>
      <c r="E449" s="169">
        <v>30047</v>
      </c>
      <c r="F449" s="155" t="s">
        <v>221</v>
      </c>
      <c r="G449" s="155" t="s">
        <v>7</v>
      </c>
      <c r="H449" s="125">
        <v>44562</v>
      </c>
      <c r="I449" s="155" t="s">
        <v>1335</v>
      </c>
      <c r="J449" s="156" t="s">
        <v>224</v>
      </c>
      <c r="K449" s="156" t="s">
        <v>233</v>
      </c>
      <c r="L449" s="156" t="s">
        <v>226</v>
      </c>
      <c r="M449" s="158" t="s">
        <v>227</v>
      </c>
      <c r="N449" s="144"/>
    </row>
    <row r="450" spans="1:14" ht="30" hidden="1" customHeight="1">
      <c r="A450" s="155">
        <v>446</v>
      </c>
      <c r="B450" s="156" t="s">
        <v>1426</v>
      </c>
      <c r="C450" s="155" t="s">
        <v>1427</v>
      </c>
      <c r="D450" s="157" t="s">
        <v>273</v>
      </c>
      <c r="E450" s="169">
        <v>30750</v>
      </c>
      <c r="F450" s="155" t="s">
        <v>221</v>
      </c>
      <c r="G450" s="155" t="s">
        <v>7</v>
      </c>
      <c r="H450" s="125">
        <v>44562</v>
      </c>
      <c r="I450" s="155" t="s">
        <v>1335</v>
      </c>
      <c r="J450" s="156" t="s">
        <v>254</v>
      </c>
      <c r="K450" s="156" t="s">
        <v>255</v>
      </c>
      <c r="L450" s="156" t="s">
        <v>226</v>
      </c>
      <c r="M450" s="158" t="s">
        <v>227</v>
      </c>
      <c r="N450" s="144"/>
    </row>
    <row r="451" spans="1:14" ht="30" hidden="1" customHeight="1">
      <c r="A451" s="155">
        <v>447</v>
      </c>
      <c r="B451" s="156" t="s">
        <v>1428</v>
      </c>
      <c r="C451" s="155" t="s">
        <v>1429</v>
      </c>
      <c r="D451" s="157" t="s">
        <v>220</v>
      </c>
      <c r="E451" s="169">
        <v>34756</v>
      </c>
      <c r="F451" s="155" t="s">
        <v>221</v>
      </c>
      <c r="G451" s="155" t="s">
        <v>7</v>
      </c>
      <c r="H451" s="125">
        <v>44562</v>
      </c>
      <c r="I451" s="155" t="s">
        <v>1335</v>
      </c>
      <c r="J451" s="156" t="s">
        <v>399</v>
      </c>
      <c r="K451" s="156" t="s">
        <v>688</v>
      </c>
      <c r="L451" s="156" t="s">
        <v>401</v>
      </c>
      <c r="M451" s="158" t="s">
        <v>227</v>
      </c>
      <c r="N451" s="144"/>
    </row>
    <row r="452" spans="1:14" ht="30" hidden="1" customHeight="1">
      <c r="A452" s="155">
        <v>448</v>
      </c>
      <c r="B452" s="156" t="s">
        <v>1430</v>
      </c>
      <c r="C452" s="155" t="s">
        <v>1431</v>
      </c>
      <c r="D452" s="157" t="s">
        <v>220</v>
      </c>
      <c r="E452" s="169">
        <v>33819</v>
      </c>
      <c r="F452" s="155" t="s">
        <v>231</v>
      </c>
      <c r="G452" s="155" t="s">
        <v>7</v>
      </c>
      <c r="H452" s="125">
        <v>44562</v>
      </c>
      <c r="I452" s="155" t="s">
        <v>1335</v>
      </c>
      <c r="J452" s="156" t="s">
        <v>224</v>
      </c>
      <c r="K452" s="156" t="s">
        <v>233</v>
      </c>
      <c r="L452" s="156" t="s">
        <v>226</v>
      </c>
      <c r="M452" s="158" t="s">
        <v>227</v>
      </c>
      <c r="N452" s="144"/>
    </row>
    <row r="453" spans="1:14" ht="30" hidden="1" customHeight="1">
      <c r="A453" s="155">
        <v>449</v>
      </c>
      <c r="B453" s="156" t="s">
        <v>1432</v>
      </c>
      <c r="C453" s="155" t="s">
        <v>1433</v>
      </c>
      <c r="D453" s="157" t="s">
        <v>1434</v>
      </c>
      <c r="E453" s="169">
        <v>31506</v>
      </c>
      <c r="F453" s="155" t="s">
        <v>221</v>
      </c>
      <c r="G453" s="155" t="s">
        <v>7</v>
      </c>
      <c r="H453" s="125">
        <v>44562</v>
      </c>
      <c r="I453" s="155" t="s">
        <v>1327</v>
      </c>
      <c r="J453" s="156" t="s">
        <v>694</v>
      </c>
      <c r="K453" s="156" t="s">
        <v>1435</v>
      </c>
      <c r="L453" s="172" t="s">
        <v>1436</v>
      </c>
      <c r="M453" s="158" t="s">
        <v>227</v>
      </c>
      <c r="N453" s="144"/>
    </row>
    <row r="454" spans="1:14" ht="30" hidden="1" customHeight="1">
      <c r="A454" s="155">
        <v>450</v>
      </c>
      <c r="B454" s="156" t="s">
        <v>1437</v>
      </c>
      <c r="C454" s="162" t="s">
        <v>1438</v>
      </c>
      <c r="D454" s="157" t="s">
        <v>1439</v>
      </c>
      <c r="E454" s="125">
        <v>31315</v>
      </c>
      <c r="F454" s="155" t="s">
        <v>221</v>
      </c>
      <c r="G454" s="155" t="s">
        <v>7</v>
      </c>
      <c r="H454" s="125">
        <v>45080</v>
      </c>
      <c r="I454" s="162" t="s">
        <v>1335</v>
      </c>
      <c r="J454" s="156" t="s">
        <v>1440</v>
      </c>
      <c r="K454" s="156" t="s">
        <v>688</v>
      </c>
      <c r="L454" s="156" t="s">
        <v>401</v>
      </c>
      <c r="M454" s="158" t="s">
        <v>227</v>
      </c>
      <c r="N454" s="144"/>
    </row>
    <row r="455" spans="1:14" ht="30" hidden="1" customHeight="1">
      <c r="A455" s="155">
        <v>451</v>
      </c>
      <c r="B455" s="142" t="s">
        <v>1441</v>
      </c>
      <c r="C455" s="162" t="s">
        <v>1442</v>
      </c>
      <c r="D455" s="157" t="s">
        <v>715</v>
      </c>
      <c r="E455" s="125">
        <v>35070</v>
      </c>
      <c r="F455" s="155" t="s">
        <v>221</v>
      </c>
      <c r="G455" s="155" t="s">
        <v>7</v>
      </c>
      <c r="H455" s="125">
        <v>45080</v>
      </c>
      <c r="I455" s="155" t="s">
        <v>1327</v>
      </c>
      <c r="J455" s="142" t="s">
        <v>588</v>
      </c>
      <c r="K455" s="142" t="s">
        <v>996</v>
      </c>
      <c r="L455" s="156" t="s">
        <v>245</v>
      </c>
      <c r="M455" s="158" t="s">
        <v>227</v>
      </c>
      <c r="N455" s="144"/>
    </row>
    <row r="456" spans="1:14" ht="30" hidden="1" customHeight="1">
      <c r="A456" s="155">
        <v>452</v>
      </c>
      <c r="B456" s="156" t="s">
        <v>1443</v>
      </c>
      <c r="C456" s="155" t="s">
        <v>1444</v>
      </c>
      <c r="D456" s="157" t="s">
        <v>220</v>
      </c>
      <c r="E456" s="169">
        <v>33292</v>
      </c>
      <c r="F456" s="155" t="s">
        <v>221</v>
      </c>
      <c r="G456" s="155" t="s">
        <v>7</v>
      </c>
      <c r="H456" s="125">
        <v>44562</v>
      </c>
      <c r="I456" s="155" t="s">
        <v>1335</v>
      </c>
      <c r="J456" s="156" t="s">
        <v>254</v>
      </c>
      <c r="K456" s="156" t="s">
        <v>255</v>
      </c>
      <c r="L456" s="156" t="s">
        <v>226</v>
      </c>
      <c r="M456" s="158" t="s">
        <v>227</v>
      </c>
      <c r="N456" s="144"/>
    </row>
    <row r="457" spans="1:14" ht="30" hidden="1" customHeight="1">
      <c r="A457" s="155">
        <v>453</v>
      </c>
      <c r="B457" s="156" t="s">
        <v>1445</v>
      </c>
      <c r="C457" s="155" t="s">
        <v>1446</v>
      </c>
      <c r="D457" s="157" t="s">
        <v>220</v>
      </c>
      <c r="E457" s="169">
        <v>31751</v>
      </c>
      <c r="F457" s="155" t="s">
        <v>221</v>
      </c>
      <c r="G457" s="155" t="s">
        <v>7</v>
      </c>
      <c r="H457" s="125">
        <v>44562</v>
      </c>
      <c r="I457" s="155" t="s">
        <v>1335</v>
      </c>
      <c r="J457" s="156" t="s">
        <v>224</v>
      </c>
      <c r="K457" s="156" t="s">
        <v>233</v>
      </c>
      <c r="L457" s="156" t="s">
        <v>226</v>
      </c>
      <c r="M457" s="158" t="s">
        <v>227</v>
      </c>
      <c r="N457" s="144"/>
    </row>
    <row r="458" spans="1:14" ht="30" hidden="1" customHeight="1">
      <c r="A458" s="155">
        <v>454</v>
      </c>
      <c r="B458" s="156" t="s">
        <v>1447</v>
      </c>
      <c r="C458" s="155" t="s">
        <v>1448</v>
      </c>
      <c r="D458" s="157" t="s">
        <v>220</v>
      </c>
      <c r="E458" s="169">
        <v>29776</v>
      </c>
      <c r="F458" s="155" t="s">
        <v>1409</v>
      </c>
      <c r="G458" s="155" t="s">
        <v>7</v>
      </c>
      <c r="H458" s="125">
        <v>44562</v>
      </c>
      <c r="I458" s="155" t="s">
        <v>1332</v>
      </c>
      <c r="J458" s="156" t="s">
        <v>282</v>
      </c>
      <c r="K458" s="156" t="s">
        <v>288</v>
      </c>
      <c r="L458" s="156" t="s">
        <v>226</v>
      </c>
      <c r="M458" s="158" t="s">
        <v>227</v>
      </c>
      <c r="N458" s="144"/>
    </row>
    <row r="459" spans="1:14" ht="30" hidden="1" customHeight="1">
      <c r="A459" s="155">
        <v>455</v>
      </c>
      <c r="B459" s="156" t="s">
        <v>1449</v>
      </c>
      <c r="C459" s="155" t="s">
        <v>1450</v>
      </c>
      <c r="D459" s="157" t="s">
        <v>220</v>
      </c>
      <c r="E459" s="169">
        <v>28652</v>
      </c>
      <c r="F459" s="155" t="s">
        <v>1409</v>
      </c>
      <c r="G459" s="155" t="s">
        <v>7</v>
      </c>
      <c r="H459" s="125">
        <v>44562</v>
      </c>
      <c r="I459" s="155" t="s">
        <v>1332</v>
      </c>
      <c r="J459" s="156" t="s">
        <v>282</v>
      </c>
      <c r="K459" s="156" t="s">
        <v>288</v>
      </c>
      <c r="L459" s="156" t="s">
        <v>226</v>
      </c>
      <c r="M459" s="158" t="s">
        <v>227</v>
      </c>
      <c r="N459" s="144"/>
    </row>
    <row r="460" spans="1:14" ht="30" hidden="1" customHeight="1">
      <c r="A460" s="155">
        <v>456</v>
      </c>
      <c r="B460" s="156" t="s">
        <v>1451</v>
      </c>
      <c r="C460" s="155" t="s">
        <v>1452</v>
      </c>
      <c r="D460" s="157" t="s">
        <v>220</v>
      </c>
      <c r="E460" s="169">
        <v>28403</v>
      </c>
      <c r="F460" s="155" t="s">
        <v>221</v>
      </c>
      <c r="G460" s="155" t="s">
        <v>7</v>
      </c>
      <c r="H460" s="125">
        <v>44562</v>
      </c>
      <c r="I460" s="155" t="s">
        <v>1335</v>
      </c>
      <c r="J460" s="156" t="s">
        <v>224</v>
      </c>
      <c r="K460" s="156" t="s">
        <v>233</v>
      </c>
      <c r="L460" s="156" t="s">
        <v>226</v>
      </c>
      <c r="M460" s="158" t="s">
        <v>227</v>
      </c>
      <c r="N460" s="144"/>
    </row>
    <row r="461" spans="1:14" ht="30" hidden="1" customHeight="1">
      <c r="A461" s="155">
        <v>457</v>
      </c>
      <c r="B461" s="156" t="s">
        <v>1453</v>
      </c>
      <c r="C461" s="155" t="s">
        <v>1454</v>
      </c>
      <c r="D461" s="157" t="s">
        <v>220</v>
      </c>
      <c r="E461" s="169">
        <v>33856</v>
      </c>
      <c r="F461" s="155" t="s">
        <v>221</v>
      </c>
      <c r="G461" s="155" t="s">
        <v>7</v>
      </c>
      <c r="H461" s="125">
        <v>44562</v>
      </c>
      <c r="I461" s="155" t="s">
        <v>1335</v>
      </c>
      <c r="J461" s="156" t="s">
        <v>254</v>
      </c>
      <c r="K461" s="156" t="s">
        <v>255</v>
      </c>
      <c r="L461" s="156" t="s">
        <v>226</v>
      </c>
      <c r="M461" s="158" t="s">
        <v>227</v>
      </c>
      <c r="N461" s="144"/>
    </row>
    <row r="462" spans="1:14" ht="30" hidden="1" customHeight="1">
      <c r="A462" s="155">
        <v>458</v>
      </c>
      <c r="B462" s="156" t="s">
        <v>1455</v>
      </c>
      <c r="C462" s="155" t="s">
        <v>1456</v>
      </c>
      <c r="D462" s="157" t="s">
        <v>220</v>
      </c>
      <c r="E462" s="169">
        <v>33211</v>
      </c>
      <c r="F462" s="155" t="s">
        <v>221</v>
      </c>
      <c r="G462" s="155" t="s">
        <v>7</v>
      </c>
      <c r="H462" s="125">
        <v>44562</v>
      </c>
      <c r="I462" s="155" t="s">
        <v>1335</v>
      </c>
      <c r="J462" s="156" t="s">
        <v>254</v>
      </c>
      <c r="K462" s="156" t="s">
        <v>255</v>
      </c>
      <c r="L462" s="156" t="s">
        <v>226</v>
      </c>
      <c r="M462" s="158" t="s">
        <v>227</v>
      </c>
      <c r="N462" s="144"/>
    </row>
    <row r="463" spans="1:14" ht="30" hidden="1" customHeight="1">
      <c r="A463" s="155">
        <v>459</v>
      </c>
      <c r="B463" s="156" t="s">
        <v>1457</v>
      </c>
      <c r="C463" s="155" t="s">
        <v>1458</v>
      </c>
      <c r="D463" s="157" t="s">
        <v>220</v>
      </c>
      <c r="E463" s="169">
        <v>31839</v>
      </c>
      <c r="F463" s="155" t="s">
        <v>221</v>
      </c>
      <c r="G463" s="155" t="s">
        <v>7</v>
      </c>
      <c r="H463" s="125">
        <v>44562</v>
      </c>
      <c r="I463" s="155" t="s">
        <v>1332</v>
      </c>
      <c r="J463" s="156" t="s">
        <v>282</v>
      </c>
      <c r="K463" s="156" t="s">
        <v>288</v>
      </c>
      <c r="L463" s="156" t="s">
        <v>226</v>
      </c>
      <c r="M463" s="158" t="s">
        <v>227</v>
      </c>
      <c r="N463" s="144"/>
    </row>
    <row r="464" spans="1:14" ht="30" hidden="1" customHeight="1">
      <c r="A464" s="155">
        <v>460</v>
      </c>
      <c r="B464" s="156" t="s">
        <v>1459</v>
      </c>
      <c r="C464" s="155" t="s">
        <v>1460</v>
      </c>
      <c r="D464" s="157" t="s">
        <v>1439</v>
      </c>
      <c r="E464" s="169">
        <v>31329</v>
      </c>
      <c r="F464" s="155" t="s">
        <v>221</v>
      </c>
      <c r="G464" s="155" t="s">
        <v>7</v>
      </c>
      <c r="H464" s="125">
        <v>44562</v>
      </c>
      <c r="I464" s="155" t="s">
        <v>1335</v>
      </c>
      <c r="J464" s="156" t="s">
        <v>269</v>
      </c>
      <c r="K464" s="156" t="s">
        <v>270</v>
      </c>
      <c r="L464" s="156" t="s">
        <v>245</v>
      </c>
      <c r="M464" s="158" t="s">
        <v>227</v>
      </c>
      <c r="N464" s="144"/>
    </row>
    <row r="465" spans="1:14" ht="30" hidden="1" customHeight="1">
      <c r="A465" s="155">
        <v>461</v>
      </c>
      <c r="B465" s="156" t="s">
        <v>1461</v>
      </c>
      <c r="C465" s="155" t="s">
        <v>1462</v>
      </c>
      <c r="D465" s="157" t="s">
        <v>220</v>
      </c>
      <c r="E465" s="169">
        <v>32519</v>
      </c>
      <c r="F465" s="155" t="s">
        <v>221</v>
      </c>
      <c r="G465" s="155" t="s">
        <v>7</v>
      </c>
      <c r="H465" s="125">
        <v>44562</v>
      </c>
      <c r="I465" s="155" t="s">
        <v>1332</v>
      </c>
      <c r="J465" s="156" t="s">
        <v>282</v>
      </c>
      <c r="K465" s="156" t="s">
        <v>288</v>
      </c>
      <c r="L465" s="156" t="s">
        <v>226</v>
      </c>
      <c r="M465" s="158" t="s">
        <v>227</v>
      </c>
      <c r="N465" s="144"/>
    </row>
    <row r="466" spans="1:14" ht="30" hidden="1" customHeight="1">
      <c r="A466" s="155">
        <v>462</v>
      </c>
      <c r="B466" s="156" t="s">
        <v>1463</v>
      </c>
      <c r="C466" s="155" t="s">
        <v>1464</v>
      </c>
      <c r="D466" s="157" t="s">
        <v>220</v>
      </c>
      <c r="E466" s="169">
        <v>34777</v>
      </c>
      <c r="F466" s="155" t="s">
        <v>221</v>
      </c>
      <c r="G466" s="155" t="s">
        <v>7</v>
      </c>
      <c r="H466" s="125">
        <v>44562</v>
      </c>
      <c r="I466" s="155" t="s">
        <v>1335</v>
      </c>
      <c r="J466" s="156" t="s">
        <v>224</v>
      </c>
      <c r="K466" s="156" t="s">
        <v>233</v>
      </c>
      <c r="L466" s="156" t="s">
        <v>226</v>
      </c>
      <c r="M466" s="158" t="s">
        <v>227</v>
      </c>
      <c r="N466" s="144"/>
    </row>
    <row r="467" spans="1:14" ht="30" hidden="1" customHeight="1">
      <c r="A467" s="155">
        <v>463</v>
      </c>
      <c r="B467" s="156" t="s">
        <v>1465</v>
      </c>
      <c r="C467" s="155" t="s">
        <v>1466</v>
      </c>
      <c r="D467" s="157" t="s">
        <v>220</v>
      </c>
      <c r="E467" s="169">
        <v>30959</v>
      </c>
      <c r="F467" s="155" t="s">
        <v>221</v>
      </c>
      <c r="G467" s="155" t="s">
        <v>7</v>
      </c>
      <c r="H467" s="125">
        <v>44562</v>
      </c>
      <c r="I467" s="155" t="s">
        <v>1335</v>
      </c>
      <c r="J467" s="156" t="s">
        <v>224</v>
      </c>
      <c r="K467" s="156" t="s">
        <v>233</v>
      </c>
      <c r="L467" s="156" t="s">
        <v>226</v>
      </c>
      <c r="M467" s="158" t="s">
        <v>227</v>
      </c>
      <c r="N467" s="144"/>
    </row>
    <row r="468" spans="1:14" ht="30" hidden="1" customHeight="1">
      <c r="A468" s="155">
        <v>464</v>
      </c>
      <c r="B468" s="156" t="s">
        <v>1467</v>
      </c>
      <c r="C468" s="155" t="s">
        <v>1468</v>
      </c>
      <c r="D468" s="157" t="s">
        <v>220</v>
      </c>
      <c r="E468" s="169">
        <v>33689</v>
      </c>
      <c r="F468" s="155" t="s">
        <v>1409</v>
      </c>
      <c r="G468" s="155" t="s">
        <v>7</v>
      </c>
      <c r="H468" s="125">
        <v>44562</v>
      </c>
      <c r="I468" s="155" t="s">
        <v>1335</v>
      </c>
      <c r="J468" s="156" t="s">
        <v>399</v>
      </c>
      <c r="K468" s="156" t="s">
        <v>688</v>
      </c>
      <c r="L468" s="156" t="s">
        <v>401</v>
      </c>
      <c r="M468" s="158" t="s">
        <v>227</v>
      </c>
      <c r="N468" s="144"/>
    </row>
    <row r="469" spans="1:14" ht="30" hidden="1" customHeight="1">
      <c r="A469" s="155">
        <v>465</v>
      </c>
      <c r="B469" s="156" t="s">
        <v>1469</v>
      </c>
      <c r="C469" s="155" t="s">
        <v>1470</v>
      </c>
      <c r="D469" s="157" t="s">
        <v>220</v>
      </c>
      <c r="E469" s="169">
        <v>32750</v>
      </c>
      <c r="F469" s="155" t="s">
        <v>221</v>
      </c>
      <c r="G469" s="155" t="s">
        <v>7</v>
      </c>
      <c r="H469" s="125">
        <v>44562</v>
      </c>
      <c r="I469" s="155" t="s">
        <v>1335</v>
      </c>
      <c r="J469" s="156" t="s">
        <v>254</v>
      </c>
      <c r="K469" s="156" t="s">
        <v>255</v>
      </c>
      <c r="L469" s="156" t="s">
        <v>226</v>
      </c>
      <c r="M469" s="158" t="s">
        <v>227</v>
      </c>
      <c r="N469" s="144"/>
    </row>
    <row r="470" spans="1:14" ht="30" hidden="1" customHeight="1">
      <c r="A470" s="155">
        <v>466</v>
      </c>
      <c r="B470" s="156" t="s">
        <v>1471</v>
      </c>
      <c r="C470" s="155" t="s">
        <v>1472</v>
      </c>
      <c r="D470" s="157" t="s">
        <v>220</v>
      </c>
      <c r="E470" s="169">
        <v>34410</v>
      </c>
      <c r="F470" s="155" t="s">
        <v>221</v>
      </c>
      <c r="G470" s="155" t="s">
        <v>7</v>
      </c>
      <c r="H470" s="125">
        <v>44562</v>
      </c>
      <c r="I470" s="155" t="s">
        <v>1332</v>
      </c>
      <c r="J470" s="156" t="s">
        <v>430</v>
      </c>
      <c r="K470" s="156" t="s">
        <v>896</v>
      </c>
      <c r="L470" s="156" t="s">
        <v>245</v>
      </c>
      <c r="M470" s="158" t="s">
        <v>227</v>
      </c>
      <c r="N470" s="144"/>
    </row>
    <row r="471" spans="1:14" ht="30" hidden="1" customHeight="1">
      <c r="A471" s="155">
        <v>467</v>
      </c>
      <c r="B471" s="156" t="s">
        <v>1473</v>
      </c>
      <c r="C471" s="155" t="s">
        <v>1474</v>
      </c>
      <c r="D471" s="157" t="s">
        <v>220</v>
      </c>
      <c r="E471" s="169">
        <v>29374</v>
      </c>
      <c r="F471" s="155" t="s">
        <v>221</v>
      </c>
      <c r="G471" s="155" t="s">
        <v>7</v>
      </c>
      <c r="H471" s="125">
        <v>44562</v>
      </c>
      <c r="I471" s="155" t="s">
        <v>1335</v>
      </c>
      <c r="J471" s="156" t="s">
        <v>224</v>
      </c>
      <c r="K471" s="156" t="s">
        <v>233</v>
      </c>
      <c r="L471" s="156" t="s">
        <v>226</v>
      </c>
      <c r="M471" s="158" t="s">
        <v>227</v>
      </c>
      <c r="N471" s="144"/>
    </row>
    <row r="472" spans="1:14" ht="30" hidden="1" customHeight="1">
      <c r="A472" s="155">
        <v>468</v>
      </c>
      <c r="B472" s="156" t="s">
        <v>1475</v>
      </c>
      <c r="C472" s="155" t="s">
        <v>1476</v>
      </c>
      <c r="D472" s="157" t="s">
        <v>220</v>
      </c>
      <c r="E472" s="169">
        <v>33910</v>
      </c>
      <c r="F472" s="155" t="s">
        <v>1409</v>
      </c>
      <c r="G472" s="155" t="s">
        <v>7</v>
      </c>
      <c r="H472" s="125">
        <v>44562</v>
      </c>
      <c r="I472" s="155" t="s">
        <v>1335</v>
      </c>
      <c r="J472" s="156" t="s">
        <v>269</v>
      </c>
      <c r="K472" s="156" t="s">
        <v>270</v>
      </c>
      <c r="L472" s="156" t="s">
        <v>245</v>
      </c>
      <c r="M472" s="158" t="s">
        <v>227</v>
      </c>
      <c r="N472" s="144"/>
    </row>
    <row r="473" spans="1:14" ht="30" hidden="1" customHeight="1">
      <c r="A473" s="155">
        <v>469</v>
      </c>
      <c r="B473" s="156" t="s">
        <v>1477</v>
      </c>
      <c r="C473" s="155" t="s">
        <v>1478</v>
      </c>
      <c r="D473" s="157" t="s">
        <v>220</v>
      </c>
      <c r="E473" s="169">
        <v>31248</v>
      </c>
      <c r="F473" s="155" t="s">
        <v>221</v>
      </c>
      <c r="G473" s="155" t="s">
        <v>7</v>
      </c>
      <c r="H473" s="125">
        <v>44562</v>
      </c>
      <c r="I473" s="155" t="s">
        <v>1335</v>
      </c>
      <c r="J473" s="156" t="s">
        <v>254</v>
      </c>
      <c r="K473" s="156" t="s">
        <v>255</v>
      </c>
      <c r="L473" s="156" t="s">
        <v>226</v>
      </c>
      <c r="M473" s="158" t="s">
        <v>227</v>
      </c>
      <c r="N473" s="144"/>
    </row>
    <row r="474" spans="1:14" ht="30" hidden="1" customHeight="1">
      <c r="A474" s="155">
        <v>470</v>
      </c>
      <c r="B474" s="156" t="s">
        <v>1479</v>
      </c>
      <c r="C474" s="155" t="s">
        <v>1480</v>
      </c>
      <c r="D474" s="157" t="s">
        <v>220</v>
      </c>
      <c r="E474" s="169">
        <v>33435</v>
      </c>
      <c r="F474" s="155" t="s">
        <v>1409</v>
      </c>
      <c r="G474" s="155" t="s">
        <v>7</v>
      </c>
      <c r="H474" s="125">
        <v>44562</v>
      </c>
      <c r="I474" s="155" t="s">
        <v>1332</v>
      </c>
      <c r="J474" s="156" t="s">
        <v>282</v>
      </c>
      <c r="K474" s="156" t="s">
        <v>288</v>
      </c>
      <c r="L474" s="156" t="s">
        <v>226</v>
      </c>
      <c r="M474" s="158" t="s">
        <v>227</v>
      </c>
      <c r="N474" s="144"/>
    </row>
    <row r="475" spans="1:14" ht="30" hidden="1" customHeight="1">
      <c r="A475" s="155">
        <v>471</v>
      </c>
      <c r="B475" s="156" t="s">
        <v>1481</v>
      </c>
      <c r="C475" s="155" t="s">
        <v>1482</v>
      </c>
      <c r="D475" s="157" t="s">
        <v>220</v>
      </c>
      <c r="E475" s="169">
        <v>34046</v>
      </c>
      <c r="F475" s="155" t="s">
        <v>221</v>
      </c>
      <c r="G475" s="155" t="s">
        <v>7</v>
      </c>
      <c r="H475" s="125">
        <v>44562</v>
      </c>
      <c r="I475" s="155" t="s">
        <v>1335</v>
      </c>
      <c r="J475" s="156" t="s">
        <v>269</v>
      </c>
      <c r="K475" s="156" t="s">
        <v>270</v>
      </c>
      <c r="L475" s="156" t="s">
        <v>245</v>
      </c>
      <c r="M475" s="158" t="s">
        <v>227</v>
      </c>
      <c r="N475" s="144"/>
    </row>
    <row r="476" spans="1:14" ht="30" hidden="1" customHeight="1">
      <c r="A476" s="155">
        <v>472</v>
      </c>
      <c r="B476" s="156" t="s">
        <v>1483</v>
      </c>
      <c r="C476" s="155" t="s">
        <v>1484</v>
      </c>
      <c r="D476" s="157" t="s">
        <v>220</v>
      </c>
      <c r="E476" s="169">
        <v>34660</v>
      </c>
      <c r="F476" s="155" t="s">
        <v>221</v>
      </c>
      <c r="G476" s="155" t="s">
        <v>7</v>
      </c>
      <c r="H476" s="125">
        <v>44562</v>
      </c>
      <c r="I476" s="155" t="s">
        <v>1335</v>
      </c>
      <c r="J476" s="156" t="s">
        <v>224</v>
      </c>
      <c r="K476" s="156" t="s">
        <v>233</v>
      </c>
      <c r="L476" s="156" t="s">
        <v>226</v>
      </c>
      <c r="M476" s="158" t="s">
        <v>227</v>
      </c>
      <c r="N476" s="144"/>
    </row>
    <row r="477" spans="1:14" ht="30" hidden="1" customHeight="1">
      <c r="A477" s="155">
        <v>473</v>
      </c>
      <c r="B477" s="156" t="s">
        <v>1485</v>
      </c>
      <c r="C477" s="155" t="s">
        <v>1486</v>
      </c>
      <c r="D477" s="157" t="s">
        <v>220</v>
      </c>
      <c r="E477" s="169">
        <v>33479</v>
      </c>
      <c r="F477" s="155" t="s">
        <v>221</v>
      </c>
      <c r="G477" s="155" t="s">
        <v>7</v>
      </c>
      <c r="H477" s="125">
        <v>44562</v>
      </c>
      <c r="I477" s="155" t="s">
        <v>1335</v>
      </c>
      <c r="J477" s="156" t="s">
        <v>254</v>
      </c>
      <c r="K477" s="156" t="s">
        <v>255</v>
      </c>
      <c r="L477" s="156" t="s">
        <v>226</v>
      </c>
      <c r="M477" s="158" t="s">
        <v>227</v>
      </c>
      <c r="N477" s="144"/>
    </row>
    <row r="478" spans="1:14" ht="30" hidden="1" customHeight="1">
      <c r="A478" s="155">
        <v>474</v>
      </c>
      <c r="B478" s="156" t="s">
        <v>1487</v>
      </c>
      <c r="C478" s="155" t="s">
        <v>1488</v>
      </c>
      <c r="D478" s="157" t="s">
        <v>220</v>
      </c>
      <c r="E478" s="169">
        <v>33854</v>
      </c>
      <c r="F478" s="155" t="s">
        <v>221</v>
      </c>
      <c r="G478" s="155" t="s">
        <v>7</v>
      </c>
      <c r="H478" s="125">
        <v>44562</v>
      </c>
      <c r="I478" s="155" t="s">
        <v>1335</v>
      </c>
      <c r="J478" s="156" t="s">
        <v>1489</v>
      </c>
      <c r="K478" s="156" t="s">
        <v>1490</v>
      </c>
      <c r="L478" s="172" t="s">
        <v>1436</v>
      </c>
      <c r="M478" s="158" t="s">
        <v>227</v>
      </c>
      <c r="N478" s="144"/>
    </row>
    <row r="479" spans="1:14" ht="30" hidden="1" customHeight="1">
      <c r="A479" s="155">
        <v>475</v>
      </c>
      <c r="B479" s="156" t="s">
        <v>1491</v>
      </c>
      <c r="C479" s="155" t="s">
        <v>1492</v>
      </c>
      <c r="D479" s="157" t="s">
        <v>220</v>
      </c>
      <c r="E479" s="169">
        <v>32672</v>
      </c>
      <c r="F479" s="155" t="s">
        <v>221</v>
      </c>
      <c r="G479" s="155" t="s">
        <v>7</v>
      </c>
      <c r="H479" s="125">
        <v>44562</v>
      </c>
      <c r="I479" s="155" t="s">
        <v>1335</v>
      </c>
      <c r="J479" s="156" t="s">
        <v>224</v>
      </c>
      <c r="K479" s="156" t="s">
        <v>233</v>
      </c>
      <c r="L479" s="156" t="s">
        <v>226</v>
      </c>
      <c r="M479" s="158" t="s">
        <v>227</v>
      </c>
      <c r="N479" s="144"/>
    </row>
    <row r="480" spans="1:14" ht="30" hidden="1" customHeight="1">
      <c r="A480" s="155">
        <v>476</v>
      </c>
      <c r="B480" s="156" t="s">
        <v>1493</v>
      </c>
      <c r="C480" s="155" t="s">
        <v>1494</v>
      </c>
      <c r="D480" s="157" t="s">
        <v>220</v>
      </c>
      <c r="E480" s="169">
        <v>32068</v>
      </c>
      <c r="F480" s="155" t="s">
        <v>221</v>
      </c>
      <c r="G480" s="155" t="s">
        <v>7</v>
      </c>
      <c r="H480" s="125">
        <v>44562</v>
      </c>
      <c r="I480" s="155" t="s">
        <v>1335</v>
      </c>
      <c r="J480" s="156" t="s">
        <v>224</v>
      </c>
      <c r="K480" s="156" t="s">
        <v>233</v>
      </c>
      <c r="L480" s="156" t="s">
        <v>226</v>
      </c>
      <c r="M480" s="158" t="s">
        <v>227</v>
      </c>
      <c r="N480" s="144"/>
    </row>
    <row r="481" spans="1:14" ht="30" hidden="1" customHeight="1">
      <c r="A481" s="155">
        <v>477</v>
      </c>
      <c r="B481" s="156" t="s">
        <v>1495</v>
      </c>
      <c r="C481" s="155" t="s">
        <v>1496</v>
      </c>
      <c r="D481" s="157" t="s">
        <v>220</v>
      </c>
      <c r="E481" s="169">
        <v>29809</v>
      </c>
      <c r="F481" s="155" t="s">
        <v>1409</v>
      </c>
      <c r="G481" s="155" t="s">
        <v>7</v>
      </c>
      <c r="H481" s="125">
        <v>44562</v>
      </c>
      <c r="I481" s="155" t="s">
        <v>1335</v>
      </c>
      <c r="J481" s="156" t="s">
        <v>224</v>
      </c>
      <c r="K481" s="156" t="s">
        <v>233</v>
      </c>
      <c r="L481" s="156" t="s">
        <v>226</v>
      </c>
      <c r="M481" s="158" t="s">
        <v>227</v>
      </c>
      <c r="N481" s="144"/>
    </row>
    <row r="482" spans="1:14" ht="30" hidden="1" customHeight="1">
      <c r="A482" s="155">
        <v>478</v>
      </c>
      <c r="B482" s="156" t="s">
        <v>1497</v>
      </c>
      <c r="C482" s="155" t="s">
        <v>1498</v>
      </c>
      <c r="D482" s="157" t="s">
        <v>220</v>
      </c>
      <c r="E482" s="169">
        <v>30853</v>
      </c>
      <c r="F482" s="155" t="s">
        <v>221</v>
      </c>
      <c r="G482" s="155" t="s">
        <v>7</v>
      </c>
      <c r="H482" s="125">
        <v>44562</v>
      </c>
      <c r="I482" s="155" t="s">
        <v>1335</v>
      </c>
      <c r="J482" s="156" t="s">
        <v>224</v>
      </c>
      <c r="K482" s="156" t="s">
        <v>233</v>
      </c>
      <c r="L482" s="156" t="s">
        <v>226</v>
      </c>
      <c r="M482" s="158" t="s">
        <v>227</v>
      </c>
      <c r="N482" s="144"/>
    </row>
    <row r="483" spans="1:14" ht="30" hidden="1" customHeight="1">
      <c r="A483" s="155">
        <v>479</v>
      </c>
      <c r="B483" s="156" t="s">
        <v>1499</v>
      </c>
      <c r="C483" s="155" t="s">
        <v>1500</v>
      </c>
      <c r="D483" s="157" t="s">
        <v>220</v>
      </c>
      <c r="E483" s="169">
        <v>30738</v>
      </c>
      <c r="F483" s="155" t="s">
        <v>221</v>
      </c>
      <c r="G483" s="155" t="s">
        <v>7</v>
      </c>
      <c r="H483" s="125">
        <v>44562</v>
      </c>
      <c r="I483" s="155" t="s">
        <v>1335</v>
      </c>
      <c r="J483" s="156" t="s">
        <v>224</v>
      </c>
      <c r="K483" s="156" t="s">
        <v>233</v>
      </c>
      <c r="L483" s="156" t="s">
        <v>226</v>
      </c>
      <c r="M483" s="158" t="s">
        <v>227</v>
      </c>
      <c r="N483" s="144"/>
    </row>
    <row r="484" spans="1:14" ht="30" hidden="1" customHeight="1">
      <c r="A484" s="155">
        <v>480</v>
      </c>
      <c r="B484" s="156" t="s">
        <v>1501</v>
      </c>
      <c r="C484" s="155" t="s">
        <v>1502</v>
      </c>
      <c r="D484" s="157" t="s">
        <v>220</v>
      </c>
      <c r="E484" s="169">
        <v>32765</v>
      </c>
      <c r="F484" s="155" t="s">
        <v>1409</v>
      </c>
      <c r="G484" s="155" t="s">
        <v>7</v>
      </c>
      <c r="H484" s="125">
        <v>44562</v>
      </c>
      <c r="I484" s="155" t="s">
        <v>1332</v>
      </c>
      <c r="J484" s="156" t="s">
        <v>282</v>
      </c>
      <c r="K484" s="156" t="s">
        <v>288</v>
      </c>
      <c r="L484" s="156" t="s">
        <v>226</v>
      </c>
      <c r="M484" s="158" t="s">
        <v>227</v>
      </c>
      <c r="N484" s="144"/>
    </row>
    <row r="485" spans="1:14" ht="30" hidden="1" customHeight="1">
      <c r="A485" s="155">
        <v>481</v>
      </c>
      <c r="B485" s="156" t="s">
        <v>1503</v>
      </c>
      <c r="C485" s="155" t="s">
        <v>1504</v>
      </c>
      <c r="D485" s="157" t="s">
        <v>220</v>
      </c>
      <c r="E485" s="169">
        <v>33341</v>
      </c>
      <c r="F485" s="155" t="s">
        <v>221</v>
      </c>
      <c r="G485" s="155" t="s">
        <v>7</v>
      </c>
      <c r="H485" s="125">
        <v>44562</v>
      </c>
      <c r="I485" s="155" t="s">
        <v>1332</v>
      </c>
      <c r="J485" s="156" t="s">
        <v>430</v>
      </c>
      <c r="K485" s="156" t="s">
        <v>896</v>
      </c>
      <c r="L485" s="156" t="s">
        <v>245</v>
      </c>
      <c r="M485" s="158" t="s">
        <v>227</v>
      </c>
      <c r="N485" s="144"/>
    </row>
    <row r="486" spans="1:14" ht="30" hidden="1" customHeight="1">
      <c r="A486" s="155">
        <v>482</v>
      </c>
      <c r="B486" s="156" t="s">
        <v>1505</v>
      </c>
      <c r="C486" s="155" t="s">
        <v>1506</v>
      </c>
      <c r="D486" s="157" t="s">
        <v>220</v>
      </c>
      <c r="E486" s="169">
        <v>33086</v>
      </c>
      <c r="F486" s="155" t="s">
        <v>221</v>
      </c>
      <c r="G486" s="155" t="s">
        <v>7</v>
      </c>
      <c r="H486" s="125">
        <v>44562</v>
      </c>
      <c r="I486" s="155" t="s">
        <v>1335</v>
      </c>
      <c r="J486" s="156" t="s">
        <v>224</v>
      </c>
      <c r="K486" s="156" t="s">
        <v>233</v>
      </c>
      <c r="L486" s="156" t="s">
        <v>226</v>
      </c>
      <c r="M486" s="158" t="s">
        <v>227</v>
      </c>
      <c r="N486" s="144"/>
    </row>
    <row r="487" spans="1:14" ht="30" hidden="1" customHeight="1">
      <c r="A487" s="155">
        <v>483</v>
      </c>
      <c r="B487" s="156" t="s">
        <v>1507</v>
      </c>
      <c r="C487" s="155" t="s">
        <v>1508</v>
      </c>
      <c r="D487" s="157" t="s">
        <v>220</v>
      </c>
      <c r="E487" s="169">
        <v>31088</v>
      </c>
      <c r="F487" s="155" t="s">
        <v>221</v>
      </c>
      <c r="G487" s="155" t="s">
        <v>7</v>
      </c>
      <c r="H487" s="125">
        <v>44562</v>
      </c>
      <c r="I487" s="155" t="s">
        <v>1335</v>
      </c>
      <c r="J487" s="156" t="s">
        <v>224</v>
      </c>
      <c r="K487" s="156" t="s">
        <v>233</v>
      </c>
      <c r="L487" s="156" t="s">
        <v>226</v>
      </c>
      <c r="M487" s="158" t="s">
        <v>227</v>
      </c>
      <c r="N487" s="144"/>
    </row>
    <row r="488" spans="1:14" ht="30" hidden="1" customHeight="1">
      <c r="A488" s="155">
        <v>484</v>
      </c>
      <c r="B488" s="156" t="s">
        <v>1509</v>
      </c>
      <c r="C488" s="155" t="s">
        <v>1510</v>
      </c>
      <c r="D488" s="157" t="s">
        <v>220</v>
      </c>
      <c r="E488" s="169">
        <v>33428</v>
      </c>
      <c r="F488" s="155" t="s">
        <v>1409</v>
      </c>
      <c r="G488" s="155" t="s">
        <v>7</v>
      </c>
      <c r="H488" s="125">
        <v>44562</v>
      </c>
      <c r="I488" s="155" t="s">
        <v>1332</v>
      </c>
      <c r="J488" s="156" t="s">
        <v>282</v>
      </c>
      <c r="K488" s="156" t="s">
        <v>288</v>
      </c>
      <c r="L488" s="156" t="s">
        <v>226</v>
      </c>
      <c r="M488" s="158" t="s">
        <v>227</v>
      </c>
      <c r="N488" s="144"/>
    </row>
    <row r="489" spans="1:14" ht="30" hidden="1" customHeight="1">
      <c r="A489" s="155">
        <v>485</v>
      </c>
      <c r="B489" s="156" t="s">
        <v>1511</v>
      </c>
      <c r="C489" s="155" t="s">
        <v>1512</v>
      </c>
      <c r="D489" s="157" t="s">
        <v>220</v>
      </c>
      <c r="E489" s="169">
        <v>33827</v>
      </c>
      <c r="F489" s="155" t="s">
        <v>221</v>
      </c>
      <c r="G489" s="155" t="s">
        <v>7</v>
      </c>
      <c r="H489" s="125">
        <v>44562</v>
      </c>
      <c r="I489" s="155" t="s">
        <v>1335</v>
      </c>
      <c r="J489" s="156" t="s">
        <v>254</v>
      </c>
      <c r="K489" s="156" t="s">
        <v>255</v>
      </c>
      <c r="L489" s="156" t="s">
        <v>226</v>
      </c>
      <c r="M489" s="158" t="s">
        <v>227</v>
      </c>
      <c r="N489" s="144"/>
    </row>
    <row r="490" spans="1:14" ht="30" hidden="1" customHeight="1">
      <c r="A490" s="155">
        <v>486</v>
      </c>
      <c r="B490" s="156" t="s">
        <v>1513</v>
      </c>
      <c r="C490" s="155" t="s">
        <v>1514</v>
      </c>
      <c r="D490" s="157" t="s">
        <v>220</v>
      </c>
      <c r="E490" s="169">
        <v>27895</v>
      </c>
      <c r="F490" s="155" t="s">
        <v>221</v>
      </c>
      <c r="G490" s="155" t="s">
        <v>7</v>
      </c>
      <c r="H490" s="125">
        <v>44562</v>
      </c>
      <c r="I490" s="155" t="s">
        <v>1335</v>
      </c>
      <c r="J490" s="156" t="s">
        <v>224</v>
      </c>
      <c r="K490" s="156" t="s">
        <v>233</v>
      </c>
      <c r="L490" s="156" t="s">
        <v>226</v>
      </c>
      <c r="M490" s="158" t="s">
        <v>227</v>
      </c>
      <c r="N490" s="144"/>
    </row>
    <row r="491" spans="1:14" ht="30" hidden="1" customHeight="1">
      <c r="A491" s="155">
        <v>487</v>
      </c>
      <c r="B491" s="173" t="s">
        <v>1515</v>
      </c>
      <c r="C491" s="155" t="s">
        <v>1516</v>
      </c>
      <c r="D491" s="157" t="s">
        <v>220</v>
      </c>
      <c r="E491" s="169">
        <v>32645</v>
      </c>
      <c r="F491" s="155" t="s">
        <v>1409</v>
      </c>
      <c r="G491" s="155" t="s">
        <v>7</v>
      </c>
      <c r="H491" s="125">
        <v>44562</v>
      </c>
      <c r="I491" s="155" t="s">
        <v>1332</v>
      </c>
      <c r="J491" s="156" t="s">
        <v>282</v>
      </c>
      <c r="K491" s="156" t="s">
        <v>288</v>
      </c>
      <c r="L491" s="156" t="s">
        <v>226</v>
      </c>
      <c r="M491" s="158" t="s">
        <v>227</v>
      </c>
      <c r="N491" s="144"/>
    </row>
    <row r="492" spans="1:14" ht="30" hidden="1" customHeight="1">
      <c r="A492" s="155">
        <v>488</v>
      </c>
      <c r="B492" s="173" t="s">
        <v>1517</v>
      </c>
      <c r="C492" s="162" t="s">
        <v>1518</v>
      </c>
      <c r="D492" s="157" t="s">
        <v>273</v>
      </c>
      <c r="E492" s="125">
        <v>31439</v>
      </c>
      <c r="F492" s="155" t="s">
        <v>231</v>
      </c>
      <c r="G492" s="155" t="s">
        <v>7</v>
      </c>
      <c r="H492" s="125">
        <v>45080</v>
      </c>
      <c r="I492" s="162" t="s">
        <v>1335</v>
      </c>
      <c r="J492" s="156" t="s">
        <v>224</v>
      </c>
      <c r="K492" s="156" t="s">
        <v>233</v>
      </c>
      <c r="L492" s="156" t="s">
        <v>226</v>
      </c>
      <c r="M492" s="158" t="s">
        <v>227</v>
      </c>
      <c r="N492" s="144"/>
    </row>
    <row r="493" spans="1:14" ht="30" hidden="1" customHeight="1">
      <c r="A493" s="155">
        <v>489</v>
      </c>
      <c r="B493" s="173" t="s">
        <v>1519</v>
      </c>
      <c r="C493" s="155" t="s">
        <v>1520</v>
      </c>
      <c r="D493" s="157" t="s">
        <v>220</v>
      </c>
      <c r="E493" s="169">
        <v>34192</v>
      </c>
      <c r="F493" s="155" t="s">
        <v>231</v>
      </c>
      <c r="G493" s="155" t="s">
        <v>7</v>
      </c>
      <c r="H493" s="125">
        <v>44562</v>
      </c>
      <c r="I493" s="155" t="s">
        <v>1332</v>
      </c>
      <c r="J493" s="156" t="s">
        <v>282</v>
      </c>
      <c r="K493" s="156" t="s">
        <v>288</v>
      </c>
      <c r="L493" s="156" t="s">
        <v>226</v>
      </c>
      <c r="M493" s="158" t="s">
        <v>227</v>
      </c>
      <c r="N493" s="144"/>
    </row>
    <row r="494" spans="1:14" ht="30" hidden="1" customHeight="1">
      <c r="A494" s="155">
        <v>490</v>
      </c>
      <c r="B494" s="173" t="s">
        <v>1521</v>
      </c>
      <c r="C494" s="155" t="s">
        <v>1522</v>
      </c>
      <c r="D494" s="157" t="s">
        <v>220</v>
      </c>
      <c r="E494" s="169">
        <v>34257</v>
      </c>
      <c r="F494" s="155" t="s">
        <v>221</v>
      </c>
      <c r="G494" s="155" t="s">
        <v>7</v>
      </c>
      <c r="H494" s="125">
        <v>44562</v>
      </c>
      <c r="I494" s="155" t="s">
        <v>1335</v>
      </c>
      <c r="J494" s="156" t="s">
        <v>224</v>
      </c>
      <c r="K494" s="156" t="s">
        <v>233</v>
      </c>
      <c r="L494" s="156" t="s">
        <v>226</v>
      </c>
      <c r="M494" s="158" t="s">
        <v>227</v>
      </c>
      <c r="N494" s="144"/>
    </row>
    <row r="495" spans="1:14" ht="30" hidden="1" customHeight="1">
      <c r="A495" s="155">
        <v>491</v>
      </c>
      <c r="B495" s="173" t="s">
        <v>1523</v>
      </c>
      <c r="C495" s="162" t="s">
        <v>1524</v>
      </c>
      <c r="D495" s="157" t="s">
        <v>220</v>
      </c>
      <c r="E495" s="125">
        <v>32049</v>
      </c>
      <c r="F495" s="155" t="s">
        <v>221</v>
      </c>
      <c r="G495" s="155" t="s">
        <v>7</v>
      </c>
      <c r="H495" s="125">
        <v>45080</v>
      </c>
      <c r="I495" s="162" t="s">
        <v>1335</v>
      </c>
      <c r="J495" s="156" t="s">
        <v>224</v>
      </c>
      <c r="K495" s="156" t="s">
        <v>233</v>
      </c>
      <c r="L495" s="156" t="s">
        <v>226</v>
      </c>
      <c r="M495" s="158" t="s">
        <v>227</v>
      </c>
      <c r="N495" s="144"/>
    </row>
    <row r="496" spans="1:14" ht="30" hidden="1" customHeight="1">
      <c r="A496" s="155">
        <v>492</v>
      </c>
      <c r="B496" s="173" t="s">
        <v>1525</v>
      </c>
      <c r="C496" s="155" t="s">
        <v>1526</v>
      </c>
      <c r="D496" s="157" t="s">
        <v>220</v>
      </c>
      <c r="E496" s="169">
        <v>33561</v>
      </c>
      <c r="F496" s="155" t="s">
        <v>221</v>
      </c>
      <c r="G496" s="155" t="s">
        <v>7</v>
      </c>
      <c r="H496" s="125">
        <v>44562</v>
      </c>
      <c r="I496" s="155" t="s">
        <v>1335</v>
      </c>
      <c r="J496" s="156" t="s">
        <v>254</v>
      </c>
      <c r="K496" s="156" t="s">
        <v>255</v>
      </c>
      <c r="L496" s="156" t="s">
        <v>226</v>
      </c>
      <c r="M496" s="158" t="s">
        <v>227</v>
      </c>
      <c r="N496" s="144"/>
    </row>
    <row r="497" spans="1:14" ht="30" hidden="1" customHeight="1">
      <c r="A497" s="155">
        <v>493</v>
      </c>
      <c r="B497" s="173" t="s">
        <v>1527</v>
      </c>
      <c r="C497" s="155" t="s">
        <v>1528</v>
      </c>
      <c r="D497" s="157" t="s">
        <v>220</v>
      </c>
      <c r="E497" s="169">
        <v>34826</v>
      </c>
      <c r="F497" s="155" t="s">
        <v>221</v>
      </c>
      <c r="G497" s="155" t="s">
        <v>7</v>
      </c>
      <c r="H497" s="125">
        <v>44562</v>
      </c>
      <c r="I497" s="155" t="s">
        <v>1335</v>
      </c>
      <c r="J497" s="156" t="s">
        <v>269</v>
      </c>
      <c r="K497" s="156" t="s">
        <v>270</v>
      </c>
      <c r="L497" s="156" t="s">
        <v>245</v>
      </c>
      <c r="M497" s="158" t="s">
        <v>227</v>
      </c>
      <c r="N497" s="144"/>
    </row>
    <row r="498" spans="1:14" ht="30" hidden="1" customHeight="1">
      <c r="A498" s="155">
        <v>494</v>
      </c>
      <c r="B498" s="173" t="s">
        <v>1529</v>
      </c>
      <c r="C498" s="155" t="s">
        <v>1530</v>
      </c>
      <c r="D498" s="157" t="s">
        <v>220</v>
      </c>
      <c r="E498" s="169">
        <v>28926</v>
      </c>
      <c r="F498" s="155" t="s">
        <v>1409</v>
      </c>
      <c r="G498" s="155" t="s">
        <v>7</v>
      </c>
      <c r="H498" s="125">
        <v>44562</v>
      </c>
      <c r="I498" s="155" t="s">
        <v>1335</v>
      </c>
      <c r="J498" s="156" t="s">
        <v>224</v>
      </c>
      <c r="K498" s="156" t="s">
        <v>233</v>
      </c>
      <c r="L498" s="156" t="s">
        <v>226</v>
      </c>
      <c r="M498" s="158" t="s">
        <v>227</v>
      </c>
      <c r="N498" s="144"/>
    </row>
    <row r="499" spans="1:14" ht="30" hidden="1" customHeight="1">
      <c r="A499" s="155">
        <v>495</v>
      </c>
      <c r="B499" s="173" t="s">
        <v>1531</v>
      </c>
      <c r="C499" s="155" t="s">
        <v>1532</v>
      </c>
      <c r="D499" s="157" t="s">
        <v>220</v>
      </c>
      <c r="E499" s="169">
        <v>31429</v>
      </c>
      <c r="F499" s="155" t="s">
        <v>1409</v>
      </c>
      <c r="G499" s="155" t="s">
        <v>7</v>
      </c>
      <c r="H499" s="125">
        <v>44562</v>
      </c>
      <c r="I499" s="155" t="s">
        <v>1332</v>
      </c>
      <c r="J499" s="174" t="s">
        <v>282</v>
      </c>
      <c r="K499" s="156" t="s">
        <v>288</v>
      </c>
      <c r="L499" s="156" t="s">
        <v>226</v>
      </c>
      <c r="M499" s="158" t="s">
        <v>227</v>
      </c>
      <c r="N499" s="144"/>
    </row>
    <row r="500" spans="1:14" ht="30" hidden="1" customHeight="1">
      <c r="A500" s="155">
        <v>496</v>
      </c>
      <c r="B500" s="173" t="s">
        <v>1533</v>
      </c>
      <c r="C500" s="155" t="s">
        <v>1534</v>
      </c>
      <c r="D500" s="157" t="s">
        <v>220</v>
      </c>
      <c r="E500" s="169">
        <v>33393</v>
      </c>
      <c r="F500" s="155" t="s">
        <v>221</v>
      </c>
      <c r="G500" s="155" t="s">
        <v>7</v>
      </c>
      <c r="H500" s="125">
        <v>44562</v>
      </c>
      <c r="I500" s="155" t="s">
        <v>1332</v>
      </c>
      <c r="J500" s="174" t="s">
        <v>430</v>
      </c>
      <c r="K500" s="156" t="s">
        <v>896</v>
      </c>
      <c r="L500" s="156" t="s">
        <v>245</v>
      </c>
      <c r="M500" s="158" t="s">
        <v>227</v>
      </c>
      <c r="N500" s="144"/>
    </row>
    <row r="501" spans="1:14" ht="30" hidden="1" customHeight="1">
      <c r="A501" s="155">
        <v>497</v>
      </c>
      <c r="B501" s="175" t="s">
        <v>1535</v>
      </c>
      <c r="C501" s="176" t="s">
        <v>1536</v>
      </c>
      <c r="D501" s="157" t="s">
        <v>550</v>
      </c>
      <c r="E501" s="126">
        <v>34992</v>
      </c>
      <c r="F501" s="155" t="s">
        <v>231</v>
      </c>
      <c r="G501" s="155" t="s">
        <v>8</v>
      </c>
      <c r="H501" s="125">
        <v>45017</v>
      </c>
      <c r="I501" s="162" t="s">
        <v>1537</v>
      </c>
      <c r="J501" s="156" t="s">
        <v>1538</v>
      </c>
      <c r="K501" s="142" t="s">
        <v>1539</v>
      </c>
      <c r="L501" s="156" t="s">
        <v>1540</v>
      </c>
      <c r="M501" s="158" t="s">
        <v>227</v>
      </c>
      <c r="N501" s="144"/>
    </row>
    <row r="502" spans="1:14" ht="30" hidden="1" customHeight="1">
      <c r="A502" s="155">
        <v>498</v>
      </c>
      <c r="B502" s="173" t="s">
        <v>1541</v>
      </c>
      <c r="C502" s="162" t="s">
        <v>1542</v>
      </c>
      <c r="D502" s="157" t="s">
        <v>220</v>
      </c>
      <c r="E502" s="125">
        <v>30944</v>
      </c>
      <c r="F502" s="155" t="s">
        <v>231</v>
      </c>
      <c r="G502" s="155" t="s">
        <v>8</v>
      </c>
      <c r="H502" s="125">
        <v>41214</v>
      </c>
      <c r="I502" s="162" t="s">
        <v>1537</v>
      </c>
      <c r="J502" s="156" t="s">
        <v>937</v>
      </c>
      <c r="K502" s="156" t="s">
        <v>637</v>
      </c>
      <c r="L502" s="156" t="s">
        <v>629</v>
      </c>
      <c r="M502" s="158" t="s">
        <v>277</v>
      </c>
      <c r="N502" s="144"/>
    </row>
    <row r="503" spans="1:14" ht="30" hidden="1" customHeight="1">
      <c r="A503" s="155">
        <v>499</v>
      </c>
      <c r="B503" s="173" t="s">
        <v>1543</v>
      </c>
      <c r="C503" s="162" t="s">
        <v>1544</v>
      </c>
      <c r="D503" s="157" t="s">
        <v>220</v>
      </c>
      <c r="E503" s="127" t="s">
        <v>1545</v>
      </c>
      <c r="F503" s="155" t="s">
        <v>231</v>
      </c>
      <c r="G503" s="155" t="s">
        <v>8</v>
      </c>
      <c r="H503" s="125">
        <v>42686</v>
      </c>
      <c r="I503" s="162" t="s">
        <v>1537</v>
      </c>
      <c r="J503" s="156" t="s">
        <v>291</v>
      </c>
      <c r="K503" s="156" t="s">
        <v>270</v>
      </c>
      <c r="L503" s="156" t="s">
        <v>245</v>
      </c>
      <c r="M503" s="158" t="s">
        <v>227</v>
      </c>
      <c r="N503" s="144"/>
    </row>
    <row r="504" spans="1:14" ht="30" hidden="1" customHeight="1">
      <c r="A504" s="155">
        <v>500</v>
      </c>
      <c r="B504" s="173" t="s">
        <v>1546</v>
      </c>
      <c r="C504" s="162" t="s">
        <v>1547</v>
      </c>
      <c r="D504" s="157" t="s">
        <v>503</v>
      </c>
      <c r="E504" s="127" t="s">
        <v>1548</v>
      </c>
      <c r="F504" s="155" t="s">
        <v>231</v>
      </c>
      <c r="G504" s="155" t="s">
        <v>8</v>
      </c>
      <c r="H504" s="125">
        <v>44562</v>
      </c>
      <c r="I504" s="162" t="s">
        <v>1537</v>
      </c>
      <c r="J504" s="156" t="s">
        <v>1549</v>
      </c>
      <c r="K504" s="156" t="s">
        <v>1550</v>
      </c>
      <c r="L504" s="156" t="s">
        <v>389</v>
      </c>
      <c r="M504" s="158" t="s">
        <v>277</v>
      </c>
      <c r="N504" s="144"/>
    </row>
    <row r="505" spans="1:14" ht="30" hidden="1" customHeight="1">
      <c r="A505" s="155">
        <v>501</v>
      </c>
      <c r="B505" s="173" t="s">
        <v>1551</v>
      </c>
      <c r="C505" s="162" t="s">
        <v>1552</v>
      </c>
      <c r="D505" s="157" t="s">
        <v>220</v>
      </c>
      <c r="E505" s="127" t="s">
        <v>1553</v>
      </c>
      <c r="F505" s="155" t="s">
        <v>221</v>
      </c>
      <c r="G505" s="155" t="s">
        <v>8</v>
      </c>
      <c r="H505" s="125">
        <v>44562</v>
      </c>
      <c r="I505" s="162" t="s">
        <v>1537</v>
      </c>
      <c r="J505" s="156" t="s">
        <v>224</v>
      </c>
      <c r="K505" s="156" t="s">
        <v>233</v>
      </c>
      <c r="L505" s="156" t="s">
        <v>226</v>
      </c>
      <c r="M505" s="158" t="s">
        <v>227</v>
      </c>
      <c r="N505" s="144"/>
    </row>
    <row r="506" spans="1:14" ht="30" hidden="1" customHeight="1">
      <c r="A506" s="155">
        <v>502</v>
      </c>
      <c r="B506" s="173" t="s">
        <v>1554</v>
      </c>
      <c r="C506" s="162" t="s">
        <v>1555</v>
      </c>
      <c r="D506" s="157" t="s">
        <v>220</v>
      </c>
      <c r="E506" s="125">
        <v>31197</v>
      </c>
      <c r="F506" s="155" t="s">
        <v>231</v>
      </c>
      <c r="G506" s="155" t="s">
        <v>8</v>
      </c>
      <c r="H506" s="125">
        <v>40180</v>
      </c>
      <c r="I506" s="162" t="s">
        <v>1537</v>
      </c>
      <c r="J506" s="156" t="s">
        <v>1021</v>
      </c>
      <c r="K506" s="156" t="s">
        <v>637</v>
      </c>
      <c r="L506" s="156" t="s">
        <v>245</v>
      </c>
      <c r="M506" s="158" t="s">
        <v>277</v>
      </c>
      <c r="N506" s="144"/>
    </row>
    <row r="507" spans="1:14" ht="30" hidden="1" customHeight="1">
      <c r="A507" s="155">
        <v>503</v>
      </c>
      <c r="B507" s="173" t="s">
        <v>1556</v>
      </c>
      <c r="C507" s="162" t="s">
        <v>1557</v>
      </c>
      <c r="D507" s="157" t="s">
        <v>220</v>
      </c>
      <c r="E507" s="127" t="s">
        <v>1558</v>
      </c>
      <c r="F507" s="155" t="s">
        <v>231</v>
      </c>
      <c r="G507" s="155" t="s">
        <v>8</v>
      </c>
      <c r="H507" s="125">
        <v>44562</v>
      </c>
      <c r="I507" s="162" t="s">
        <v>1537</v>
      </c>
      <c r="J507" s="156" t="s">
        <v>1559</v>
      </c>
      <c r="K507" s="156" t="s">
        <v>1560</v>
      </c>
      <c r="L507" s="156" t="s">
        <v>276</v>
      </c>
      <c r="M507" s="158" t="s">
        <v>277</v>
      </c>
      <c r="N507" s="144"/>
    </row>
    <row r="508" spans="1:14" ht="30" hidden="1" customHeight="1">
      <c r="A508" s="155">
        <v>504</v>
      </c>
      <c r="B508" s="173" t="s">
        <v>1561</v>
      </c>
      <c r="C508" s="162" t="s">
        <v>1562</v>
      </c>
      <c r="D508" s="157" t="s">
        <v>220</v>
      </c>
      <c r="E508" s="125">
        <v>29040</v>
      </c>
      <c r="F508" s="155" t="s">
        <v>231</v>
      </c>
      <c r="G508" s="155" t="s">
        <v>8</v>
      </c>
      <c r="H508" s="125">
        <v>40179</v>
      </c>
      <c r="I508" s="162" t="s">
        <v>1537</v>
      </c>
      <c r="J508" s="156" t="s">
        <v>1549</v>
      </c>
      <c r="K508" s="177" t="s">
        <v>637</v>
      </c>
      <c r="L508" s="156" t="s">
        <v>629</v>
      </c>
      <c r="M508" s="158" t="s">
        <v>277</v>
      </c>
      <c r="N508" s="144"/>
    </row>
    <row r="509" spans="1:14" ht="30" hidden="1" customHeight="1">
      <c r="A509" s="155">
        <v>505</v>
      </c>
      <c r="B509" s="175" t="s">
        <v>1563</v>
      </c>
      <c r="C509" s="176" t="s">
        <v>1564</v>
      </c>
      <c r="D509" s="157" t="s">
        <v>273</v>
      </c>
      <c r="E509" s="126">
        <v>34480</v>
      </c>
      <c r="F509" s="155" t="s">
        <v>231</v>
      </c>
      <c r="G509" s="155" t="s">
        <v>8</v>
      </c>
      <c r="H509" s="125">
        <v>45017</v>
      </c>
      <c r="I509" s="162" t="s">
        <v>1537</v>
      </c>
      <c r="J509" s="156" t="s">
        <v>282</v>
      </c>
      <c r="K509" s="156" t="s">
        <v>883</v>
      </c>
      <c r="L509" s="156" t="s">
        <v>226</v>
      </c>
      <c r="M509" s="158" t="s">
        <v>227</v>
      </c>
      <c r="N509" s="144"/>
    </row>
    <row r="510" spans="1:14" ht="30" hidden="1" customHeight="1">
      <c r="A510" s="155">
        <v>506</v>
      </c>
      <c r="B510" s="173" t="s">
        <v>1565</v>
      </c>
      <c r="C510" s="162" t="s">
        <v>1566</v>
      </c>
      <c r="D510" s="157" t="s">
        <v>273</v>
      </c>
      <c r="E510" s="127">
        <v>33910</v>
      </c>
      <c r="F510" s="155" t="s">
        <v>231</v>
      </c>
      <c r="G510" s="155" t="s">
        <v>8</v>
      </c>
      <c r="H510" s="125">
        <v>44562</v>
      </c>
      <c r="I510" s="162" t="s">
        <v>1537</v>
      </c>
      <c r="J510" s="156" t="s">
        <v>937</v>
      </c>
      <c r="K510" s="156" t="s">
        <v>1567</v>
      </c>
      <c r="L510" s="156" t="s">
        <v>674</v>
      </c>
      <c r="M510" s="158" t="s">
        <v>277</v>
      </c>
      <c r="N510" s="144"/>
    </row>
    <row r="511" spans="1:14" ht="30" hidden="1" customHeight="1">
      <c r="A511" s="155">
        <v>507</v>
      </c>
      <c r="B511" s="175" t="s">
        <v>1568</v>
      </c>
      <c r="C511" s="176" t="s">
        <v>1569</v>
      </c>
      <c r="D511" s="157" t="s">
        <v>273</v>
      </c>
      <c r="E511" s="126">
        <v>33898</v>
      </c>
      <c r="F511" s="155" t="s">
        <v>231</v>
      </c>
      <c r="G511" s="155" t="s">
        <v>8</v>
      </c>
      <c r="H511" s="125">
        <v>45017</v>
      </c>
      <c r="I511" s="162" t="s">
        <v>1537</v>
      </c>
      <c r="J511" s="156" t="s">
        <v>282</v>
      </c>
      <c r="K511" s="156" t="s">
        <v>883</v>
      </c>
      <c r="L511" s="156" t="s">
        <v>226</v>
      </c>
      <c r="M511" s="158" t="s">
        <v>227</v>
      </c>
      <c r="N511" s="144"/>
    </row>
    <row r="512" spans="1:14" ht="30" hidden="1" customHeight="1">
      <c r="A512" s="155">
        <v>508</v>
      </c>
      <c r="B512" s="175" t="s">
        <v>1570</v>
      </c>
      <c r="C512" s="176" t="s">
        <v>1571</v>
      </c>
      <c r="D512" s="157" t="s">
        <v>273</v>
      </c>
      <c r="E512" s="126">
        <v>36651</v>
      </c>
      <c r="F512" s="155" t="s">
        <v>221</v>
      </c>
      <c r="G512" s="155" t="s">
        <v>8</v>
      </c>
      <c r="H512" s="125">
        <v>45017</v>
      </c>
      <c r="I512" s="162" t="s">
        <v>1537</v>
      </c>
      <c r="J512" s="156" t="s">
        <v>269</v>
      </c>
      <c r="K512" s="156" t="s">
        <v>270</v>
      </c>
      <c r="L512" s="156" t="s">
        <v>245</v>
      </c>
      <c r="M512" s="158" t="s">
        <v>227</v>
      </c>
      <c r="N512" s="144"/>
    </row>
    <row r="513" spans="1:14" ht="30" hidden="1" customHeight="1">
      <c r="A513" s="155">
        <v>509</v>
      </c>
      <c r="B513" s="173" t="s">
        <v>1572</v>
      </c>
      <c r="C513" s="162" t="s">
        <v>1573</v>
      </c>
      <c r="D513" s="157" t="s">
        <v>220</v>
      </c>
      <c r="E513" s="125">
        <v>31628</v>
      </c>
      <c r="F513" s="155" t="s">
        <v>231</v>
      </c>
      <c r="G513" s="155" t="s">
        <v>8</v>
      </c>
      <c r="H513" s="125">
        <v>40180</v>
      </c>
      <c r="I513" s="162" t="s">
        <v>1537</v>
      </c>
      <c r="J513" s="156" t="s">
        <v>937</v>
      </c>
      <c r="K513" s="156" t="s">
        <v>637</v>
      </c>
      <c r="L513" s="156" t="s">
        <v>674</v>
      </c>
      <c r="M513" s="158" t="s">
        <v>277</v>
      </c>
      <c r="N513" s="144"/>
    </row>
    <row r="514" spans="1:14" ht="30" hidden="1" customHeight="1">
      <c r="A514" s="155">
        <v>510</v>
      </c>
      <c r="B514" s="175" t="s">
        <v>1574</v>
      </c>
      <c r="C514" s="176" t="s">
        <v>1575</v>
      </c>
      <c r="D514" s="157" t="s">
        <v>220</v>
      </c>
      <c r="E514" s="126">
        <v>32781</v>
      </c>
      <c r="F514" s="155" t="s">
        <v>221</v>
      </c>
      <c r="G514" s="155" t="s">
        <v>8</v>
      </c>
      <c r="H514" s="125">
        <v>45017</v>
      </c>
      <c r="I514" s="162" t="s">
        <v>1537</v>
      </c>
      <c r="J514" s="156" t="s">
        <v>224</v>
      </c>
      <c r="K514" s="156" t="s">
        <v>233</v>
      </c>
      <c r="L514" s="156" t="s">
        <v>226</v>
      </c>
      <c r="M514" s="158" t="s">
        <v>227</v>
      </c>
      <c r="N514" s="144"/>
    </row>
    <row r="515" spans="1:14" ht="30" hidden="1" customHeight="1">
      <c r="A515" s="155">
        <v>511</v>
      </c>
      <c r="B515" s="173" t="s">
        <v>1576</v>
      </c>
      <c r="C515" s="162" t="s">
        <v>1577</v>
      </c>
      <c r="D515" s="157" t="s">
        <v>220</v>
      </c>
      <c r="E515" s="125">
        <v>29190</v>
      </c>
      <c r="F515" s="155" t="s">
        <v>231</v>
      </c>
      <c r="G515" s="155" t="s">
        <v>8</v>
      </c>
      <c r="H515" s="125">
        <v>40541</v>
      </c>
      <c r="I515" s="162" t="s">
        <v>1537</v>
      </c>
      <c r="J515" s="156" t="s">
        <v>866</v>
      </c>
      <c r="K515" s="156" t="s">
        <v>796</v>
      </c>
      <c r="L515" s="156" t="s">
        <v>674</v>
      </c>
      <c r="M515" s="158" t="s">
        <v>277</v>
      </c>
      <c r="N515" s="144"/>
    </row>
    <row r="516" spans="1:14" ht="30" hidden="1" customHeight="1">
      <c r="A516" s="155">
        <v>512</v>
      </c>
      <c r="B516" s="173" t="s">
        <v>1578</v>
      </c>
      <c r="C516" s="162" t="s">
        <v>1579</v>
      </c>
      <c r="D516" s="157" t="s">
        <v>220</v>
      </c>
      <c r="E516" s="125">
        <v>28728</v>
      </c>
      <c r="F516" s="155" t="s">
        <v>231</v>
      </c>
      <c r="G516" s="155" t="s">
        <v>8</v>
      </c>
      <c r="H516" s="125">
        <v>40180</v>
      </c>
      <c r="I516" s="162" t="s">
        <v>1537</v>
      </c>
      <c r="J516" s="156" t="s">
        <v>937</v>
      </c>
      <c r="K516" s="156" t="s">
        <v>1580</v>
      </c>
      <c r="L516" s="156" t="s">
        <v>245</v>
      </c>
      <c r="M516" s="158" t="s">
        <v>277</v>
      </c>
      <c r="N516" s="144"/>
    </row>
    <row r="517" spans="1:14" ht="30" hidden="1" customHeight="1">
      <c r="A517" s="155">
        <v>513</v>
      </c>
      <c r="B517" s="173" t="s">
        <v>1581</v>
      </c>
      <c r="C517" s="162" t="s">
        <v>1582</v>
      </c>
      <c r="D517" s="157" t="s">
        <v>332</v>
      </c>
      <c r="E517" s="127">
        <v>35657</v>
      </c>
      <c r="F517" s="155" t="s">
        <v>231</v>
      </c>
      <c r="G517" s="155" t="s">
        <v>8</v>
      </c>
      <c r="H517" s="125">
        <v>44562</v>
      </c>
      <c r="I517" s="162" t="s">
        <v>1537</v>
      </c>
      <c r="J517" s="156" t="s">
        <v>291</v>
      </c>
      <c r="K517" s="156" t="s">
        <v>270</v>
      </c>
      <c r="L517" s="156" t="s">
        <v>245</v>
      </c>
      <c r="M517" s="158" t="s">
        <v>227</v>
      </c>
      <c r="N517" s="144"/>
    </row>
    <row r="518" spans="1:14" ht="30" hidden="1" customHeight="1">
      <c r="A518" s="155">
        <v>514</v>
      </c>
      <c r="B518" s="173" t="s">
        <v>1583</v>
      </c>
      <c r="C518" s="162" t="s">
        <v>1584</v>
      </c>
      <c r="D518" s="157" t="s">
        <v>220</v>
      </c>
      <c r="E518" s="125" t="s">
        <v>1585</v>
      </c>
      <c r="F518" s="155" t="s">
        <v>221</v>
      </c>
      <c r="G518" s="155" t="s">
        <v>8</v>
      </c>
      <c r="H518" s="125">
        <v>44562</v>
      </c>
      <c r="I518" s="162" t="s">
        <v>1537</v>
      </c>
      <c r="J518" s="156" t="s">
        <v>224</v>
      </c>
      <c r="K518" s="156" t="s">
        <v>233</v>
      </c>
      <c r="L518" s="156" t="s">
        <v>226</v>
      </c>
      <c r="M518" s="158" t="s">
        <v>227</v>
      </c>
      <c r="N518" s="144"/>
    </row>
    <row r="519" spans="1:14" ht="30" hidden="1" customHeight="1">
      <c r="A519" s="155">
        <v>515</v>
      </c>
      <c r="B519" s="175" t="s">
        <v>1586</v>
      </c>
      <c r="C519" s="176" t="s">
        <v>1587</v>
      </c>
      <c r="D519" s="157" t="s">
        <v>220</v>
      </c>
      <c r="E519" s="126">
        <v>35059</v>
      </c>
      <c r="F519" s="155" t="s">
        <v>231</v>
      </c>
      <c r="G519" s="155" t="s">
        <v>8</v>
      </c>
      <c r="H519" s="125">
        <v>45017</v>
      </c>
      <c r="I519" s="162" t="s">
        <v>1537</v>
      </c>
      <c r="J519" s="156" t="s">
        <v>269</v>
      </c>
      <c r="K519" s="156" t="s">
        <v>270</v>
      </c>
      <c r="L519" s="156" t="s">
        <v>245</v>
      </c>
      <c r="M519" s="158" t="s">
        <v>227</v>
      </c>
      <c r="N519" s="144"/>
    </row>
    <row r="520" spans="1:14" ht="30" hidden="1" customHeight="1">
      <c r="A520" s="155">
        <v>516</v>
      </c>
      <c r="B520" s="173" t="s">
        <v>1588</v>
      </c>
      <c r="C520" s="162" t="s">
        <v>1589</v>
      </c>
      <c r="D520" s="157" t="s">
        <v>374</v>
      </c>
      <c r="E520" s="127">
        <v>33376</v>
      </c>
      <c r="F520" s="155" t="s">
        <v>231</v>
      </c>
      <c r="G520" s="155" t="s">
        <v>8</v>
      </c>
      <c r="H520" s="125">
        <v>44562</v>
      </c>
      <c r="I520" s="162" t="s">
        <v>1537</v>
      </c>
      <c r="J520" s="156" t="s">
        <v>282</v>
      </c>
      <c r="K520" s="156" t="s">
        <v>883</v>
      </c>
      <c r="L520" s="156" t="s">
        <v>226</v>
      </c>
      <c r="M520" s="158" t="s">
        <v>227</v>
      </c>
      <c r="N520" s="144"/>
    </row>
    <row r="521" spans="1:14" ht="30" hidden="1" customHeight="1">
      <c r="A521" s="155">
        <v>517</v>
      </c>
      <c r="B521" s="175" t="s">
        <v>1590</v>
      </c>
      <c r="C521" s="176" t="s">
        <v>1591</v>
      </c>
      <c r="D521" s="157" t="s">
        <v>220</v>
      </c>
      <c r="E521" s="126">
        <v>35491</v>
      </c>
      <c r="F521" s="155" t="s">
        <v>221</v>
      </c>
      <c r="G521" s="155" t="s">
        <v>8</v>
      </c>
      <c r="H521" s="125">
        <v>45017</v>
      </c>
      <c r="I521" s="162" t="s">
        <v>1537</v>
      </c>
      <c r="J521" s="156" t="s">
        <v>282</v>
      </c>
      <c r="K521" s="156" t="s">
        <v>883</v>
      </c>
      <c r="L521" s="156" t="s">
        <v>226</v>
      </c>
      <c r="M521" s="158" t="s">
        <v>227</v>
      </c>
      <c r="N521" s="144"/>
    </row>
    <row r="522" spans="1:14" ht="30" hidden="1" customHeight="1">
      <c r="A522" s="155">
        <v>518</v>
      </c>
      <c r="B522" s="173" t="s">
        <v>1592</v>
      </c>
      <c r="C522" s="162" t="s">
        <v>1593</v>
      </c>
      <c r="D522" s="157" t="s">
        <v>220</v>
      </c>
      <c r="E522" s="125">
        <v>33738</v>
      </c>
      <c r="F522" s="155" t="s">
        <v>221</v>
      </c>
      <c r="G522" s="155" t="s">
        <v>8</v>
      </c>
      <c r="H522" s="125">
        <v>44562</v>
      </c>
      <c r="I522" s="162" t="s">
        <v>1537</v>
      </c>
      <c r="J522" s="156" t="s">
        <v>1594</v>
      </c>
      <c r="K522" s="156" t="s">
        <v>1580</v>
      </c>
      <c r="L522" s="156" t="s">
        <v>245</v>
      </c>
      <c r="M522" s="158" t="s">
        <v>277</v>
      </c>
      <c r="N522" s="144"/>
    </row>
    <row r="523" spans="1:14" ht="30" hidden="1" customHeight="1">
      <c r="A523" s="155">
        <v>519</v>
      </c>
      <c r="B523" s="173" t="s">
        <v>1595</v>
      </c>
      <c r="C523" s="162" t="s">
        <v>1596</v>
      </c>
      <c r="D523" s="157" t="s">
        <v>220</v>
      </c>
      <c r="E523" s="125">
        <v>33264</v>
      </c>
      <c r="F523" s="155" t="s">
        <v>231</v>
      </c>
      <c r="G523" s="155" t="s">
        <v>8</v>
      </c>
      <c r="H523" s="125">
        <v>40969</v>
      </c>
      <c r="I523" s="162" t="s">
        <v>1537</v>
      </c>
      <c r="J523" s="156" t="s">
        <v>224</v>
      </c>
      <c r="K523" s="156" t="s">
        <v>233</v>
      </c>
      <c r="L523" s="156" t="s">
        <v>226</v>
      </c>
      <c r="M523" s="158" t="s">
        <v>227</v>
      </c>
      <c r="N523" s="144"/>
    </row>
    <row r="524" spans="1:14" ht="30" hidden="1" customHeight="1">
      <c r="A524" s="155">
        <v>520</v>
      </c>
      <c r="B524" s="173" t="s">
        <v>1597</v>
      </c>
      <c r="C524" s="162" t="s">
        <v>1598</v>
      </c>
      <c r="D524" s="157" t="s">
        <v>220</v>
      </c>
      <c r="E524" s="127" t="s">
        <v>1599</v>
      </c>
      <c r="F524" s="155" t="s">
        <v>231</v>
      </c>
      <c r="G524" s="155" t="s">
        <v>8</v>
      </c>
      <c r="H524" s="125">
        <v>44562</v>
      </c>
      <c r="I524" s="162" t="s">
        <v>1537</v>
      </c>
      <c r="J524" s="156" t="s">
        <v>937</v>
      </c>
      <c r="K524" s="156" t="s">
        <v>637</v>
      </c>
      <c r="L524" s="156" t="s">
        <v>335</v>
      </c>
      <c r="M524" s="158" t="s">
        <v>277</v>
      </c>
      <c r="N524" s="144"/>
    </row>
    <row r="525" spans="1:14" ht="30" hidden="1" customHeight="1">
      <c r="A525" s="155">
        <v>521</v>
      </c>
      <c r="B525" s="173" t="s">
        <v>1600</v>
      </c>
      <c r="C525" s="162" t="s">
        <v>1601</v>
      </c>
      <c r="D525" s="157" t="s">
        <v>220</v>
      </c>
      <c r="E525" s="125">
        <v>29680</v>
      </c>
      <c r="F525" s="155" t="s">
        <v>231</v>
      </c>
      <c r="G525" s="155" t="s">
        <v>8</v>
      </c>
      <c r="H525" s="125">
        <v>40180</v>
      </c>
      <c r="I525" s="162" t="s">
        <v>1537</v>
      </c>
      <c r="J525" s="156" t="s">
        <v>937</v>
      </c>
      <c r="K525" s="156" t="s">
        <v>1580</v>
      </c>
      <c r="L525" s="156" t="s">
        <v>245</v>
      </c>
      <c r="M525" s="158" t="s">
        <v>277</v>
      </c>
      <c r="N525" s="144"/>
    </row>
    <row r="526" spans="1:14" ht="30" hidden="1" customHeight="1">
      <c r="A526" s="155">
        <v>522</v>
      </c>
      <c r="B526" s="173" t="s">
        <v>1602</v>
      </c>
      <c r="C526" s="162" t="s">
        <v>1603</v>
      </c>
      <c r="D526" s="157" t="s">
        <v>1604</v>
      </c>
      <c r="E526" s="125">
        <v>31235</v>
      </c>
      <c r="F526" s="155" t="s">
        <v>231</v>
      </c>
      <c r="G526" s="155" t="s">
        <v>8</v>
      </c>
      <c r="H526" s="125">
        <v>41214</v>
      </c>
      <c r="I526" s="162" t="s">
        <v>1537</v>
      </c>
      <c r="J526" s="156" t="s">
        <v>795</v>
      </c>
      <c r="K526" s="156" t="s">
        <v>1605</v>
      </c>
      <c r="L526" s="156" t="s">
        <v>674</v>
      </c>
      <c r="M526" s="158" t="s">
        <v>277</v>
      </c>
      <c r="N526" s="144"/>
    </row>
    <row r="527" spans="1:14" ht="30" hidden="1" customHeight="1">
      <c r="A527" s="155">
        <v>523</v>
      </c>
      <c r="B527" s="173" t="s">
        <v>1606</v>
      </c>
      <c r="C527" s="162" t="s">
        <v>1607</v>
      </c>
      <c r="D527" s="157" t="s">
        <v>220</v>
      </c>
      <c r="E527" s="125">
        <v>34042</v>
      </c>
      <c r="F527" s="155" t="s">
        <v>231</v>
      </c>
      <c r="G527" s="155" t="s">
        <v>8</v>
      </c>
      <c r="H527" s="125">
        <v>41944</v>
      </c>
      <c r="I527" s="162" t="s">
        <v>1537</v>
      </c>
      <c r="J527" s="156" t="s">
        <v>1608</v>
      </c>
      <c r="K527" s="156" t="s">
        <v>1609</v>
      </c>
      <c r="L527" s="156" t="s">
        <v>629</v>
      </c>
      <c r="M527" s="158" t="s">
        <v>277</v>
      </c>
      <c r="N527" s="144"/>
    </row>
    <row r="528" spans="1:14" ht="30" hidden="1" customHeight="1">
      <c r="A528" s="155">
        <v>524</v>
      </c>
      <c r="B528" s="173" t="s">
        <v>1610</v>
      </c>
      <c r="C528" s="162" t="s">
        <v>1611</v>
      </c>
      <c r="D528" s="157" t="s">
        <v>220</v>
      </c>
      <c r="E528" s="127">
        <v>35015</v>
      </c>
      <c r="F528" s="155" t="s">
        <v>231</v>
      </c>
      <c r="G528" s="155" t="s">
        <v>8</v>
      </c>
      <c r="H528" s="125">
        <v>44562</v>
      </c>
      <c r="I528" s="162" t="s">
        <v>1537</v>
      </c>
      <c r="J528" s="156" t="s">
        <v>411</v>
      </c>
      <c r="K528" s="156" t="s">
        <v>1550</v>
      </c>
      <c r="L528" s="156" t="s">
        <v>389</v>
      </c>
      <c r="M528" s="158" t="s">
        <v>277</v>
      </c>
      <c r="N528" s="144"/>
    </row>
    <row r="529" spans="1:14" ht="30" hidden="1" customHeight="1">
      <c r="A529" s="155">
        <v>525</v>
      </c>
      <c r="B529" s="175" t="s">
        <v>1612</v>
      </c>
      <c r="C529" s="176" t="s">
        <v>1613</v>
      </c>
      <c r="D529" s="157" t="s">
        <v>273</v>
      </c>
      <c r="E529" s="126">
        <v>36673</v>
      </c>
      <c r="F529" s="155" t="s">
        <v>221</v>
      </c>
      <c r="G529" s="155" t="s">
        <v>8</v>
      </c>
      <c r="H529" s="125">
        <v>45017</v>
      </c>
      <c r="I529" s="162" t="s">
        <v>1537</v>
      </c>
      <c r="J529" s="156" t="s">
        <v>224</v>
      </c>
      <c r="K529" s="156" t="s">
        <v>233</v>
      </c>
      <c r="L529" s="156" t="s">
        <v>226</v>
      </c>
      <c r="M529" s="158" t="s">
        <v>227</v>
      </c>
      <c r="N529" s="144"/>
    </row>
    <row r="530" spans="1:14" ht="30" hidden="1" customHeight="1">
      <c r="A530" s="155">
        <v>526</v>
      </c>
      <c r="B530" s="175" t="s">
        <v>1614</v>
      </c>
      <c r="C530" s="176" t="s">
        <v>1615</v>
      </c>
      <c r="D530" s="157" t="s">
        <v>220</v>
      </c>
      <c r="E530" s="126">
        <v>33312</v>
      </c>
      <c r="F530" s="155" t="s">
        <v>221</v>
      </c>
      <c r="G530" s="155" t="s">
        <v>8</v>
      </c>
      <c r="H530" s="125">
        <v>45017</v>
      </c>
      <c r="I530" s="162" t="s">
        <v>1537</v>
      </c>
      <c r="J530" s="156" t="s">
        <v>282</v>
      </c>
      <c r="K530" s="156" t="s">
        <v>883</v>
      </c>
      <c r="L530" s="156" t="s">
        <v>226</v>
      </c>
      <c r="M530" s="158" t="s">
        <v>227</v>
      </c>
      <c r="N530" s="144"/>
    </row>
    <row r="531" spans="1:14" ht="30" hidden="1" customHeight="1">
      <c r="A531" s="155">
        <v>527</v>
      </c>
      <c r="B531" s="175" t="s">
        <v>1616</v>
      </c>
      <c r="C531" s="176" t="s">
        <v>1617</v>
      </c>
      <c r="D531" s="157" t="s">
        <v>220</v>
      </c>
      <c r="E531" s="126">
        <v>36437</v>
      </c>
      <c r="F531" s="155" t="s">
        <v>221</v>
      </c>
      <c r="G531" s="155" t="s">
        <v>8</v>
      </c>
      <c r="H531" s="125">
        <v>45017</v>
      </c>
      <c r="I531" s="162" t="s">
        <v>1537</v>
      </c>
      <c r="J531" s="156" t="s">
        <v>1264</v>
      </c>
      <c r="K531" s="156" t="s">
        <v>2436</v>
      </c>
      <c r="L531" s="156" t="s">
        <v>276</v>
      </c>
      <c r="M531" s="158" t="s">
        <v>277</v>
      </c>
      <c r="N531" s="144"/>
    </row>
    <row r="532" spans="1:14" ht="30" hidden="1" customHeight="1">
      <c r="A532" s="155">
        <v>528</v>
      </c>
      <c r="B532" s="175" t="s">
        <v>1618</v>
      </c>
      <c r="C532" s="176" t="s">
        <v>1619</v>
      </c>
      <c r="D532" s="157" t="s">
        <v>220</v>
      </c>
      <c r="E532" s="126">
        <v>36315</v>
      </c>
      <c r="F532" s="155" t="s">
        <v>221</v>
      </c>
      <c r="G532" s="155" t="s">
        <v>8</v>
      </c>
      <c r="H532" s="125">
        <v>45017</v>
      </c>
      <c r="I532" s="162" t="s">
        <v>1537</v>
      </c>
      <c r="J532" s="156" t="s">
        <v>224</v>
      </c>
      <c r="K532" s="156" t="s">
        <v>233</v>
      </c>
      <c r="L532" s="156" t="s">
        <v>226</v>
      </c>
      <c r="M532" s="158" t="s">
        <v>227</v>
      </c>
      <c r="N532" s="144"/>
    </row>
    <row r="533" spans="1:14" ht="30" hidden="1" customHeight="1">
      <c r="A533" s="155">
        <v>529</v>
      </c>
      <c r="B533" s="175" t="s">
        <v>1620</v>
      </c>
      <c r="C533" s="176" t="s">
        <v>1619</v>
      </c>
      <c r="D533" s="157" t="s">
        <v>273</v>
      </c>
      <c r="E533" s="126">
        <v>36269</v>
      </c>
      <c r="F533" s="155" t="s">
        <v>221</v>
      </c>
      <c r="G533" s="155" t="s">
        <v>8</v>
      </c>
      <c r="H533" s="125">
        <v>45017</v>
      </c>
      <c r="I533" s="162" t="s">
        <v>1537</v>
      </c>
      <c r="J533" s="156" t="s">
        <v>224</v>
      </c>
      <c r="K533" s="156" t="s">
        <v>233</v>
      </c>
      <c r="L533" s="156" t="s">
        <v>226</v>
      </c>
      <c r="M533" s="158" t="s">
        <v>227</v>
      </c>
      <c r="N533" s="144"/>
    </row>
    <row r="534" spans="1:14" ht="30" hidden="1" customHeight="1">
      <c r="A534" s="155">
        <v>530</v>
      </c>
      <c r="B534" s="173" t="s">
        <v>1621</v>
      </c>
      <c r="C534" s="162" t="s">
        <v>1622</v>
      </c>
      <c r="D534" s="157" t="s">
        <v>220</v>
      </c>
      <c r="E534" s="127">
        <v>34300</v>
      </c>
      <c r="F534" s="155" t="s">
        <v>231</v>
      </c>
      <c r="G534" s="155" t="s">
        <v>8</v>
      </c>
      <c r="H534" s="125">
        <v>44562</v>
      </c>
      <c r="I534" s="162" t="s">
        <v>1537</v>
      </c>
      <c r="J534" s="156" t="s">
        <v>282</v>
      </c>
      <c r="K534" s="156" t="s">
        <v>883</v>
      </c>
      <c r="L534" s="156" t="s">
        <v>226</v>
      </c>
      <c r="M534" s="158" t="s">
        <v>227</v>
      </c>
      <c r="N534" s="144"/>
    </row>
    <row r="535" spans="1:14" ht="30" hidden="1" customHeight="1">
      <c r="A535" s="155">
        <v>531</v>
      </c>
      <c r="B535" s="173" t="s">
        <v>1623</v>
      </c>
      <c r="C535" s="162" t="s">
        <v>1624</v>
      </c>
      <c r="D535" s="157" t="s">
        <v>220</v>
      </c>
      <c r="E535" s="127">
        <v>34938</v>
      </c>
      <c r="F535" s="155" t="s">
        <v>221</v>
      </c>
      <c r="G535" s="155" t="s">
        <v>8</v>
      </c>
      <c r="H535" s="125">
        <v>44562</v>
      </c>
      <c r="I535" s="162" t="s">
        <v>1537</v>
      </c>
      <c r="J535" s="156" t="s">
        <v>224</v>
      </c>
      <c r="K535" s="156" t="s">
        <v>233</v>
      </c>
      <c r="L535" s="156" t="s">
        <v>226</v>
      </c>
      <c r="M535" s="158" t="s">
        <v>227</v>
      </c>
      <c r="N535" s="144"/>
    </row>
    <row r="536" spans="1:14" ht="30" hidden="1" customHeight="1">
      <c r="A536" s="155">
        <v>532</v>
      </c>
      <c r="B536" s="178" t="s">
        <v>1625</v>
      </c>
      <c r="C536" s="176" t="s">
        <v>1626</v>
      </c>
      <c r="D536" s="157" t="s">
        <v>220</v>
      </c>
      <c r="E536" s="126">
        <v>35680</v>
      </c>
      <c r="F536" s="155" t="s">
        <v>221</v>
      </c>
      <c r="G536" s="155" t="s">
        <v>8</v>
      </c>
      <c r="H536" s="125">
        <v>45017</v>
      </c>
      <c r="I536" s="162" t="s">
        <v>1537</v>
      </c>
      <c r="J536" s="156" t="s">
        <v>224</v>
      </c>
      <c r="K536" s="156" t="s">
        <v>233</v>
      </c>
      <c r="L536" s="156" t="s">
        <v>226</v>
      </c>
      <c r="M536" s="158" t="s">
        <v>227</v>
      </c>
      <c r="N536" s="144"/>
    </row>
    <row r="537" spans="1:14" ht="30" hidden="1" customHeight="1">
      <c r="A537" s="155">
        <v>533</v>
      </c>
      <c r="B537" s="173" t="s">
        <v>1627</v>
      </c>
      <c r="C537" s="162" t="s">
        <v>1628</v>
      </c>
      <c r="D537" s="157" t="s">
        <v>715</v>
      </c>
      <c r="E537" s="127">
        <v>33836</v>
      </c>
      <c r="F537" s="155" t="s">
        <v>231</v>
      </c>
      <c r="G537" s="155" t="s">
        <v>8</v>
      </c>
      <c r="H537" s="125">
        <v>44562</v>
      </c>
      <c r="I537" s="162" t="s">
        <v>1537</v>
      </c>
      <c r="J537" s="156" t="s">
        <v>282</v>
      </c>
      <c r="K537" s="156" t="s">
        <v>883</v>
      </c>
      <c r="L537" s="156" t="s">
        <v>226</v>
      </c>
      <c r="M537" s="158" t="s">
        <v>227</v>
      </c>
      <c r="N537" s="144"/>
    </row>
    <row r="538" spans="1:14" ht="30" hidden="1" customHeight="1">
      <c r="A538" s="155">
        <v>534</v>
      </c>
      <c r="B538" s="173" t="s">
        <v>1629</v>
      </c>
      <c r="C538" s="162" t="s">
        <v>1630</v>
      </c>
      <c r="D538" s="157" t="s">
        <v>220</v>
      </c>
      <c r="E538" s="125">
        <v>30112</v>
      </c>
      <c r="F538" s="155" t="s">
        <v>221</v>
      </c>
      <c r="G538" s="155" t="s">
        <v>8</v>
      </c>
      <c r="H538" s="125">
        <v>40205</v>
      </c>
      <c r="I538" s="162" t="s">
        <v>1537</v>
      </c>
      <c r="J538" s="156" t="s">
        <v>1631</v>
      </c>
      <c r="K538" s="156" t="s">
        <v>1550</v>
      </c>
      <c r="L538" s="156" t="s">
        <v>389</v>
      </c>
      <c r="M538" s="158" t="s">
        <v>277</v>
      </c>
      <c r="N538" s="144"/>
    </row>
    <row r="539" spans="1:14" ht="30" hidden="1" customHeight="1">
      <c r="A539" s="155">
        <v>535</v>
      </c>
      <c r="B539" s="173" t="s">
        <v>1632</v>
      </c>
      <c r="C539" s="162" t="s">
        <v>1633</v>
      </c>
      <c r="D539" s="157" t="s">
        <v>220</v>
      </c>
      <c r="E539" s="125">
        <v>34330</v>
      </c>
      <c r="F539" s="155" t="s">
        <v>221</v>
      </c>
      <c r="G539" s="155" t="s">
        <v>8</v>
      </c>
      <c r="H539" s="125">
        <v>42887</v>
      </c>
      <c r="I539" s="162" t="s">
        <v>1537</v>
      </c>
      <c r="J539" s="156" t="s">
        <v>399</v>
      </c>
      <c r="K539" s="156" t="s">
        <v>688</v>
      </c>
      <c r="L539" s="156" t="s">
        <v>401</v>
      </c>
      <c r="M539" s="158" t="s">
        <v>227</v>
      </c>
      <c r="N539" s="144"/>
    </row>
    <row r="540" spans="1:14" ht="30" hidden="1" customHeight="1">
      <c r="A540" s="155">
        <v>536</v>
      </c>
      <c r="B540" s="175" t="s">
        <v>1634</v>
      </c>
      <c r="C540" s="176" t="s">
        <v>1635</v>
      </c>
      <c r="D540" s="157" t="s">
        <v>220</v>
      </c>
      <c r="E540" s="126">
        <v>35950</v>
      </c>
      <c r="F540" s="155" t="s">
        <v>221</v>
      </c>
      <c r="G540" s="155" t="s">
        <v>8</v>
      </c>
      <c r="H540" s="125">
        <v>45017</v>
      </c>
      <c r="I540" s="162" t="s">
        <v>1537</v>
      </c>
      <c r="J540" s="156" t="s">
        <v>430</v>
      </c>
      <c r="K540" s="142" t="s">
        <v>896</v>
      </c>
      <c r="L540" s="156" t="s">
        <v>245</v>
      </c>
      <c r="M540" s="158" t="s">
        <v>227</v>
      </c>
      <c r="N540" s="144"/>
    </row>
    <row r="541" spans="1:14" ht="30" hidden="1" customHeight="1">
      <c r="A541" s="155">
        <v>537</v>
      </c>
      <c r="B541" s="173" t="s">
        <v>1636</v>
      </c>
      <c r="C541" s="162" t="s">
        <v>1637</v>
      </c>
      <c r="D541" s="157" t="s">
        <v>220</v>
      </c>
      <c r="E541" s="127">
        <v>34220</v>
      </c>
      <c r="F541" s="155" t="s">
        <v>221</v>
      </c>
      <c r="G541" s="155" t="s">
        <v>8</v>
      </c>
      <c r="H541" s="125">
        <v>44562</v>
      </c>
      <c r="I541" s="162" t="s">
        <v>1537</v>
      </c>
      <c r="J541" s="156" t="s">
        <v>224</v>
      </c>
      <c r="K541" s="156" t="s">
        <v>233</v>
      </c>
      <c r="L541" s="156" t="s">
        <v>226</v>
      </c>
      <c r="M541" s="158" t="s">
        <v>227</v>
      </c>
      <c r="N541" s="144"/>
    </row>
    <row r="542" spans="1:14" ht="30" hidden="1" customHeight="1">
      <c r="A542" s="155">
        <v>538</v>
      </c>
      <c r="B542" s="173" t="s">
        <v>1638</v>
      </c>
      <c r="C542" s="162" t="s">
        <v>1639</v>
      </c>
      <c r="D542" s="157" t="s">
        <v>220</v>
      </c>
      <c r="E542" s="125">
        <v>32354</v>
      </c>
      <c r="F542" s="155" t="s">
        <v>221</v>
      </c>
      <c r="G542" s="155" t="s">
        <v>8</v>
      </c>
      <c r="H542" s="125">
        <v>42156</v>
      </c>
      <c r="I542" s="162" t="s">
        <v>1537</v>
      </c>
      <c r="J542" s="156" t="s">
        <v>282</v>
      </c>
      <c r="K542" s="156" t="s">
        <v>883</v>
      </c>
      <c r="L542" s="156" t="s">
        <v>226</v>
      </c>
      <c r="M542" s="158" t="s">
        <v>227</v>
      </c>
      <c r="N542" s="144"/>
    </row>
    <row r="543" spans="1:14" ht="30" hidden="1" customHeight="1">
      <c r="A543" s="155">
        <v>539</v>
      </c>
      <c r="B543" s="173" t="s">
        <v>1640</v>
      </c>
      <c r="C543" s="162" t="s">
        <v>1641</v>
      </c>
      <c r="D543" s="157" t="s">
        <v>220</v>
      </c>
      <c r="E543" s="125">
        <v>33035</v>
      </c>
      <c r="F543" s="155" t="s">
        <v>221</v>
      </c>
      <c r="G543" s="155" t="s">
        <v>8</v>
      </c>
      <c r="H543" s="125">
        <v>40969</v>
      </c>
      <c r="I543" s="162" t="s">
        <v>1537</v>
      </c>
      <c r="J543" s="156" t="s">
        <v>282</v>
      </c>
      <c r="K543" s="156" t="s">
        <v>883</v>
      </c>
      <c r="L543" s="156" t="s">
        <v>226</v>
      </c>
      <c r="M543" s="158" t="s">
        <v>227</v>
      </c>
      <c r="N543" s="144"/>
    </row>
    <row r="544" spans="1:14" ht="30" hidden="1" customHeight="1">
      <c r="A544" s="155">
        <v>540</v>
      </c>
      <c r="B544" s="173" t="s">
        <v>1642</v>
      </c>
      <c r="C544" s="162" t="s">
        <v>1643</v>
      </c>
      <c r="D544" s="157" t="s">
        <v>273</v>
      </c>
      <c r="E544" s="125">
        <v>32018</v>
      </c>
      <c r="F544" s="155" t="s">
        <v>231</v>
      </c>
      <c r="G544" s="155" t="s">
        <v>8</v>
      </c>
      <c r="H544" s="125">
        <v>40969</v>
      </c>
      <c r="I544" s="162" t="s">
        <v>1537</v>
      </c>
      <c r="J544" s="156" t="s">
        <v>937</v>
      </c>
      <c r="K544" s="156" t="s">
        <v>637</v>
      </c>
      <c r="L544" s="156" t="s">
        <v>843</v>
      </c>
      <c r="M544" s="158" t="s">
        <v>277</v>
      </c>
      <c r="N544" s="144"/>
    </row>
    <row r="545" spans="1:14" ht="30" hidden="1" customHeight="1">
      <c r="A545" s="155">
        <v>541</v>
      </c>
      <c r="B545" s="175" t="s">
        <v>1644</v>
      </c>
      <c r="C545" s="176" t="s">
        <v>1645</v>
      </c>
      <c r="D545" s="157" t="s">
        <v>273</v>
      </c>
      <c r="E545" s="126">
        <v>36742</v>
      </c>
      <c r="F545" s="155" t="s">
        <v>221</v>
      </c>
      <c r="G545" s="155" t="s">
        <v>8</v>
      </c>
      <c r="H545" s="125">
        <v>45017</v>
      </c>
      <c r="I545" s="162" t="s">
        <v>1537</v>
      </c>
      <c r="J545" s="156" t="s">
        <v>224</v>
      </c>
      <c r="K545" s="156" t="s">
        <v>233</v>
      </c>
      <c r="L545" s="156" t="s">
        <v>226</v>
      </c>
      <c r="M545" s="158" t="s">
        <v>227</v>
      </c>
      <c r="N545" s="144"/>
    </row>
    <row r="546" spans="1:14" ht="30" hidden="1" customHeight="1">
      <c r="A546" s="155">
        <v>542</v>
      </c>
      <c r="B546" s="175" t="s">
        <v>1646</v>
      </c>
      <c r="C546" s="162" t="s">
        <v>1647</v>
      </c>
      <c r="D546" s="157" t="s">
        <v>220</v>
      </c>
      <c r="E546" s="127">
        <v>34571</v>
      </c>
      <c r="F546" s="155" t="s">
        <v>221</v>
      </c>
      <c r="G546" s="155" t="s">
        <v>8</v>
      </c>
      <c r="H546" s="125">
        <v>45017</v>
      </c>
      <c r="I546" s="162" t="s">
        <v>1537</v>
      </c>
      <c r="J546" s="156" t="s">
        <v>224</v>
      </c>
      <c r="K546" s="156" t="s">
        <v>233</v>
      </c>
      <c r="L546" s="156" t="s">
        <v>226</v>
      </c>
      <c r="M546" s="158" t="s">
        <v>227</v>
      </c>
      <c r="N546" s="144"/>
    </row>
    <row r="547" spans="1:14" ht="30" hidden="1" customHeight="1">
      <c r="A547" s="155">
        <v>543</v>
      </c>
      <c r="B547" s="175" t="s">
        <v>1648</v>
      </c>
      <c r="C547" s="176" t="s">
        <v>1649</v>
      </c>
      <c r="D547" s="157" t="s">
        <v>220</v>
      </c>
      <c r="E547" s="126">
        <v>35627</v>
      </c>
      <c r="F547" s="155" t="s">
        <v>221</v>
      </c>
      <c r="G547" s="155" t="s">
        <v>8</v>
      </c>
      <c r="H547" s="125">
        <v>45017</v>
      </c>
      <c r="I547" s="162" t="s">
        <v>1537</v>
      </c>
      <c r="J547" s="156" t="s">
        <v>282</v>
      </c>
      <c r="K547" s="156" t="s">
        <v>883</v>
      </c>
      <c r="L547" s="156" t="s">
        <v>226</v>
      </c>
      <c r="M547" s="158" t="s">
        <v>227</v>
      </c>
      <c r="N547" s="144"/>
    </row>
    <row r="548" spans="1:14" ht="30" hidden="1" customHeight="1">
      <c r="A548" s="155">
        <v>544</v>
      </c>
      <c r="B548" s="175" t="s">
        <v>1650</v>
      </c>
      <c r="C548" s="176" t="s">
        <v>1651</v>
      </c>
      <c r="D548" s="157" t="s">
        <v>220</v>
      </c>
      <c r="E548" s="126">
        <v>34206</v>
      </c>
      <c r="F548" s="155" t="s">
        <v>221</v>
      </c>
      <c r="G548" s="155" t="s">
        <v>8</v>
      </c>
      <c r="H548" s="125">
        <v>45017</v>
      </c>
      <c r="I548" s="162" t="s">
        <v>1537</v>
      </c>
      <c r="J548" s="156" t="s">
        <v>224</v>
      </c>
      <c r="K548" s="156" t="s">
        <v>233</v>
      </c>
      <c r="L548" s="156" t="s">
        <v>226</v>
      </c>
      <c r="M548" s="158" t="s">
        <v>227</v>
      </c>
      <c r="N548" s="144"/>
    </row>
    <row r="549" spans="1:14" ht="30" hidden="1" customHeight="1">
      <c r="A549" s="155">
        <v>545</v>
      </c>
      <c r="B549" s="173" t="s">
        <v>1652</v>
      </c>
      <c r="C549" s="162" t="s">
        <v>1653</v>
      </c>
      <c r="D549" s="157" t="s">
        <v>220</v>
      </c>
      <c r="E549" s="127">
        <v>33714</v>
      </c>
      <c r="F549" s="155" t="s">
        <v>221</v>
      </c>
      <c r="G549" s="155" t="s">
        <v>8</v>
      </c>
      <c r="H549" s="125">
        <v>44562</v>
      </c>
      <c r="I549" s="162" t="s">
        <v>1537</v>
      </c>
      <c r="J549" s="156" t="s">
        <v>1654</v>
      </c>
      <c r="K549" s="156" t="s">
        <v>1550</v>
      </c>
      <c r="L549" s="156" t="s">
        <v>389</v>
      </c>
      <c r="M549" s="158" t="s">
        <v>277</v>
      </c>
      <c r="N549" s="144"/>
    </row>
    <row r="550" spans="1:14" ht="30" hidden="1" customHeight="1">
      <c r="A550" s="155">
        <v>546</v>
      </c>
      <c r="B550" s="175" t="s">
        <v>1655</v>
      </c>
      <c r="C550" s="176" t="s">
        <v>1656</v>
      </c>
      <c r="D550" s="157" t="s">
        <v>273</v>
      </c>
      <c r="E550" s="126">
        <v>35461</v>
      </c>
      <c r="F550" s="155" t="s">
        <v>231</v>
      </c>
      <c r="G550" s="155" t="s">
        <v>8</v>
      </c>
      <c r="H550" s="125">
        <v>45017</v>
      </c>
      <c r="I550" s="162" t="s">
        <v>1537</v>
      </c>
      <c r="J550" s="156" t="s">
        <v>269</v>
      </c>
      <c r="K550" s="156" t="s">
        <v>270</v>
      </c>
      <c r="L550" s="156" t="s">
        <v>245</v>
      </c>
      <c r="M550" s="158" t="s">
        <v>227</v>
      </c>
      <c r="N550" s="144"/>
    </row>
    <row r="551" spans="1:14" ht="30" hidden="1" customHeight="1">
      <c r="A551" s="155">
        <v>547</v>
      </c>
      <c r="B551" s="173" t="s">
        <v>1657</v>
      </c>
      <c r="C551" s="162" t="s">
        <v>1658</v>
      </c>
      <c r="D551" s="157" t="s">
        <v>220</v>
      </c>
      <c r="E551" s="125">
        <v>29630</v>
      </c>
      <c r="F551" s="155" t="s">
        <v>221</v>
      </c>
      <c r="G551" s="155" t="s">
        <v>8</v>
      </c>
      <c r="H551" s="125">
        <v>40180</v>
      </c>
      <c r="I551" s="162" t="s">
        <v>1537</v>
      </c>
      <c r="J551" s="156" t="s">
        <v>1008</v>
      </c>
      <c r="K551" s="156" t="s">
        <v>1550</v>
      </c>
      <c r="L551" s="156" t="s">
        <v>245</v>
      </c>
      <c r="M551" s="158" t="s">
        <v>277</v>
      </c>
      <c r="N551" s="144"/>
    </row>
    <row r="552" spans="1:14" ht="30" hidden="1" customHeight="1">
      <c r="A552" s="155">
        <v>548</v>
      </c>
      <c r="B552" s="173" t="s">
        <v>1659</v>
      </c>
      <c r="C552" s="162" t="s">
        <v>1660</v>
      </c>
      <c r="D552" s="157" t="s">
        <v>220</v>
      </c>
      <c r="E552" s="125">
        <v>30705</v>
      </c>
      <c r="F552" s="155" t="s">
        <v>231</v>
      </c>
      <c r="G552" s="155" t="s">
        <v>8</v>
      </c>
      <c r="H552" s="125">
        <v>40180</v>
      </c>
      <c r="I552" s="162" t="s">
        <v>1537</v>
      </c>
      <c r="J552" s="156" t="s">
        <v>224</v>
      </c>
      <c r="K552" s="156" t="s">
        <v>233</v>
      </c>
      <c r="L552" s="156" t="s">
        <v>226</v>
      </c>
      <c r="M552" s="158" t="s">
        <v>227</v>
      </c>
      <c r="N552" s="144"/>
    </row>
    <row r="553" spans="1:14" ht="30" hidden="1" customHeight="1">
      <c r="A553" s="155">
        <v>549</v>
      </c>
      <c r="B553" s="173" t="s">
        <v>1661</v>
      </c>
      <c r="C553" s="162" t="s">
        <v>1662</v>
      </c>
      <c r="D553" s="157" t="s">
        <v>220</v>
      </c>
      <c r="E553" s="127">
        <v>33570</v>
      </c>
      <c r="F553" s="155" t="s">
        <v>221</v>
      </c>
      <c r="G553" s="155" t="s">
        <v>8</v>
      </c>
      <c r="H553" s="125">
        <v>44562</v>
      </c>
      <c r="I553" s="162" t="s">
        <v>1537</v>
      </c>
      <c r="J553" s="156" t="s">
        <v>224</v>
      </c>
      <c r="K553" s="156" t="s">
        <v>233</v>
      </c>
      <c r="L553" s="156" t="s">
        <v>226</v>
      </c>
      <c r="M553" s="158" t="s">
        <v>227</v>
      </c>
      <c r="N553" s="144"/>
    </row>
    <row r="554" spans="1:14" ht="30" hidden="1" customHeight="1">
      <c r="A554" s="155">
        <v>550</v>
      </c>
      <c r="B554" s="173" t="s">
        <v>1663</v>
      </c>
      <c r="C554" s="162" t="s">
        <v>1664</v>
      </c>
      <c r="D554" s="157" t="s">
        <v>220</v>
      </c>
      <c r="E554" s="127">
        <v>33493</v>
      </c>
      <c r="F554" s="155" t="s">
        <v>221</v>
      </c>
      <c r="G554" s="155" t="s">
        <v>8</v>
      </c>
      <c r="H554" s="125">
        <v>44562</v>
      </c>
      <c r="I554" s="162" t="s">
        <v>1537</v>
      </c>
      <c r="J554" s="156" t="s">
        <v>937</v>
      </c>
      <c r="K554" s="156" t="s">
        <v>1550</v>
      </c>
      <c r="L554" s="156" t="s">
        <v>389</v>
      </c>
      <c r="M554" s="158" t="s">
        <v>277</v>
      </c>
      <c r="N554" s="144"/>
    </row>
    <row r="555" spans="1:14" ht="30" hidden="1" customHeight="1">
      <c r="A555" s="155">
        <v>551</v>
      </c>
      <c r="B555" s="173" t="s">
        <v>1665</v>
      </c>
      <c r="C555" s="162" t="s">
        <v>1666</v>
      </c>
      <c r="D555" s="157" t="s">
        <v>220</v>
      </c>
      <c r="E555" s="127">
        <v>34850</v>
      </c>
      <c r="F555" s="155" t="s">
        <v>221</v>
      </c>
      <c r="G555" s="155" t="s">
        <v>8</v>
      </c>
      <c r="H555" s="125">
        <v>43647</v>
      </c>
      <c r="I555" s="162" t="s">
        <v>1537</v>
      </c>
      <c r="J555" s="156" t="s">
        <v>1667</v>
      </c>
      <c r="K555" s="156" t="s">
        <v>637</v>
      </c>
      <c r="L555" s="156" t="s">
        <v>335</v>
      </c>
      <c r="M555" s="158" t="s">
        <v>277</v>
      </c>
      <c r="N555" s="144"/>
    </row>
    <row r="556" spans="1:14" ht="30" hidden="1" customHeight="1">
      <c r="A556" s="155">
        <v>552</v>
      </c>
      <c r="B556" s="173" t="s">
        <v>1668</v>
      </c>
      <c r="C556" s="162" t="s">
        <v>1669</v>
      </c>
      <c r="D556" s="157" t="s">
        <v>220</v>
      </c>
      <c r="E556" s="125">
        <v>29993</v>
      </c>
      <c r="F556" s="155" t="s">
        <v>221</v>
      </c>
      <c r="G556" s="155" t="s">
        <v>8</v>
      </c>
      <c r="H556" s="125">
        <v>40180</v>
      </c>
      <c r="I556" s="162" t="s">
        <v>1537</v>
      </c>
      <c r="J556" s="156" t="s">
        <v>224</v>
      </c>
      <c r="K556" s="156" t="s">
        <v>233</v>
      </c>
      <c r="L556" s="156" t="s">
        <v>226</v>
      </c>
      <c r="M556" s="158" t="s">
        <v>227</v>
      </c>
      <c r="N556" s="144"/>
    </row>
    <row r="557" spans="1:14" ht="30" hidden="1" customHeight="1">
      <c r="A557" s="155">
        <v>553</v>
      </c>
      <c r="B557" s="173" t="s">
        <v>1670</v>
      </c>
      <c r="C557" s="162" t="s">
        <v>1671</v>
      </c>
      <c r="D557" s="157" t="s">
        <v>507</v>
      </c>
      <c r="E557" s="125">
        <v>33243</v>
      </c>
      <c r="F557" s="155" t="s">
        <v>221</v>
      </c>
      <c r="G557" s="155" t="s">
        <v>8</v>
      </c>
      <c r="H557" s="125">
        <v>41944</v>
      </c>
      <c r="I557" s="162" t="s">
        <v>1537</v>
      </c>
      <c r="J557" s="156" t="s">
        <v>1672</v>
      </c>
      <c r="K557" s="156" t="s">
        <v>637</v>
      </c>
      <c r="L557" s="156" t="s">
        <v>1146</v>
      </c>
      <c r="M557" s="158" t="s">
        <v>277</v>
      </c>
      <c r="N557" s="144"/>
    </row>
    <row r="558" spans="1:14" ht="30" hidden="1" customHeight="1">
      <c r="A558" s="155">
        <v>554</v>
      </c>
      <c r="B558" s="173" t="s">
        <v>1673</v>
      </c>
      <c r="C558" s="162" t="s">
        <v>1674</v>
      </c>
      <c r="D558" s="157" t="s">
        <v>220</v>
      </c>
      <c r="E558" s="127">
        <v>36178</v>
      </c>
      <c r="F558" s="155" t="s">
        <v>221</v>
      </c>
      <c r="G558" s="155" t="s">
        <v>8</v>
      </c>
      <c r="H558" s="125">
        <v>44562</v>
      </c>
      <c r="I558" s="162" t="s">
        <v>1537</v>
      </c>
      <c r="J558" s="156" t="s">
        <v>599</v>
      </c>
      <c r="K558" s="156" t="s">
        <v>1675</v>
      </c>
      <c r="L558" s="156" t="s">
        <v>1676</v>
      </c>
      <c r="M558" s="158" t="s">
        <v>227</v>
      </c>
      <c r="N558" s="144"/>
    </row>
    <row r="559" spans="1:14" ht="30" hidden="1" customHeight="1">
      <c r="A559" s="155">
        <v>555</v>
      </c>
      <c r="B559" s="173" t="s">
        <v>1677</v>
      </c>
      <c r="C559" s="162" t="s">
        <v>1678</v>
      </c>
      <c r="D559" s="157" t="s">
        <v>1679</v>
      </c>
      <c r="E559" s="125">
        <v>33319</v>
      </c>
      <c r="F559" s="155" t="s">
        <v>221</v>
      </c>
      <c r="G559" s="155" t="s">
        <v>8</v>
      </c>
      <c r="H559" s="125">
        <v>42887</v>
      </c>
      <c r="I559" s="162" t="s">
        <v>1537</v>
      </c>
      <c r="J559" s="156" t="s">
        <v>615</v>
      </c>
      <c r="K559" s="156" t="s">
        <v>1680</v>
      </c>
      <c r="L559" s="156" t="s">
        <v>245</v>
      </c>
      <c r="M559" s="158" t="s">
        <v>227</v>
      </c>
      <c r="N559" s="144"/>
    </row>
    <row r="560" spans="1:14" ht="30" hidden="1" customHeight="1">
      <c r="A560" s="155">
        <v>556</v>
      </c>
      <c r="B560" s="173" t="s">
        <v>1681</v>
      </c>
      <c r="C560" s="162" t="s">
        <v>1682</v>
      </c>
      <c r="D560" s="157" t="s">
        <v>446</v>
      </c>
      <c r="E560" s="125">
        <v>33806</v>
      </c>
      <c r="F560" s="155" t="s">
        <v>231</v>
      </c>
      <c r="G560" s="155" t="s">
        <v>8</v>
      </c>
      <c r="H560" s="125">
        <v>42156</v>
      </c>
      <c r="I560" s="162" t="s">
        <v>1537</v>
      </c>
      <c r="J560" s="156" t="s">
        <v>937</v>
      </c>
      <c r="K560" s="156" t="s">
        <v>637</v>
      </c>
      <c r="L560" s="156" t="s">
        <v>674</v>
      </c>
      <c r="M560" s="158" t="s">
        <v>277</v>
      </c>
      <c r="N560" s="160"/>
    </row>
    <row r="561" spans="1:14" ht="30" hidden="1" customHeight="1">
      <c r="A561" s="155">
        <v>557</v>
      </c>
      <c r="B561" s="173" t="s">
        <v>1683</v>
      </c>
      <c r="C561" s="162" t="s">
        <v>1684</v>
      </c>
      <c r="D561" s="157" t="s">
        <v>991</v>
      </c>
      <c r="E561" s="125">
        <v>29635</v>
      </c>
      <c r="F561" s="155" t="s">
        <v>231</v>
      </c>
      <c r="G561" s="155" t="s">
        <v>8</v>
      </c>
      <c r="H561" s="125">
        <v>40180</v>
      </c>
      <c r="I561" s="162" t="s">
        <v>1537</v>
      </c>
      <c r="J561" s="156" t="s">
        <v>1685</v>
      </c>
      <c r="K561" s="156" t="s">
        <v>1686</v>
      </c>
      <c r="L561" s="156" t="s">
        <v>835</v>
      </c>
      <c r="M561" s="158" t="s">
        <v>277</v>
      </c>
      <c r="N561" s="144"/>
    </row>
    <row r="562" spans="1:14" ht="30" hidden="1" customHeight="1">
      <c r="A562" s="155">
        <v>558</v>
      </c>
      <c r="B562" s="173" t="s">
        <v>1687</v>
      </c>
      <c r="C562" s="162" t="s">
        <v>1688</v>
      </c>
      <c r="D562" s="157" t="s">
        <v>220</v>
      </c>
      <c r="E562" s="125">
        <v>33693</v>
      </c>
      <c r="F562" s="155" t="s">
        <v>231</v>
      </c>
      <c r="G562" s="155" t="s">
        <v>7</v>
      </c>
      <c r="H562" s="125">
        <v>45139</v>
      </c>
      <c r="I562" s="162" t="s">
        <v>1335</v>
      </c>
      <c r="J562" s="156" t="s">
        <v>1264</v>
      </c>
      <c r="K562" s="156" t="s">
        <v>334</v>
      </c>
      <c r="L562" s="156" t="s">
        <v>1689</v>
      </c>
      <c r="M562" s="158" t="s">
        <v>277</v>
      </c>
      <c r="N562" s="144"/>
    </row>
    <row r="563" spans="1:14" ht="30" hidden="1" customHeight="1">
      <c r="A563" s="155">
        <v>559</v>
      </c>
      <c r="B563" s="175" t="s">
        <v>1690</v>
      </c>
      <c r="C563" s="176" t="s">
        <v>1691</v>
      </c>
      <c r="D563" s="157" t="s">
        <v>715</v>
      </c>
      <c r="E563" s="126">
        <v>35024</v>
      </c>
      <c r="F563" s="155" t="s">
        <v>231</v>
      </c>
      <c r="G563" s="155" t="s">
        <v>8</v>
      </c>
      <c r="H563" s="125">
        <v>45017</v>
      </c>
      <c r="I563" s="162" t="s">
        <v>1537</v>
      </c>
      <c r="J563" s="156" t="s">
        <v>1692</v>
      </c>
      <c r="K563" s="142" t="s">
        <v>930</v>
      </c>
      <c r="L563" s="156" t="s">
        <v>276</v>
      </c>
      <c r="M563" s="158" t="s">
        <v>277</v>
      </c>
      <c r="N563" s="144"/>
    </row>
    <row r="564" spans="1:14" ht="30" hidden="1" customHeight="1">
      <c r="A564" s="155">
        <v>560</v>
      </c>
      <c r="B564" s="173" t="s">
        <v>1693</v>
      </c>
      <c r="C564" s="162" t="s">
        <v>1694</v>
      </c>
      <c r="D564" s="157" t="s">
        <v>220</v>
      </c>
      <c r="E564" s="127">
        <v>36894</v>
      </c>
      <c r="F564" s="155" t="s">
        <v>231</v>
      </c>
      <c r="G564" s="155" t="s">
        <v>8</v>
      </c>
      <c r="H564" s="125">
        <v>44562</v>
      </c>
      <c r="I564" s="162" t="s">
        <v>1537</v>
      </c>
      <c r="J564" s="156" t="s">
        <v>1695</v>
      </c>
      <c r="K564" s="156" t="s">
        <v>1124</v>
      </c>
      <c r="L564" s="156" t="s">
        <v>245</v>
      </c>
      <c r="M564" s="158" t="s">
        <v>277</v>
      </c>
      <c r="N564" s="144"/>
    </row>
    <row r="565" spans="1:14" ht="30" hidden="1" customHeight="1">
      <c r="A565" s="155">
        <v>561</v>
      </c>
      <c r="B565" s="173" t="s">
        <v>1696</v>
      </c>
      <c r="C565" s="162" t="s">
        <v>1697</v>
      </c>
      <c r="D565" s="157" t="s">
        <v>220</v>
      </c>
      <c r="E565" s="125">
        <v>32857</v>
      </c>
      <c r="F565" s="155" t="s">
        <v>231</v>
      </c>
      <c r="G565" s="155" t="s">
        <v>8</v>
      </c>
      <c r="H565" s="125">
        <v>42156</v>
      </c>
      <c r="I565" s="162" t="s">
        <v>1537</v>
      </c>
      <c r="J565" s="156" t="s">
        <v>282</v>
      </c>
      <c r="K565" s="156" t="s">
        <v>883</v>
      </c>
      <c r="L565" s="156" t="s">
        <v>226</v>
      </c>
      <c r="M565" s="158" t="s">
        <v>227</v>
      </c>
      <c r="N565" s="144"/>
    </row>
    <row r="566" spans="1:14" ht="30" hidden="1" customHeight="1">
      <c r="A566" s="155">
        <v>562</v>
      </c>
      <c r="B566" s="173" t="s">
        <v>1698</v>
      </c>
      <c r="C566" s="162" t="s">
        <v>1699</v>
      </c>
      <c r="D566" s="157" t="s">
        <v>273</v>
      </c>
      <c r="E566" s="125">
        <v>32808</v>
      </c>
      <c r="F566" s="155" t="s">
        <v>231</v>
      </c>
      <c r="G566" s="155" t="s">
        <v>8</v>
      </c>
      <c r="H566" s="125">
        <v>40179</v>
      </c>
      <c r="I566" s="162" t="s">
        <v>1537</v>
      </c>
      <c r="J566" s="156" t="s">
        <v>399</v>
      </c>
      <c r="K566" s="156" t="s">
        <v>688</v>
      </c>
      <c r="L566" s="171" t="s">
        <v>401</v>
      </c>
      <c r="M566" s="158" t="s">
        <v>227</v>
      </c>
      <c r="N566" s="144"/>
    </row>
    <row r="567" spans="1:14" ht="30" hidden="1" customHeight="1">
      <c r="A567" s="155">
        <v>563</v>
      </c>
      <c r="B567" s="175" t="s">
        <v>1700</v>
      </c>
      <c r="C567" s="176" t="s">
        <v>1701</v>
      </c>
      <c r="D567" s="157" t="s">
        <v>220</v>
      </c>
      <c r="E567" s="126">
        <v>36368</v>
      </c>
      <c r="F567" s="155" t="s">
        <v>221</v>
      </c>
      <c r="G567" s="155" t="s">
        <v>8</v>
      </c>
      <c r="H567" s="125">
        <v>45017</v>
      </c>
      <c r="I567" s="162" t="s">
        <v>1537</v>
      </c>
      <c r="J567" s="156" t="s">
        <v>224</v>
      </c>
      <c r="K567" s="156" t="s">
        <v>233</v>
      </c>
      <c r="L567" s="156" t="s">
        <v>226</v>
      </c>
      <c r="M567" s="158" t="s">
        <v>227</v>
      </c>
      <c r="N567" s="144"/>
    </row>
    <row r="568" spans="1:14" ht="30" hidden="1" customHeight="1">
      <c r="A568" s="155">
        <v>564</v>
      </c>
      <c r="B568" s="173" t="s">
        <v>1702</v>
      </c>
      <c r="C568" s="162" t="s">
        <v>1703</v>
      </c>
      <c r="D568" s="157" t="s">
        <v>446</v>
      </c>
      <c r="E568" s="127">
        <v>27428</v>
      </c>
      <c r="F568" s="155" t="s">
        <v>231</v>
      </c>
      <c r="G568" s="155" t="s">
        <v>8</v>
      </c>
      <c r="H568" s="125">
        <v>44562</v>
      </c>
      <c r="I568" s="162" t="s">
        <v>1537</v>
      </c>
      <c r="J568" s="156" t="s">
        <v>1704</v>
      </c>
      <c r="K568" s="156" t="s">
        <v>796</v>
      </c>
      <c r="L568" s="156" t="s">
        <v>674</v>
      </c>
      <c r="M568" s="158" t="s">
        <v>277</v>
      </c>
      <c r="N568" s="144"/>
    </row>
    <row r="569" spans="1:14" ht="30" hidden="1" customHeight="1">
      <c r="A569" s="155">
        <v>565</v>
      </c>
      <c r="B569" s="173" t="s">
        <v>1705</v>
      </c>
      <c r="C569" s="162" t="s">
        <v>1706</v>
      </c>
      <c r="D569" s="157" t="s">
        <v>220</v>
      </c>
      <c r="E569" s="125">
        <v>30748</v>
      </c>
      <c r="F569" s="155" t="s">
        <v>231</v>
      </c>
      <c r="G569" s="155" t="s">
        <v>8</v>
      </c>
      <c r="H569" s="125">
        <v>40544</v>
      </c>
      <c r="I569" s="162" t="s">
        <v>1537</v>
      </c>
      <c r="J569" s="156" t="s">
        <v>1707</v>
      </c>
      <c r="K569" s="156" t="s">
        <v>1609</v>
      </c>
      <c r="L569" s="156" t="s">
        <v>629</v>
      </c>
      <c r="M569" s="158" t="s">
        <v>277</v>
      </c>
      <c r="N569" s="144"/>
    </row>
    <row r="570" spans="1:14" ht="30" hidden="1" customHeight="1">
      <c r="A570" s="155">
        <v>566</v>
      </c>
      <c r="B570" s="175" t="s">
        <v>1708</v>
      </c>
      <c r="C570" s="176" t="s">
        <v>1709</v>
      </c>
      <c r="D570" s="157" t="s">
        <v>248</v>
      </c>
      <c r="E570" s="126">
        <v>36325</v>
      </c>
      <c r="F570" s="155" t="s">
        <v>221</v>
      </c>
      <c r="G570" s="155" t="s">
        <v>8</v>
      </c>
      <c r="H570" s="125">
        <v>45017</v>
      </c>
      <c r="I570" s="162" t="s">
        <v>1537</v>
      </c>
      <c r="J570" s="156" t="s">
        <v>399</v>
      </c>
      <c r="K570" s="156" t="s">
        <v>688</v>
      </c>
      <c r="L570" s="156" t="s">
        <v>401</v>
      </c>
      <c r="M570" s="158" t="s">
        <v>227</v>
      </c>
      <c r="N570" s="144"/>
    </row>
    <row r="571" spans="1:14" ht="30" hidden="1" customHeight="1">
      <c r="A571" s="155">
        <v>567</v>
      </c>
      <c r="B571" s="175" t="s">
        <v>1710</v>
      </c>
      <c r="C571" s="176" t="s">
        <v>1711</v>
      </c>
      <c r="D571" s="157" t="s">
        <v>273</v>
      </c>
      <c r="E571" s="126">
        <v>36249</v>
      </c>
      <c r="F571" s="155" t="s">
        <v>221</v>
      </c>
      <c r="G571" s="155" t="s">
        <v>8</v>
      </c>
      <c r="H571" s="125">
        <v>45017</v>
      </c>
      <c r="I571" s="162" t="s">
        <v>1537</v>
      </c>
      <c r="J571" s="156" t="s">
        <v>282</v>
      </c>
      <c r="K571" s="156" t="s">
        <v>883</v>
      </c>
      <c r="L571" s="156" t="s">
        <v>226</v>
      </c>
      <c r="M571" s="158" t="s">
        <v>227</v>
      </c>
      <c r="N571" s="144"/>
    </row>
    <row r="572" spans="1:14" ht="30" hidden="1" customHeight="1">
      <c r="A572" s="155">
        <v>568</v>
      </c>
      <c r="B572" s="173" t="s">
        <v>1712</v>
      </c>
      <c r="C572" s="162" t="s">
        <v>1713</v>
      </c>
      <c r="D572" s="157" t="s">
        <v>220</v>
      </c>
      <c r="E572" s="125">
        <v>31009</v>
      </c>
      <c r="F572" s="155" t="s">
        <v>231</v>
      </c>
      <c r="G572" s="155" t="s">
        <v>8</v>
      </c>
      <c r="H572" s="125">
        <v>40969</v>
      </c>
      <c r="I572" s="162" t="s">
        <v>1537</v>
      </c>
      <c r="J572" s="156" t="s">
        <v>1714</v>
      </c>
      <c r="K572" s="156" t="s">
        <v>637</v>
      </c>
      <c r="L572" s="156" t="s">
        <v>843</v>
      </c>
      <c r="M572" s="158" t="s">
        <v>277</v>
      </c>
      <c r="N572" s="144"/>
    </row>
    <row r="573" spans="1:14" ht="30" hidden="1" customHeight="1">
      <c r="A573" s="155">
        <v>569</v>
      </c>
      <c r="B573" s="173" t="s">
        <v>1715</v>
      </c>
      <c r="C573" s="162" t="s">
        <v>1716</v>
      </c>
      <c r="D573" s="157" t="s">
        <v>220</v>
      </c>
      <c r="E573" s="125">
        <v>32344</v>
      </c>
      <c r="F573" s="155" t="s">
        <v>231</v>
      </c>
      <c r="G573" s="155" t="s">
        <v>8</v>
      </c>
      <c r="H573" s="125">
        <v>40544</v>
      </c>
      <c r="I573" s="162" t="s">
        <v>1537</v>
      </c>
      <c r="J573" s="156" t="s">
        <v>937</v>
      </c>
      <c r="K573" s="156" t="s">
        <v>1567</v>
      </c>
      <c r="L573" s="156" t="s">
        <v>674</v>
      </c>
      <c r="M573" s="158" t="s">
        <v>277</v>
      </c>
      <c r="N573" s="144"/>
    </row>
    <row r="574" spans="1:14" ht="30" hidden="1" customHeight="1">
      <c r="A574" s="155">
        <v>570</v>
      </c>
      <c r="B574" s="173" t="s">
        <v>1717</v>
      </c>
      <c r="C574" s="162" t="s">
        <v>1718</v>
      </c>
      <c r="D574" s="157" t="s">
        <v>220</v>
      </c>
      <c r="E574" s="127">
        <v>35506</v>
      </c>
      <c r="F574" s="155" t="s">
        <v>231</v>
      </c>
      <c r="G574" s="155" t="s">
        <v>8</v>
      </c>
      <c r="H574" s="125">
        <v>44562</v>
      </c>
      <c r="I574" s="162" t="s">
        <v>1537</v>
      </c>
      <c r="J574" s="156" t="s">
        <v>291</v>
      </c>
      <c r="K574" s="156" t="s">
        <v>270</v>
      </c>
      <c r="L574" s="156" t="s">
        <v>245</v>
      </c>
      <c r="M574" s="158" t="s">
        <v>227</v>
      </c>
      <c r="N574" s="144"/>
    </row>
    <row r="575" spans="1:14" ht="30" hidden="1" customHeight="1">
      <c r="A575" s="155">
        <v>571</v>
      </c>
      <c r="B575" s="173" t="s">
        <v>1719</v>
      </c>
      <c r="C575" s="162" t="s">
        <v>1720</v>
      </c>
      <c r="D575" s="157" t="s">
        <v>220</v>
      </c>
      <c r="E575" s="125">
        <v>28573</v>
      </c>
      <c r="F575" s="155" t="s">
        <v>231</v>
      </c>
      <c r="G575" s="155" t="s">
        <v>8</v>
      </c>
      <c r="H575" s="125">
        <v>40180</v>
      </c>
      <c r="I575" s="162" t="s">
        <v>1537</v>
      </c>
      <c r="J575" s="156" t="s">
        <v>937</v>
      </c>
      <c r="K575" s="156" t="s">
        <v>637</v>
      </c>
      <c r="L575" s="156" t="s">
        <v>843</v>
      </c>
      <c r="M575" s="158" t="s">
        <v>277</v>
      </c>
      <c r="N575" s="144"/>
    </row>
    <row r="576" spans="1:14" ht="30" hidden="1" customHeight="1">
      <c r="A576" s="155">
        <v>572</v>
      </c>
      <c r="B576" s="173" t="s">
        <v>1719</v>
      </c>
      <c r="C576" s="162" t="s">
        <v>1721</v>
      </c>
      <c r="D576" s="157" t="s">
        <v>220</v>
      </c>
      <c r="E576" s="125">
        <v>26341</v>
      </c>
      <c r="F576" s="155" t="s">
        <v>231</v>
      </c>
      <c r="G576" s="155" t="s">
        <v>8</v>
      </c>
      <c r="H576" s="125">
        <v>40544</v>
      </c>
      <c r="I576" s="162" t="s">
        <v>1537</v>
      </c>
      <c r="J576" s="156" t="s">
        <v>937</v>
      </c>
      <c r="K576" s="156" t="s">
        <v>1567</v>
      </c>
      <c r="L576" s="156" t="s">
        <v>674</v>
      </c>
      <c r="M576" s="158" t="s">
        <v>277</v>
      </c>
      <c r="N576" s="144"/>
    </row>
    <row r="577" spans="1:14" ht="30" hidden="1" customHeight="1">
      <c r="A577" s="155">
        <v>573</v>
      </c>
      <c r="B577" s="173" t="s">
        <v>1722</v>
      </c>
      <c r="C577" s="162" t="s">
        <v>1723</v>
      </c>
      <c r="D577" s="157" t="s">
        <v>220</v>
      </c>
      <c r="E577" s="125">
        <v>24908</v>
      </c>
      <c r="F577" s="155" t="s">
        <v>231</v>
      </c>
      <c r="G577" s="155" t="s">
        <v>8</v>
      </c>
      <c r="H577" s="125">
        <v>40544</v>
      </c>
      <c r="I577" s="162" t="s">
        <v>1537</v>
      </c>
      <c r="J577" s="156" t="s">
        <v>1021</v>
      </c>
      <c r="K577" s="156" t="s">
        <v>796</v>
      </c>
      <c r="L577" s="156" t="s">
        <v>629</v>
      </c>
      <c r="M577" s="158" t="s">
        <v>277</v>
      </c>
      <c r="N577" s="144"/>
    </row>
    <row r="578" spans="1:14" ht="30" hidden="1" customHeight="1">
      <c r="A578" s="155">
        <v>574</v>
      </c>
      <c r="B578" s="173" t="s">
        <v>1724</v>
      </c>
      <c r="C578" s="162" t="s">
        <v>1725</v>
      </c>
      <c r="D578" s="157" t="s">
        <v>220</v>
      </c>
      <c r="E578" s="125">
        <v>32287</v>
      </c>
      <c r="F578" s="155" t="s">
        <v>231</v>
      </c>
      <c r="G578" s="155" t="s">
        <v>8</v>
      </c>
      <c r="H578" s="125">
        <v>40544</v>
      </c>
      <c r="I578" s="162" t="s">
        <v>1537</v>
      </c>
      <c r="J578" s="156" t="s">
        <v>1608</v>
      </c>
      <c r="K578" s="156" t="s">
        <v>1550</v>
      </c>
      <c r="L578" s="156" t="s">
        <v>389</v>
      </c>
      <c r="M578" s="158" t="s">
        <v>277</v>
      </c>
      <c r="N578" s="144"/>
    </row>
    <row r="579" spans="1:14" ht="30" hidden="1" customHeight="1">
      <c r="A579" s="155">
        <v>575</v>
      </c>
      <c r="B579" s="173" t="s">
        <v>1726</v>
      </c>
      <c r="C579" s="162" t="s">
        <v>1727</v>
      </c>
      <c r="D579" s="157" t="s">
        <v>220</v>
      </c>
      <c r="E579" s="125">
        <v>31203</v>
      </c>
      <c r="F579" s="155" t="s">
        <v>231</v>
      </c>
      <c r="G579" s="155" t="s">
        <v>8</v>
      </c>
      <c r="H579" s="125">
        <v>40180</v>
      </c>
      <c r="I579" s="162" t="s">
        <v>1537</v>
      </c>
      <c r="J579" s="156" t="s">
        <v>274</v>
      </c>
      <c r="K579" s="156" t="s">
        <v>1580</v>
      </c>
      <c r="L579" s="156" t="s">
        <v>245</v>
      </c>
      <c r="M579" s="158" t="s">
        <v>277</v>
      </c>
      <c r="N579" s="144"/>
    </row>
    <row r="580" spans="1:14" ht="30" hidden="1" customHeight="1">
      <c r="A580" s="155">
        <v>576</v>
      </c>
      <c r="B580" s="173" t="s">
        <v>1728</v>
      </c>
      <c r="C580" s="162" t="s">
        <v>1729</v>
      </c>
      <c r="D580" s="157" t="s">
        <v>220</v>
      </c>
      <c r="E580" s="125">
        <v>29218</v>
      </c>
      <c r="F580" s="155" t="s">
        <v>231</v>
      </c>
      <c r="G580" s="155" t="s">
        <v>8</v>
      </c>
      <c r="H580" s="125">
        <v>40180</v>
      </c>
      <c r="I580" s="162" t="s">
        <v>1537</v>
      </c>
      <c r="J580" s="156" t="s">
        <v>1631</v>
      </c>
      <c r="K580" s="156" t="s">
        <v>637</v>
      </c>
      <c r="L580" s="156" t="s">
        <v>1146</v>
      </c>
      <c r="M580" s="158" t="s">
        <v>277</v>
      </c>
      <c r="N580" s="144"/>
    </row>
    <row r="581" spans="1:14" ht="30" hidden="1" customHeight="1">
      <c r="A581" s="155">
        <v>577</v>
      </c>
      <c r="B581" s="175" t="s">
        <v>1730</v>
      </c>
      <c r="C581" s="176" t="s">
        <v>1731</v>
      </c>
      <c r="D581" s="157" t="s">
        <v>636</v>
      </c>
      <c r="E581" s="126">
        <v>36153</v>
      </c>
      <c r="F581" s="155" t="s">
        <v>221</v>
      </c>
      <c r="G581" s="155" t="s">
        <v>8</v>
      </c>
      <c r="H581" s="125">
        <v>45017</v>
      </c>
      <c r="I581" s="162" t="s">
        <v>1537</v>
      </c>
      <c r="J581" s="156" t="s">
        <v>1732</v>
      </c>
      <c r="K581" s="156" t="s">
        <v>1550</v>
      </c>
      <c r="L581" s="156" t="s">
        <v>685</v>
      </c>
      <c r="M581" s="158" t="s">
        <v>277</v>
      </c>
      <c r="N581" s="144"/>
    </row>
    <row r="582" spans="1:14" ht="30" hidden="1" customHeight="1">
      <c r="A582" s="155">
        <v>578</v>
      </c>
      <c r="B582" s="175" t="s">
        <v>1733</v>
      </c>
      <c r="C582" s="176" t="s">
        <v>1734</v>
      </c>
      <c r="D582" s="157" t="s">
        <v>991</v>
      </c>
      <c r="E582" s="126">
        <v>36152</v>
      </c>
      <c r="F582" s="155" t="s">
        <v>221</v>
      </c>
      <c r="G582" s="155" t="s">
        <v>8</v>
      </c>
      <c r="H582" s="125">
        <v>45017</v>
      </c>
      <c r="I582" s="162" t="s">
        <v>1537</v>
      </c>
      <c r="J582" s="156" t="s">
        <v>399</v>
      </c>
      <c r="K582" s="156" t="s">
        <v>688</v>
      </c>
      <c r="L582" s="156" t="s">
        <v>401</v>
      </c>
      <c r="M582" s="158" t="s">
        <v>227</v>
      </c>
      <c r="N582" s="144"/>
    </row>
    <row r="583" spans="1:14" ht="30" hidden="1" customHeight="1">
      <c r="A583" s="155">
        <v>579</v>
      </c>
      <c r="B583" s="173" t="s">
        <v>1735</v>
      </c>
      <c r="C583" s="162" t="s">
        <v>1736</v>
      </c>
      <c r="D583" s="157" t="s">
        <v>220</v>
      </c>
      <c r="E583" s="128" t="s">
        <v>1737</v>
      </c>
      <c r="F583" s="155" t="s">
        <v>221</v>
      </c>
      <c r="G583" s="155" t="s">
        <v>8</v>
      </c>
      <c r="H583" s="125">
        <v>44562</v>
      </c>
      <c r="I583" s="162"/>
      <c r="J583" s="156" t="s">
        <v>282</v>
      </c>
      <c r="K583" s="156" t="s">
        <v>883</v>
      </c>
      <c r="L583" s="156" t="s">
        <v>226</v>
      </c>
      <c r="M583" s="158" t="s">
        <v>227</v>
      </c>
      <c r="N583" s="144"/>
    </row>
    <row r="584" spans="1:14" ht="30" hidden="1" customHeight="1">
      <c r="A584" s="155">
        <v>580</v>
      </c>
      <c r="B584" s="173" t="s">
        <v>1738</v>
      </c>
      <c r="C584" s="162" t="s">
        <v>1739</v>
      </c>
      <c r="D584" s="157" t="s">
        <v>220</v>
      </c>
      <c r="E584" s="127">
        <v>36677</v>
      </c>
      <c r="F584" s="155" t="s">
        <v>221</v>
      </c>
      <c r="G584" s="155" t="s">
        <v>8</v>
      </c>
      <c r="H584" s="125">
        <v>44562</v>
      </c>
      <c r="I584" s="162" t="s">
        <v>1537</v>
      </c>
      <c r="J584" s="156" t="s">
        <v>269</v>
      </c>
      <c r="K584" s="156" t="s">
        <v>270</v>
      </c>
      <c r="L584" s="156" t="s">
        <v>245</v>
      </c>
      <c r="M584" s="158" t="s">
        <v>227</v>
      </c>
      <c r="N584" s="144"/>
    </row>
    <row r="585" spans="1:14" ht="30" hidden="1" customHeight="1">
      <c r="A585" s="155">
        <v>581</v>
      </c>
      <c r="B585" s="175" t="s">
        <v>1740</v>
      </c>
      <c r="C585" s="176" t="s">
        <v>1741</v>
      </c>
      <c r="D585" s="157" t="s">
        <v>220</v>
      </c>
      <c r="E585" s="126">
        <v>36777</v>
      </c>
      <c r="F585" s="155" t="s">
        <v>221</v>
      </c>
      <c r="G585" s="155" t="s">
        <v>8</v>
      </c>
      <c r="H585" s="125">
        <v>45017</v>
      </c>
      <c r="I585" s="162" t="s">
        <v>1537</v>
      </c>
      <c r="J585" s="156" t="s">
        <v>224</v>
      </c>
      <c r="K585" s="156" t="s">
        <v>233</v>
      </c>
      <c r="L585" s="156" t="s">
        <v>226</v>
      </c>
      <c r="M585" s="158" t="s">
        <v>227</v>
      </c>
      <c r="N585" s="144"/>
    </row>
    <row r="586" spans="1:14" ht="30" hidden="1" customHeight="1">
      <c r="A586" s="155">
        <v>582</v>
      </c>
      <c r="B586" s="173" t="s">
        <v>1742</v>
      </c>
      <c r="C586" s="162" t="s">
        <v>1743</v>
      </c>
      <c r="D586" s="157" t="s">
        <v>944</v>
      </c>
      <c r="E586" s="125">
        <v>30662</v>
      </c>
      <c r="F586" s="155" t="s">
        <v>221</v>
      </c>
      <c r="G586" s="155" t="s">
        <v>8</v>
      </c>
      <c r="H586" s="125">
        <v>40245</v>
      </c>
      <c r="I586" s="162" t="s">
        <v>1537</v>
      </c>
      <c r="J586" s="156" t="s">
        <v>1744</v>
      </c>
      <c r="K586" s="156" t="s">
        <v>1567</v>
      </c>
      <c r="L586" s="156" t="s">
        <v>674</v>
      </c>
      <c r="M586" s="158" t="s">
        <v>277</v>
      </c>
      <c r="N586" s="144"/>
    </row>
    <row r="587" spans="1:14" ht="30" hidden="1" customHeight="1">
      <c r="A587" s="155">
        <v>583</v>
      </c>
      <c r="B587" s="173" t="s">
        <v>1745</v>
      </c>
      <c r="C587" s="162" t="s">
        <v>1746</v>
      </c>
      <c r="D587" s="157" t="s">
        <v>220</v>
      </c>
      <c r="E587" s="127">
        <v>36382</v>
      </c>
      <c r="F587" s="155" t="s">
        <v>221</v>
      </c>
      <c r="G587" s="155" t="s">
        <v>8</v>
      </c>
      <c r="H587" s="125">
        <v>44562</v>
      </c>
      <c r="I587" s="162" t="s">
        <v>1537</v>
      </c>
      <c r="J587" s="156" t="s">
        <v>399</v>
      </c>
      <c r="K587" s="156" t="s">
        <v>688</v>
      </c>
      <c r="L587" s="156" t="s">
        <v>401</v>
      </c>
      <c r="M587" s="158" t="s">
        <v>227</v>
      </c>
      <c r="N587" s="144"/>
    </row>
    <row r="588" spans="1:14" ht="30" hidden="1" customHeight="1">
      <c r="A588" s="155">
        <v>584</v>
      </c>
      <c r="B588" s="173" t="s">
        <v>1747</v>
      </c>
      <c r="C588" s="162" t="s">
        <v>1748</v>
      </c>
      <c r="D588" s="157" t="s">
        <v>220</v>
      </c>
      <c r="E588" s="125">
        <v>27915</v>
      </c>
      <c r="F588" s="155" t="s">
        <v>221</v>
      </c>
      <c r="G588" s="155" t="s">
        <v>8</v>
      </c>
      <c r="H588" s="125">
        <v>40245</v>
      </c>
      <c r="I588" s="162" t="s">
        <v>1537</v>
      </c>
      <c r="J588" s="156" t="s">
        <v>937</v>
      </c>
      <c r="K588" s="156" t="s">
        <v>1567</v>
      </c>
      <c r="L588" s="156" t="s">
        <v>674</v>
      </c>
      <c r="M588" s="158" t="s">
        <v>277</v>
      </c>
      <c r="N588" s="144"/>
    </row>
    <row r="589" spans="1:14" ht="30" hidden="1" customHeight="1">
      <c r="A589" s="155">
        <v>585</v>
      </c>
      <c r="B589" s="173" t="s">
        <v>1749</v>
      </c>
      <c r="C589" s="162" t="s">
        <v>1750</v>
      </c>
      <c r="D589" s="157" t="s">
        <v>220</v>
      </c>
      <c r="E589" s="125">
        <v>31640</v>
      </c>
      <c r="F589" s="155" t="s">
        <v>221</v>
      </c>
      <c r="G589" s="155" t="s">
        <v>8</v>
      </c>
      <c r="H589" s="125">
        <v>40180</v>
      </c>
      <c r="I589" s="162" t="s">
        <v>1537</v>
      </c>
      <c r="J589" s="156" t="s">
        <v>254</v>
      </c>
      <c r="K589" s="156" t="s">
        <v>255</v>
      </c>
      <c r="L589" s="156" t="s">
        <v>226</v>
      </c>
      <c r="M589" s="158" t="s">
        <v>227</v>
      </c>
      <c r="N589" s="144"/>
    </row>
    <row r="590" spans="1:14" ht="30" hidden="1" customHeight="1">
      <c r="A590" s="155">
        <v>586</v>
      </c>
      <c r="B590" s="175" t="s">
        <v>1751</v>
      </c>
      <c r="C590" s="176" t="s">
        <v>1752</v>
      </c>
      <c r="D590" s="157" t="s">
        <v>273</v>
      </c>
      <c r="E590" s="126">
        <v>35283</v>
      </c>
      <c r="F590" s="155" t="s">
        <v>221</v>
      </c>
      <c r="G590" s="155" t="s">
        <v>8</v>
      </c>
      <c r="H590" s="125">
        <v>45017</v>
      </c>
      <c r="I590" s="162" t="s">
        <v>1537</v>
      </c>
      <c r="J590" s="156" t="s">
        <v>399</v>
      </c>
      <c r="K590" s="156" t="s">
        <v>688</v>
      </c>
      <c r="L590" s="156" t="s">
        <v>401</v>
      </c>
      <c r="M590" s="158" t="s">
        <v>227</v>
      </c>
      <c r="N590" s="144"/>
    </row>
    <row r="591" spans="1:14" ht="30" hidden="1" customHeight="1">
      <c r="A591" s="155">
        <v>587</v>
      </c>
      <c r="B591" s="173" t="s">
        <v>1753</v>
      </c>
      <c r="C591" s="162" t="s">
        <v>1754</v>
      </c>
      <c r="D591" s="157" t="s">
        <v>450</v>
      </c>
      <c r="E591" s="125">
        <v>33105</v>
      </c>
      <c r="F591" s="155" t="s">
        <v>221</v>
      </c>
      <c r="G591" s="155" t="s">
        <v>8</v>
      </c>
      <c r="H591" s="125">
        <v>42887</v>
      </c>
      <c r="I591" s="162" t="s">
        <v>1537</v>
      </c>
      <c r="J591" s="156" t="s">
        <v>1755</v>
      </c>
      <c r="K591" s="156" t="s">
        <v>1756</v>
      </c>
      <c r="L591" s="156" t="s">
        <v>685</v>
      </c>
      <c r="M591" s="158" t="s">
        <v>277</v>
      </c>
      <c r="N591" s="144"/>
    </row>
    <row r="592" spans="1:14" ht="30" hidden="1" customHeight="1">
      <c r="A592" s="155">
        <v>588</v>
      </c>
      <c r="B592" s="173" t="s">
        <v>1757</v>
      </c>
      <c r="C592" s="162" t="s">
        <v>1758</v>
      </c>
      <c r="D592" s="157" t="s">
        <v>220</v>
      </c>
      <c r="E592" s="127">
        <v>34668</v>
      </c>
      <c r="F592" s="155" t="s">
        <v>231</v>
      </c>
      <c r="G592" s="155" t="s">
        <v>8</v>
      </c>
      <c r="H592" s="125">
        <v>44562</v>
      </c>
      <c r="I592" s="162" t="s">
        <v>1537</v>
      </c>
      <c r="J592" s="156" t="s">
        <v>1759</v>
      </c>
      <c r="K592" s="156" t="s">
        <v>1550</v>
      </c>
      <c r="L592" s="156" t="s">
        <v>389</v>
      </c>
      <c r="M592" s="158" t="s">
        <v>277</v>
      </c>
      <c r="N592" s="144"/>
    </row>
    <row r="593" spans="1:14" ht="30" hidden="1" customHeight="1">
      <c r="A593" s="155">
        <v>589</v>
      </c>
      <c r="B593" s="173" t="s">
        <v>1760</v>
      </c>
      <c r="C593" s="162" t="s">
        <v>1761</v>
      </c>
      <c r="D593" s="157" t="s">
        <v>273</v>
      </c>
      <c r="E593" s="127">
        <v>36539</v>
      </c>
      <c r="F593" s="155" t="s">
        <v>231</v>
      </c>
      <c r="G593" s="155" t="s">
        <v>8</v>
      </c>
      <c r="H593" s="125">
        <v>44562</v>
      </c>
      <c r="I593" s="162" t="s">
        <v>1537</v>
      </c>
      <c r="J593" s="156" t="s">
        <v>1762</v>
      </c>
      <c r="K593" s="156" t="s">
        <v>1567</v>
      </c>
      <c r="L593" s="156" t="s">
        <v>674</v>
      </c>
      <c r="M593" s="158" t="s">
        <v>277</v>
      </c>
      <c r="N593" s="144"/>
    </row>
    <row r="594" spans="1:14" ht="30" hidden="1" customHeight="1">
      <c r="A594" s="155">
        <v>590</v>
      </c>
      <c r="B594" s="175" t="s">
        <v>1763</v>
      </c>
      <c r="C594" s="176" t="s">
        <v>1764</v>
      </c>
      <c r="D594" s="157" t="s">
        <v>220</v>
      </c>
      <c r="E594" s="126">
        <v>36305</v>
      </c>
      <c r="F594" s="155" t="s">
        <v>221</v>
      </c>
      <c r="G594" s="155" t="s">
        <v>8</v>
      </c>
      <c r="H594" s="125">
        <v>45017</v>
      </c>
      <c r="I594" s="162" t="s">
        <v>1537</v>
      </c>
      <c r="J594" s="156" t="s">
        <v>282</v>
      </c>
      <c r="K594" s="156" t="s">
        <v>883</v>
      </c>
      <c r="L594" s="156" t="s">
        <v>226</v>
      </c>
      <c r="M594" s="158" t="s">
        <v>227</v>
      </c>
      <c r="N594" s="144"/>
    </row>
    <row r="595" spans="1:14" ht="30" hidden="1" customHeight="1">
      <c r="A595" s="155">
        <v>591</v>
      </c>
      <c r="B595" s="173" t="s">
        <v>1765</v>
      </c>
      <c r="C595" s="162" t="s">
        <v>1766</v>
      </c>
      <c r="D595" s="157" t="s">
        <v>220</v>
      </c>
      <c r="E595" s="125">
        <v>24722</v>
      </c>
      <c r="F595" s="155" t="s">
        <v>231</v>
      </c>
      <c r="G595" s="155" t="s">
        <v>8</v>
      </c>
      <c r="H595" s="125">
        <v>40180</v>
      </c>
      <c r="I595" s="162" t="s">
        <v>1537</v>
      </c>
      <c r="J595" s="142" t="s">
        <v>1021</v>
      </c>
      <c r="K595" s="156" t="s">
        <v>1605</v>
      </c>
      <c r="L595" s="156" t="s">
        <v>674</v>
      </c>
      <c r="M595" s="158" t="s">
        <v>277</v>
      </c>
      <c r="N595" s="144"/>
    </row>
    <row r="596" spans="1:14" ht="30" hidden="1" customHeight="1">
      <c r="A596" s="155">
        <v>592</v>
      </c>
      <c r="B596" s="173" t="s">
        <v>1767</v>
      </c>
      <c r="C596" s="162" t="s">
        <v>1768</v>
      </c>
      <c r="D596" s="157" t="s">
        <v>220</v>
      </c>
      <c r="E596" s="125">
        <v>33692</v>
      </c>
      <c r="F596" s="155" t="s">
        <v>231</v>
      </c>
      <c r="G596" s="155" t="s">
        <v>8</v>
      </c>
      <c r="H596" s="125">
        <v>44562</v>
      </c>
      <c r="I596" s="162" t="s">
        <v>1537</v>
      </c>
      <c r="J596" s="156" t="s">
        <v>224</v>
      </c>
      <c r="K596" s="142" t="s">
        <v>233</v>
      </c>
      <c r="L596" s="156" t="s">
        <v>226</v>
      </c>
      <c r="M596" s="158" t="s">
        <v>227</v>
      </c>
      <c r="N596" s="144"/>
    </row>
    <row r="597" spans="1:14" ht="30" hidden="1" customHeight="1">
      <c r="A597" s="155">
        <v>593</v>
      </c>
      <c r="B597" s="173" t="s">
        <v>1769</v>
      </c>
      <c r="C597" s="162" t="s">
        <v>1770</v>
      </c>
      <c r="D597" s="157" t="s">
        <v>273</v>
      </c>
      <c r="E597" s="127">
        <v>33507</v>
      </c>
      <c r="F597" s="155" t="s">
        <v>221</v>
      </c>
      <c r="G597" s="155" t="s">
        <v>8</v>
      </c>
      <c r="H597" s="125">
        <v>44562</v>
      </c>
      <c r="I597" s="162" t="s">
        <v>1537</v>
      </c>
      <c r="J597" s="156" t="s">
        <v>666</v>
      </c>
      <c r="K597" s="156" t="s">
        <v>667</v>
      </c>
      <c r="L597" s="156" t="s">
        <v>226</v>
      </c>
      <c r="M597" s="158" t="s">
        <v>227</v>
      </c>
      <c r="N597" s="144"/>
    </row>
    <row r="598" spans="1:14" ht="30" hidden="1" customHeight="1">
      <c r="A598" s="155">
        <v>594</v>
      </c>
      <c r="B598" s="173" t="s">
        <v>1771</v>
      </c>
      <c r="C598" s="162" t="s">
        <v>1772</v>
      </c>
      <c r="D598" s="157" t="s">
        <v>220</v>
      </c>
      <c r="E598" s="125">
        <v>30498</v>
      </c>
      <c r="F598" s="155" t="s">
        <v>231</v>
      </c>
      <c r="G598" s="155" t="s">
        <v>8</v>
      </c>
      <c r="H598" s="125">
        <v>40180</v>
      </c>
      <c r="I598" s="162" t="s">
        <v>1537</v>
      </c>
      <c r="J598" s="156" t="s">
        <v>1145</v>
      </c>
      <c r="K598" s="156" t="s">
        <v>796</v>
      </c>
      <c r="L598" s="156" t="s">
        <v>674</v>
      </c>
      <c r="M598" s="158" t="s">
        <v>277</v>
      </c>
      <c r="N598" s="144"/>
    </row>
    <row r="599" spans="1:14" ht="30" hidden="1" customHeight="1">
      <c r="A599" s="155">
        <v>595</v>
      </c>
      <c r="B599" s="173" t="s">
        <v>1773</v>
      </c>
      <c r="C599" s="162" t="s">
        <v>1774</v>
      </c>
      <c r="D599" s="157" t="s">
        <v>220</v>
      </c>
      <c r="E599" s="125">
        <v>30016</v>
      </c>
      <c r="F599" s="155" t="s">
        <v>231</v>
      </c>
      <c r="G599" s="155" t="s">
        <v>8</v>
      </c>
      <c r="H599" s="125">
        <v>40180</v>
      </c>
      <c r="I599" s="162" t="s">
        <v>1537</v>
      </c>
      <c r="J599" s="156" t="s">
        <v>1775</v>
      </c>
      <c r="K599" s="156" t="s">
        <v>1580</v>
      </c>
      <c r="L599" s="156" t="s">
        <v>245</v>
      </c>
      <c r="M599" s="158" t="s">
        <v>277</v>
      </c>
      <c r="N599" s="144"/>
    </row>
    <row r="600" spans="1:14" ht="30" hidden="1" customHeight="1">
      <c r="A600" s="155">
        <v>596</v>
      </c>
      <c r="B600" s="173" t="s">
        <v>1776</v>
      </c>
      <c r="C600" s="162" t="s">
        <v>1777</v>
      </c>
      <c r="D600" s="157" t="s">
        <v>1778</v>
      </c>
      <c r="E600" s="125">
        <v>34407</v>
      </c>
      <c r="F600" s="155" t="s">
        <v>221</v>
      </c>
      <c r="G600" s="155" t="s">
        <v>8</v>
      </c>
      <c r="H600" s="125">
        <v>44195</v>
      </c>
      <c r="I600" s="162" t="s">
        <v>1537</v>
      </c>
      <c r="J600" s="156" t="s">
        <v>442</v>
      </c>
      <c r="K600" s="156" t="s">
        <v>1379</v>
      </c>
      <c r="L600" s="156" t="s">
        <v>439</v>
      </c>
      <c r="M600" s="158" t="s">
        <v>227</v>
      </c>
      <c r="N600" s="144"/>
    </row>
    <row r="601" spans="1:14" ht="30" hidden="1" customHeight="1">
      <c r="A601" s="155">
        <v>597</v>
      </c>
      <c r="B601" s="175" t="s">
        <v>1779</v>
      </c>
      <c r="C601" s="176" t="s">
        <v>1780</v>
      </c>
      <c r="D601" s="157" t="s">
        <v>478</v>
      </c>
      <c r="E601" s="126">
        <v>35958</v>
      </c>
      <c r="F601" s="155" t="s">
        <v>221</v>
      </c>
      <c r="G601" s="155" t="s">
        <v>8</v>
      </c>
      <c r="H601" s="125">
        <v>45017</v>
      </c>
      <c r="I601" s="162" t="s">
        <v>1537</v>
      </c>
      <c r="J601" s="142" t="s">
        <v>442</v>
      </c>
      <c r="K601" s="156" t="s">
        <v>1379</v>
      </c>
      <c r="L601" s="156" t="s">
        <v>439</v>
      </c>
      <c r="M601" s="158" t="s">
        <v>227</v>
      </c>
      <c r="N601" s="144"/>
    </row>
    <row r="602" spans="1:14" ht="30" hidden="1" customHeight="1">
      <c r="A602" s="155">
        <v>598</v>
      </c>
      <c r="B602" s="173" t="s">
        <v>1781</v>
      </c>
      <c r="C602" s="162" t="s">
        <v>1782</v>
      </c>
      <c r="D602" s="157" t="s">
        <v>489</v>
      </c>
      <c r="E602" s="125">
        <v>31070</v>
      </c>
      <c r="F602" s="155" t="s">
        <v>231</v>
      </c>
      <c r="G602" s="155" t="s">
        <v>8</v>
      </c>
      <c r="H602" s="125">
        <v>43482</v>
      </c>
      <c r="I602" s="162" t="s">
        <v>1537</v>
      </c>
      <c r="J602" s="171" t="s">
        <v>461</v>
      </c>
      <c r="K602" s="156" t="s">
        <v>1783</v>
      </c>
      <c r="L602" s="156" t="s">
        <v>439</v>
      </c>
      <c r="M602" s="158" t="s">
        <v>227</v>
      </c>
      <c r="N602" s="144"/>
    </row>
    <row r="603" spans="1:14" ht="30" hidden="1" customHeight="1">
      <c r="A603" s="155">
        <v>599</v>
      </c>
      <c r="B603" s="175" t="s">
        <v>1784</v>
      </c>
      <c r="C603" s="162" t="s">
        <v>1785</v>
      </c>
      <c r="D603" s="157" t="s">
        <v>489</v>
      </c>
      <c r="E603" s="125">
        <v>32358</v>
      </c>
      <c r="F603" s="155" t="s">
        <v>231</v>
      </c>
      <c r="G603" s="155" t="s">
        <v>8</v>
      </c>
      <c r="H603" s="125">
        <v>45017</v>
      </c>
      <c r="I603" s="155" t="s">
        <v>1537</v>
      </c>
      <c r="J603" s="156" t="s">
        <v>512</v>
      </c>
      <c r="K603" s="156" t="s">
        <v>1786</v>
      </c>
      <c r="L603" s="156" t="s">
        <v>439</v>
      </c>
      <c r="M603" s="158" t="s">
        <v>227</v>
      </c>
      <c r="N603" s="144"/>
    </row>
    <row r="604" spans="1:14" ht="30" hidden="1" customHeight="1">
      <c r="A604" s="155">
        <v>600</v>
      </c>
      <c r="B604" s="173" t="s">
        <v>1787</v>
      </c>
      <c r="C604" s="162" t="s">
        <v>1788</v>
      </c>
      <c r="D604" s="157" t="s">
        <v>1789</v>
      </c>
      <c r="E604" s="125">
        <v>30125</v>
      </c>
      <c r="F604" s="155" t="s">
        <v>231</v>
      </c>
      <c r="G604" s="155" t="s">
        <v>7</v>
      </c>
      <c r="H604" s="125">
        <v>45080</v>
      </c>
      <c r="I604" s="162" t="s">
        <v>1332</v>
      </c>
      <c r="J604" s="171" t="s">
        <v>1303</v>
      </c>
      <c r="K604" s="156" t="s">
        <v>1790</v>
      </c>
      <c r="L604" s="156" t="s">
        <v>439</v>
      </c>
      <c r="M604" s="158" t="s">
        <v>227</v>
      </c>
      <c r="N604" s="144"/>
    </row>
    <row r="605" spans="1:14" ht="30" hidden="1" customHeight="1">
      <c r="A605" s="155">
        <v>601</v>
      </c>
      <c r="B605" s="173" t="s">
        <v>1791</v>
      </c>
      <c r="C605" s="162" t="s">
        <v>1792</v>
      </c>
      <c r="D605" s="157" t="s">
        <v>248</v>
      </c>
      <c r="E605" s="125">
        <v>34418</v>
      </c>
      <c r="F605" s="155" t="s">
        <v>221</v>
      </c>
      <c r="G605" s="155" t="s">
        <v>8</v>
      </c>
      <c r="H605" s="125">
        <v>44195</v>
      </c>
      <c r="I605" s="162" t="s">
        <v>1537</v>
      </c>
      <c r="J605" s="171" t="s">
        <v>442</v>
      </c>
      <c r="K605" s="156" t="s">
        <v>1379</v>
      </c>
      <c r="L605" s="171" t="s">
        <v>439</v>
      </c>
      <c r="M605" s="158" t="s">
        <v>227</v>
      </c>
      <c r="N605" s="144"/>
    </row>
    <row r="606" spans="1:14" ht="30" hidden="1" customHeight="1">
      <c r="A606" s="155">
        <v>602</v>
      </c>
      <c r="B606" s="175" t="s">
        <v>1793</v>
      </c>
      <c r="C606" s="176" t="s">
        <v>1794</v>
      </c>
      <c r="D606" s="157" t="s">
        <v>1795</v>
      </c>
      <c r="E606" s="126">
        <v>34319</v>
      </c>
      <c r="F606" s="155" t="s">
        <v>221</v>
      </c>
      <c r="G606" s="155" t="s">
        <v>8</v>
      </c>
      <c r="H606" s="125">
        <v>45017</v>
      </c>
      <c r="I606" s="162" t="s">
        <v>1537</v>
      </c>
      <c r="J606" s="142" t="s">
        <v>442</v>
      </c>
      <c r="K606" s="156" t="s">
        <v>1379</v>
      </c>
      <c r="L606" s="171" t="s">
        <v>439</v>
      </c>
      <c r="M606" s="158" t="s">
        <v>227</v>
      </c>
      <c r="N606" s="144"/>
    </row>
    <row r="607" spans="1:14" ht="30" hidden="1" customHeight="1">
      <c r="A607" s="155">
        <v>603</v>
      </c>
      <c r="B607" s="173" t="s">
        <v>1796</v>
      </c>
      <c r="C607" s="162" t="s">
        <v>1797</v>
      </c>
      <c r="D607" s="157" t="s">
        <v>1778</v>
      </c>
      <c r="E607" s="125">
        <v>32558</v>
      </c>
      <c r="F607" s="155" t="s">
        <v>231</v>
      </c>
      <c r="G607" s="155" t="s">
        <v>8</v>
      </c>
      <c r="H607" s="125">
        <v>44562</v>
      </c>
      <c r="I607" s="162" t="s">
        <v>1537</v>
      </c>
      <c r="J607" s="179" t="s">
        <v>451</v>
      </c>
      <c r="K607" s="156" t="s">
        <v>1798</v>
      </c>
      <c r="L607" s="171" t="s">
        <v>439</v>
      </c>
      <c r="M607" s="158" t="s">
        <v>227</v>
      </c>
      <c r="N607" s="144"/>
    </row>
    <row r="608" spans="1:14" ht="30" hidden="1" customHeight="1">
      <c r="A608" s="155">
        <v>604</v>
      </c>
      <c r="B608" s="173" t="s">
        <v>1799</v>
      </c>
      <c r="C608" s="162" t="s">
        <v>1800</v>
      </c>
      <c r="D608" s="157" t="s">
        <v>722</v>
      </c>
      <c r="E608" s="125">
        <v>20138</v>
      </c>
      <c r="F608" s="155" t="s">
        <v>221</v>
      </c>
      <c r="G608" s="155" t="s">
        <v>8</v>
      </c>
      <c r="H608" s="125">
        <v>30225</v>
      </c>
      <c r="I608" s="162" t="s">
        <v>1537</v>
      </c>
      <c r="J608" s="171" t="s">
        <v>1801</v>
      </c>
      <c r="K608" s="156" t="s">
        <v>1802</v>
      </c>
      <c r="L608" s="171" t="s">
        <v>439</v>
      </c>
      <c r="M608" s="158" t="s">
        <v>227</v>
      </c>
      <c r="N608" s="144"/>
    </row>
    <row r="609" spans="1:14" ht="30" hidden="1" customHeight="1">
      <c r="A609" s="155">
        <v>605</v>
      </c>
      <c r="B609" s="173" t="s">
        <v>1803</v>
      </c>
      <c r="C609" s="162" t="s">
        <v>1804</v>
      </c>
      <c r="D609" s="157" t="s">
        <v>446</v>
      </c>
      <c r="E609" s="125">
        <v>30861</v>
      </c>
      <c r="F609" s="155" t="s">
        <v>221</v>
      </c>
      <c r="G609" s="155" t="s">
        <v>8</v>
      </c>
      <c r="H609" s="125">
        <v>40848</v>
      </c>
      <c r="I609" s="162" t="s">
        <v>1537</v>
      </c>
      <c r="J609" s="156" t="s">
        <v>1805</v>
      </c>
      <c r="K609" s="160" t="s">
        <v>1806</v>
      </c>
      <c r="L609" s="156" t="s">
        <v>245</v>
      </c>
      <c r="M609" s="158" t="s">
        <v>227</v>
      </c>
      <c r="N609" s="144"/>
    </row>
    <row r="610" spans="1:14" ht="30" hidden="1" customHeight="1">
      <c r="A610" s="155">
        <v>606</v>
      </c>
      <c r="B610" s="173" t="s">
        <v>1807</v>
      </c>
      <c r="C610" s="162" t="s">
        <v>1808</v>
      </c>
      <c r="D610" s="157" t="s">
        <v>220</v>
      </c>
      <c r="E610" s="125">
        <v>28541</v>
      </c>
      <c r="F610" s="155" t="s">
        <v>231</v>
      </c>
      <c r="G610" s="155" t="s">
        <v>8</v>
      </c>
      <c r="H610" s="125">
        <v>40541</v>
      </c>
      <c r="I610" s="162" t="s">
        <v>1537</v>
      </c>
      <c r="J610" s="156" t="s">
        <v>937</v>
      </c>
      <c r="K610" s="156" t="s">
        <v>1567</v>
      </c>
      <c r="L610" s="156" t="s">
        <v>674</v>
      </c>
      <c r="M610" s="158" t="s">
        <v>277</v>
      </c>
      <c r="N610" s="144"/>
    </row>
    <row r="611" spans="1:14" ht="30" hidden="1" customHeight="1">
      <c r="A611" s="155">
        <v>607</v>
      </c>
      <c r="B611" s="173" t="s">
        <v>1809</v>
      </c>
      <c r="C611" s="162" t="s">
        <v>1810</v>
      </c>
      <c r="D611" s="157" t="s">
        <v>220</v>
      </c>
      <c r="E611" s="125">
        <v>34541</v>
      </c>
      <c r="F611" s="155" t="s">
        <v>221</v>
      </c>
      <c r="G611" s="155" t="s">
        <v>8</v>
      </c>
      <c r="H611" s="125">
        <v>41214</v>
      </c>
      <c r="I611" s="162" t="s">
        <v>1537</v>
      </c>
      <c r="J611" s="156" t="s">
        <v>937</v>
      </c>
      <c r="K611" s="156" t="s">
        <v>1550</v>
      </c>
      <c r="L611" s="156" t="s">
        <v>389</v>
      </c>
      <c r="M611" s="158" t="s">
        <v>277</v>
      </c>
      <c r="N611" s="144"/>
    </row>
    <row r="612" spans="1:14" ht="30" hidden="1" customHeight="1">
      <c r="A612" s="155">
        <v>608</v>
      </c>
      <c r="B612" s="175" t="s">
        <v>1811</v>
      </c>
      <c r="C612" s="162" t="s">
        <v>1812</v>
      </c>
      <c r="D612" s="157" t="s">
        <v>715</v>
      </c>
      <c r="E612" s="126">
        <v>36118</v>
      </c>
      <c r="F612" s="155" t="s">
        <v>221</v>
      </c>
      <c r="G612" s="155" t="s">
        <v>8</v>
      </c>
      <c r="H612" s="125">
        <v>45017</v>
      </c>
      <c r="I612" s="162" t="s">
        <v>1537</v>
      </c>
      <c r="J612" s="156" t="s">
        <v>1732</v>
      </c>
      <c r="K612" s="156" t="s">
        <v>1550</v>
      </c>
      <c r="L612" s="156" t="s">
        <v>685</v>
      </c>
      <c r="M612" s="158" t="s">
        <v>277</v>
      </c>
      <c r="N612" s="144"/>
    </row>
    <row r="613" spans="1:14" ht="30" hidden="1" customHeight="1">
      <c r="A613" s="155">
        <v>609</v>
      </c>
      <c r="B613" s="175" t="s">
        <v>1813</v>
      </c>
      <c r="C613" s="162" t="s">
        <v>1797</v>
      </c>
      <c r="D613" s="157" t="s">
        <v>220</v>
      </c>
      <c r="E613" s="126">
        <v>34710</v>
      </c>
      <c r="F613" s="155" t="s">
        <v>221</v>
      </c>
      <c r="G613" s="155" t="s">
        <v>8</v>
      </c>
      <c r="H613" s="125">
        <v>45017</v>
      </c>
      <c r="I613" s="162" t="s">
        <v>1537</v>
      </c>
      <c r="J613" s="156" t="s">
        <v>224</v>
      </c>
      <c r="K613" s="156" t="s">
        <v>233</v>
      </c>
      <c r="L613" s="156" t="s">
        <v>226</v>
      </c>
      <c r="M613" s="158" t="s">
        <v>227</v>
      </c>
      <c r="N613" s="144"/>
    </row>
    <row r="614" spans="1:14" ht="30" hidden="1" customHeight="1">
      <c r="A614" s="155">
        <v>610</v>
      </c>
      <c r="B614" s="175" t="s">
        <v>1814</v>
      </c>
      <c r="C614" s="176" t="s">
        <v>1815</v>
      </c>
      <c r="D614" s="157" t="s">
        <v>220</v>
      </c>
      <c r="E614" s="126">
        <v>34012</v>
      </c>
      <c r="F614" s="155" t="s">
        <v>221</v>
      </c>
      <c r="G614" s="155" t="s">
        <v>8</v>
      </c>
      <c r="H614" s="125">
        <v>45017</v>
      </c>
      <c r="I614" s="162" t="s">
        <v>1537</v>
      </c>
      <c r="J614" s="156" t="s">
        <v>282</v>
      </c>
      <c r="K614" s="156" t="s">
        <v>883</v>
      </c>
      <c r="L614" s="156" t="s">
        <v>226</v>
      </c>
      <c r="M614" s="158" t="s">
        <v>227</v>
      </c>
      <c r="N614" s="144"/>
    </row>
    <row r="615" spans="1:14" ht="30" hidden="1" customHeight="1">
      <c r="A615" s="155">
        <v>611</v>
      </c>
      <c r="B615" s="173" t="s">
        <v>1816</v>
      </c>
      <c r="C615" s="162" t="s">
        <v>1817</v>
      </c>
      <c r="D615" s="157" t="s">
        <v>332</v>
      </c>
      <c r="E615" s="125">
        <v>29996</v>
      </c>
      <c r="F615" s="155" t="s">
        <v>231</v>
      </c>
      <c r="G615" s="155" t="s">
        <v>8</v>
      </c>
      <c r="H615" s="125">
        <v>40180</v>
      </c>
      <c r="I615" s="162" t="s">
        <v>1537</v>
      </c>
      <c r="J615" s="156" t="s">
        <v>1818</v>
      </c>
      <c r="K615" s="156" t="s">
        <v>1580</v>
      </c>
      <c r="L615" s="156" t="s">
        <v>245</v>
      </c>
      <c r="M615" s="158" t="s">
        <v>277</v>
      </c>
      <c r="N615" s="144"/>
    </row>
    <row r="616" spans="1:14" ht="30" hidden="1" customHeight="1">
      <c r="A616" s="155">
        <v>612</v>
      </c>
      <c r="B616" s="173" t="s">
        <v>1819</v>
      </c>
      <c r="C616" s="162" t="s">
        <v>1820</v>
      </c>
      <c r="D616" s="157" t="s">
        <v>220</v>
      </c>
      <c r="E616" s="125">
        <v>30709</v>
      </c>
      <c r="F616" s="155" t="s">
        <v>221</v>
      </c>
      <c r="G616" s="155" t="s">
        <v>8</v>
      </c>
      <c r="H616" s="125">
        <v>40180</v>
      </c>
      <c r="I616" s="162" t="s">
        <v>1537</v>
      </c>
      <c r="J616" s="156" t="s">
        <v>1821</v>
      </c>
      <c r="K616" s="156" t="s">
        <v>1550</v>
      </c>
      <c r="L616" s="156" t="s">
        <v>389</v>
      </c>
      <c r="M616" s="158" t="s">
        <v>277</v>
      </c>
      <c r="N616" s="144"/>
    </row>
    <row r="617" spans="1:14" ht="30" hidden="1" customHeight="1">
      <c r="A617" s="155">
        <v>613</v>
      </c>
      <c r="B617" s="173" t="s">
        <v>1822</v>
      </c>
      <c r="C617" s="162" t="s">
        <v>1823</v>
      </c>
      <c r="D617" s="157" t="s">
        <v>220</v>
      </c>
      <c r="E617" s="125">
        <v>31100</v>
      </c>
      <c r="F617" s="155" t="s">
        <v>221</v>
      </c>
      <c r="G617" s="155" t="s">
        <v>8</v>
      </c>
      <c r="H617" s="125">
        <v>44562</v>
      </c>
      <c r="I617" s="162" t="s">
        <v>1537</v>
      </c>
      <c r="J617" s="156" t="s">
        <v>723</v>
      </c>
      <c r="K617" s="156" t="s">
        <v>1550</v>
      </c>
      <c r="L617" s="156" t="s">
        <v>389</v>
      </c>
      <c r="M617" s="158" t="s">
        <v>277</v>
      </c>
      <c r="N617" s="144"/>
    </row>
    <row r="618" spans="1:14" ht="30" hidden="1" customHeight="1">
      <c r="A618" s="155">
        <v>614</v>
      </c>
      <c r="B618" s="173" t="s">
        <v>1824</v>
      </c>
      <c r="C618" s="162" t="s">
        <v>1825</v>
      </c>
      <c r="D618" s="157" t="s">
        <v>220</v>
      </c>
      <c r="E618" s="125">
        <v>28289</v>
      </c>
      <c r="F618" s="155" t="s">
        <v>221</v>
      </c>
      <c r="G618" s="155" t="s">
        <v>8</v>
      </c>
      <c r="H618" s="125">
        <v>40180</v>
      </c>
      <c r="I618" s="162" t="s">
        <v>1537</v>
      </c>
      <c r="J618" s="156" t="s">
        <v>1826</v>
      </c>
      <c r="K618" s="180" t="s">
        <v>633</v>
      </c>
      <c r="L618" s="156" t="s">
        <v>1146</v>
      </c>
      <c r="M618" s="158" t="s">
        <v>277</v>
      </c>
      <c r="N618" s="144"/>
    </row>
    <row r="619" spans="1:14" ht="30" hidden="1" customHeight="1">
      <c r="A619" s="155">
        <v>615</v>
      </c>
      <c r="B619" s="175" t="s">
        <v>1827</v>
      </c>
      <c r="C619" s="176" t="s">
        <v>1828</v>
      </c>
      <c r="D619" s="157" t="s">
        <v>220</v>
      </c>
      <c r="E619" s="126">
        <v>35443</v>
      </c>
      <c r="F619" s="155" t="s">
        <v>231</v>
      </c>
      <c r="G619" s="155" t="s">
        <v>8</v>
      </c>
      <c r="H619" s="125">
        <v>45017</v>
      </c>
      <c r="I619" s="162" t="s">
        <v>1537</v>
      </c>
      <c r="J619" s="156" t="s">
        <v>282</v>
      </c>
      <c r="K619" s="156" t="s">
        <v>883</v>
      </c>
      <c r="L619" s="156" t="s">
        <v>226</v>
      </c>
      <c r="M619" s="158" t="s">
        <v>227</v>
      </c>
      <c r="N619" s="144"/>
    </row>
    <row r="620" spans="1:14" ht="30" hidden="1" customHeight="1">
      <c r="A620" s="155">
        <v>616</v>
      </c>
      <c r="B620" s="173" t="s">
        <v>1829</v>
      </c>
      <c r="C620" s="162" t="s">
        <v>1830</v>
      </c>
      <c r="D620" s="157" t="s">
        <v>220</v>
      </c>
      <c r="E620" s="125">
        <v>30945</v>
      </c>
      <c r="F620" s="155" t="s">
        <v>221</v>
      </c>
      <c r="G620" s="155" t="s">
        <v>8</v>
      </c>
      <c r="H620" s="125">
        <v>42887</v>
      </c>
      <c r="I620" s="162" t="s">
        <v>1537</v>
      </c>
      <c r="J620" s="156" t="s">
        <v>254</v>
      </c>
      <c r="K620" s="156" t="s">
        <v>255</v>
      </c>
      <c r="L620" s="156" t="s">
        <v>226</v>
      </c>
      <c r="M620" s="158" t="s">
        <v>227</v>
      </c>
      <c r="N620" s="144"/>
    </row>
    <row r="621" spans="1:14" ht="30" hidden="1" customHeight="1">
      <c r="A621" s="155">
        <v>617</v>
      </c>
      <c r="B621" s="175" t="s">
        <v>1831</v>
      </c>
      <c r="C621" s="176" t="s">
        <v>1832</v>
      </c>
      <c r="D621" s="157" t="s">
        <v>220</v>
      </c>
      <c r="E621" s="126">
        <v>34945</v>
      </c>
      <c r="F621" s="155" t="s">
        <v>221</v>
      </c>
      <c r="G621" s="155" t="s">
        <v>8</v>
      </c>
      <c r="H621" s="125">
        <v>45017</v>
      </c>
      <c r="I621" s="162" t="s">
        <v>1537</v>
      </c>
      <c r="J621" s="156" t="s">
        <v>224</v>
      </c>
      <c r="K621" s="156" t="s">
        <v>233</v>
      </c>
      <c r="L621" s="156" t="s">
        <v>226</v>
      </c>
      <c r="M621" s="158" t="s">
        <v>227</v>
      </c>
      <c r="N621" s="144"/>
    </row>
    <row r="622" spans="1:14" ht="30" hidden="1" customHeight="1">
      <c r="A622" s="155">
        <v>618</v>
      </c>
      <c r="B622" s="175" t="s">
        <v>1833</v>
      </c>
      <c r="C622" s="176" t="s">
        <v>1834</v>
      </c>
      <c r="D622" s="157" t="s">
        <v>220</v>
      </c>
      <c r="E622" s="126">
        <v>34041</v>
      </c>
      <c r="F622" s="155" t="s">
        <v>221</v>
      </c>
      <c r="G622" s="155" t="s">
        <v>8</v>
      </c>
      <c r="H622" s="125">
        <v>45017</v>
      </c>
      <c r="I622" s="162" t="s">
        <v>1537</v>
      </c>
      <c r="J622" s="156" t="s">
        <v>282</v>
      </c>
      <c r="K622" s="156" t="s">
        <v>883</v>
      </c>
      <c r="L622" s="156" t="s">
        <v>226</v>
      </c>
      <c r="M622" s="158" t="s">
        <v>227</v>
      </c>
      <c r="N622" s="144"/>
    </row>
    <row r="623" spans="1:14" ht="30" hidden="1" customHeight="1">
      <c r="A623" s="155">
        <v>619</v>
      </c>
      <c r="B623" s="175" t="s">
        <v>1835</v>
      </c>
      <c r="C623" s="176" t="s">
        <v>1836</v>
      </c>
      <c r="D623" s="157" t="s">
        <v>273</v>
      </c>
      <c r="E623" s="126">
        <v>34082</v>
      </c>
      <c r="F623" s="155" t="s">
        <v>231</v>
      </c>
      <c r="G623" s="155" t="s">
        <v>8</v>
      </c>
      <c r="H623" s="125">
        <v>45017</v>
      </c>
      <c r="I623" s="162" t="s">
        <v>1537</v>
      </c>
      <c r="J623" s="156" t="s">
        <v>282</v>
      </c>
      <c r="K623" s="156" t="s">
        <v>883</v>
      </c>
      <c r="L623" s="156" t="s">
        <v>226</v>
      </c>
      <c r="M623" s="158" t="s">
        <v>227</v>
      </c>
      <c r="N623" s="144"/>
    </row>
    <row r="624" spans="1:14" ht="30" hidden="1" customHeight="1">
      <c r="A624" s="155">
        <v>620</v>
      </c>
      <c r="B624" s="175" t="s">
        <v>1837</v>
      </c>
      <c r="C624" s="176" t="s">
        <v>1838</v>
      </c>
      <c r="D624" s="157" t="s">
        <v>220</v>
      </c>
      <c r="E624" s="126">
        <v>34379</v>
      </c>
      <c r="F624" s="155" t="s">
        <v>221</v>
      </c>
      <c r="G624" s="155" t="s">
        <v>8</v>
      </c>
      <c r="H624" s="125">
        <v>45017</v>
      </c>
      <c r="I624" s="162" t="s">
        <v>1537</v>
      </c>
      <c r="J624" s="156" t="s">
        <v>399</v>
      </c>
      <c r="K624" s="156" t="s">
        <v>688</v>
      </c>
      <c r="L624" s="156" t="s">
        <v>401</v>
      </c>
      <c r="M624" s="158" t="s">
        <v>227</v>
      </c>
      <c r="N624" s="144"/>
    </row>
    <row r="625" spans="1:14" ht="30" hidden="1" customHeight="1">
      <c r="A625" s="155">
        <v>621</v>
      </c>
      <c r="B625" s="173" t="s">
        <v>1839</v>
      </c>
      <c r="C625" s="162" t="s">
        <v>1840</v>
      </c>
      <c r="D625" s="157" t="s">
        <v>220</v>
      </c>
      <c r="E625" s="125">
        <v>29769</v>
      </c>
      <c r="F625" s="155" t="s">
        <v>221</v>
      </c>
      <c r="G625" s="155" t="s">
        <v>8</v>
      </c>
      <c r="H625" s="125">
        <v>40180</v>
      </c>
      <c r="I625" s="162" t="s">
        <v>1537</v>
      </c>
      <c r="J625" s="156" t="s">
        <v>1440</v>
      </c>
      <c r="K625" s="156" t="s">
        <v>1580</v>
      </c>
      <c r="L625" s="156" t="s">
        <v>245</v>
      </c>
      <c r="M625" s="158" t="s">
        <v>277</v>
      </c>
      <c r="N625" s="144"/>
    </row>
    <row r="626" spans="1:14" ht="30" hidden="1" customHeight="1">
      <c r="A626" s="155">
        <v>622</v>
      </c>
      <c r="B626" s="173" t="s">
        <v>1841</v>
      </c>
      <c r="C626" s="162" t="s">
        <v>1842</v>
      </c>
      <c r="D626" s="157" t="s">
        <v>1843</v>
      </c>
      <c r="E626" s="125">
        <v>30691</v>
      </c>
      <c r="F626" s="155" t="s">
        <v>221</v>
      </c>
      <c r="G626" s="155" t="s">
        <v>8</v>
      </c>
      <c r="H626" s="125">
        <v>40180</v>
      </c>
      <c r="I626" s="162" t="s">
        <v>1537</v>
      </c>
      <c r="J626" s="156" t="s">
        <v>937</v>
      </c>
      <c r="K626" s="156" t="s">
        <v>1605</v>
      </c>
      <c r="L626" s="156" t="s">
        <v>674</v>
      </c>
      <c r="M626" s="158" t="s">
        <v>277</v>
      </c>
      <c r="N626" s="144"/>
    </row>
    <row r="627" spans="1:14" ht="30" hidden="1" customHeight="1">
      <c r="A627" s="155">
        <v>623</v>
      </c>
      <c r="B627" s="173" t="s">
        <v>1844</v>
      </c>
      <c r="C627" s="162" t="s">
        <v>1845</v>
      </c>
      <c r="D627" s="157" t="s">
        <v>1846</v>
      </c>
      <c r="E627" s="125">
        <v>29061</v>
      </c>
      <c r="F627" s="155" t="s">
        <v>221</v>
      </c>
      <c r="G627" s="155" t="s">
        <v>8</v>
      </c>
      <c r="H627" s="125">
        <v>40180</v>
      </c>
      <c r="I627" s="162" t="s">
        <v>1537</v>
      </c>
      <c r="J627" s="156" t="s">
        <v>1631</v>
      </c>
      <c r="K627" s="156" t="s">
        <v>1550</v>
      </c>
      <c r="L627" s="156" t="s">
        <v>389</v>
      </c>
      <c r="M627" s="158" t="s">
        <v>277</v>
      </c>
      <c r="N627" s="144"/>
    </row>
    <row r="628" spans="1:14" ht="30" hidden="1" customHeight="1">
      <c r="A628" s="155">
        <v>624</v>
      </c>
      <c r="B628" s="173" t="s">
        <v>1847</v>
      </c>
      <c r="C628" s="162" t="s">
        <v>1848</v>
      </c>
      <c r="D628" s="157" t="s">
        <v>220</v>
      </c>
      <c r="E628" s="127">
        <v>34090</v>
      </c>
      <c r="F628" s="155" t="s">
        <v>231</v>
      </c>
      <c r="G628" s="155" t="s">
        <v>8</v>
      </c>
      <c r="H628" s="125">
        <v>44562</v>
      </c>
      <c r="I628" s="162" t="s">
        <v>1537</v>
      </c>
      <c r="J628" s="156" t="s">
        <v>282</v>
      </c>
      <c r="K628" s="160" t="s">
        <v>883</v>
      </c>
      <c r="L628" s="156" t="s">
        <v>226</v>
      </c>
      <c r="M628" s="158" t="s">
        <v>227</v>
      </c>
      <c r="N628" s="144"/>
    </row>
    <row r="629" spans="1:14" ht="30" hidden="1" customHeight="1">
      <c r="A629" s="155">
        <v>625</v>
      </c>
      <c r="B629" s="173" t="s">
        <v>1849</v>
      </c>
      <c r="C629" s="162" t="s">
        <v>1850</v>
      </c>
      <c r="D629" s="157" t="s">
        <v>220</v>
      </c>
      <c r="E629" s="127">
        <v>34573</v>
      </c>
      <c r="F629" s="155" t="s">
        <v>221</v>
      </c>
      <c r="G629" s="155" t="s">
        <v>8</v>
      </c>
      <c r="H629" s="125">
        <v>44562</v>
      </c>
      <c r="I629" s="162" t="s">
        <v>1537</v>
      </c>
      <c r="J629" s="156" t="s">
        <v>937</v>
      </c>
      <c r="K629" s="156" t="s">
        <v>1550</v>
      </c>
      <c r="L629" s="156" t="s">
        <v>389</v>
      </c>
      <c r="M629" s="158" t="s">
        <v>277</v>
      </c>
      <c r="N629" s="144"/>
    </row>
    <row r="630" spans="1:14" ht="30" hidden="1" customHeight="1">
      <c r="A630" s="155">
        <v>626</v>
      </c>
      <c r="B630" s="173" t="s">
        <v>1851</v>
      </c>
      <c r="C630" s="162" t="s">
        <v>1852</v>
      </c>
      <c r="D630" s="157" t="s">
        <v>220</v>
      </c>
      <c r="E630" s="125">
        <v>31984</v>
      </c>
      <c r="F630" s="155" t="s">
        <v>231</v>
      </c>
      <c r="G630" s="155" t="s">
        <v>8</v>
      </c>
      <c r="H630" s="125">
        <v>41609</v>
      </c>
      <c r="I630" s="162" t="s">
        <v>1537</v>
      </c>
      <c r="J630" s="156" t="s">
        <v>795</v>
      </c>
      <c r="K630" s="156" t="s">
        <v>637</v>
      </c>
      <c r="L630" s="156" t="s">
        <v>629</v>
      </c>
      <c r="M630" s="158" t="s">
        <v>277</v>
      </c>
      <c r="N630" s="144"/>
    </row>
    <row r="631" spans="1:14" ht="30" hidden="1" customHeight="1">
      <c r="A631" s="155">
        <v>627</v>
      </c>
      <c r="B631" s="175" t="s">
        <v>1853</v>
      </c>
      <c r="C631" s="162" t="s">
        <v>1854</v>
      </c>
      <c r="D631" s="157" t="s">
        <v>220</v>
      </c>
      <c r="E631" s="125">
        <v>32187</v>
      </c>
      <c r="F631" s="155" t="s">
        <v>221</v>
      </c>
      <c r="G631" s="155" t="s">
        <v>8</v>
      </c>
      <c r="H631" s="125">
        <v>44562</v>
      </c>
      <c r="I631" s="162"/>
      <c r="J631" s="179" t="s">
        <v>224</v>
      </c>
      <c r="K631" s="156" t="s">
        <v>233</v>
      </c>
      <c r="L631" s="156" t="s">
        <v>226</v>
      </c>
      <c r="M631" s="158" t="s">
        <v>227</v>
      </c>
      <c r="N631" s="144"/>
    </row>
    <row r="632" spans="1:14" ht="30" hidden="1" customHeight="1">
      <c r="A632" s="155">
        <v>628</v>
      </c>
      <c r="B632" s="173" t="s">
        <v>1855</v>
      </c>
      <c r="C632" s="162" t="s">
        <v>1856</v>
      </c>
      <c r="D632" s="157" t="s">
        <v>1857</v>
      </c>
      <c r="E632" s="127">
        <v>31650</v>
      </c>
      <c r="F632" s="155" t="s">
        <v>221</v>
      </c>
      <c r="G632" s="155" t="s">
        <v>8</v>
      </c>
      <c r="H632" s="125">
        <v>44562</v>
      </c>
      <c r="I632" s="162" t="s">
        <v>1537</v>
      </c>
      <c r="J632" s="156" t="s">
        <v>282</v>
      </c>
      <c r="K632" s="156" t="s">
        <v>883</v>
      </c>
      <c r="L632" s="156" t="s">
        <v>226</v>
      </c>
      <c r="M632" s="158" t="s">
        <v>227</v>
      </c>
      <c r="N632" s="144"/>
    </row>
    <row r="633" spans="1:14" ht="30" hidden="1" customHeight="1">
      <c r="A633" s="155">
        <v>629</v>
      </c>
      <c r="B633" s="173" t="s">
        <v>1858</v>
      </c>
      <c r="C633" s="162" t="s">
        <v>1859</v>
      </c>
      <c r="D633" s="157" t="s">
        <v>1857</v>
      </c>
      <c r="E633" s="127">
        <v>29060</v>
      </c>
      <c r="F633" s="155" t="s">
        <v>221</v>
      </c>
      <c r="G633" s="155" t="s">
        <v>8</v>
      </c>
      <c r="H633" s="125">
        <v>44562</v>
      </c>
      <c r="I633" s="162" t="s">
        <v>1537</v>
      </c>
      <c r="J633" s="156" t="s">
        <v>937</v>
      </c>
      <c r="K633" s="156" t="s">
        <v>1567</v>
      </c>
      <c r="L633" s="156" t="s">
        <v>674</v>
      </c>
      <c r="M633" s="158" t="s">
        <v>277</v>
      </c>
      <c r="N633" s="144"/>
    </row>
    <row r="634" spans="1:14" ht="30" hidden="1" customHeight="1">
      <c r="A634" s="155">
        <v>630</v>
      </c>
      <c r="B634" s="173" t="s">
        <v>1860</v>
      </c>
      <c r="C634" s="162" t="s">
        <v>1861</v>
      </c>
      <c r="D634" s="157" t="s">
        <v>220</v>
      </c>
      <c r="E634" s="125">
        <v>28774</v>
      </c>
      <c r="F634" s="155" t="s">
        <v>221</v>
      </c>
      <c r="G634" s="155" t="s">
        <v>8</v>
      </c>
      <c r="H634" s="125">
        <v>40245</v>
      </c>
      <c r="I634" s="162" t="s">
        <v>1537</v>
      </c>
      <c r="J634" s="156" t="s">
        <v>1862</v>
      </c>
      <c r="K634" s="156" t="s">
        <v>1567</v>
      </c>
      <c r="L634" s="156" t="s">
        <v>674</v>
      </c>
      <c r="M634" s="158" t="s">
        <v>277</v>
      </c>
      <c r="N634" s="144"/>
    </row>
    <row r="635" spans="1:14" ht="30" hidden="1" customHeight="1">
      <c r="A635" s="155">
        <v>631</v>
      </c>
      <c r="B635" s="175" t="s">
        <v>1863</v>
      </c>
      <c r="C635" s="176" t="s">
        <v>1864</v>
      </c>
      <c r="D635" s="157" t="s">
        <v>220</v>
      </c>
      <c r="E635" s="126">
        <v>35764</v>
      </c>
      <c r="F635" s="155" t="s">
        <v>221</v>
      </c>
      <c r="G635" s="155" t="s">
        <v>8</v>
      </c>
      <c r="H635" s="125">
        <v>45017</v>
      </c>
      <c r="I635" s="162" t="s">
        <v>1537</v>
      </c>
      <c r="J635" s="156" t="s">
        <v>282</v>
      </c>
      <c r="K635" s="156" t="s">
        <v>883</v>
      </c>
      <c r="L635" s="156" t="s">
        <v>226</v>
      </c>
      <c r="M635" s="158" t="s">
        <v>227</v>
      </c>
      <c r="N635" s="144"/>
    </row>
    <row r="636" spans="1:14" ht="30" hidden="1" customHeight="1">
      <c r="A636" s="155">
        <v>632</v>
      </c>
      <c r="B636" s="173" t="s">
        <v>1865</v>
      </c>
      <c r="C636" s="162" t="s">
        <v>1866</v>
      </c>
      <c r="D636" s="157" t="s">
        <v>220</v>
      </c>
      <c r="E636" s="125">
        <v>32806</v>
      </c>
      <c r="F636" s="155" t="s">
        <v>231</v>
      </c>
      <c r="G636" s="155" t="s">
        <v>8</v>
      </c>
      <c r="H636" s="125">
        <v>42156</v>
      </c>
      <c r="I636" s="162" t="s">
        <v>1537</v>
      </c>
      <c r="J636" s="156" t="s">
        <v>1264</v>
      </c>
      <c r="K636" s="156" t="s">
        <v>334</v>
      </c>
      <c r="L636" s="156" t="s">
        <v>335</v>
      </c>
      <c r="M636" s="158" t="s">
        <v>277</v>
      </c>
      <c r="N636" s="144"/>
    </row>
    <row r="637" spans="1:14" ht="30" hidden="1" customHeight="1">
      <c r="A637" s="155">
        <v>633</v>
      </c>
      <c r="B637" s="173" t="s">
        <v>1867</v>
      </c>
      <c r="C637" s="162" t="s">
        <v>1868</v>
      </c>
      <c r="D637" s="157" t="s">
        <v>220</v>
      </c>
      <c r="E637" s="125">
        <v>31431</v>
      </c>
      <c r="F637" s="155" t="s">
        <v>231</v>
      </c>
      <c r="G637" s="155" t="s">
        <v>8</v>
      </c>
      <c r="H637" s="125">
        <v>40541</v>
      </c>
      <c r="I637" s="162" t="s">
        <v>1537</v>
      </c>
      <c r="J637" s="156" t="s">
        <v>1631</v>
      </c>
      <c r="K637" s="177" t="s">
        <v>637</v>
      </c>
      <c r="L637" s="156" t="s">
        <v>835</v>
      </c>
      <c r="M637" s="158" t="s">
        <v>277</v>
      </c>
      <c r="N637" s="144"/>
    </row>
    <row r="638" spans="1:14" ht="30" hidden="1" customHeight="1">
      <c r="A638" s="155">
        <v>634</v>
      </c>
      <c r="B638" s="173" t="s">
        <v>1869</v>
      </c>
      <c r="C638" s="162" t="s">
        <v>1870</v>
      </c>
      <c r="D638" s="157" t="s">
        <v>605</v>
      </c>
      <c r="E638" s="125">
        <v>32272</v>
      </c>
      <c r="F638" s="155" t="s">
        <v>231</v>
      </c>
      <c r="G638" s="155" t="s">
        <v>8</v>
      </c>
      <c r="H638" s="125">
        <v>42156</v>
      </c>
      <c r="I638" s="162" t="s">
        <v>1537</v>
      </c>
      <c r="J638" s="156" t="s">
        <v>1871</v>
      </c>
      <c r="K638" s="156" t="s">
        <v>1609</v>
      </c>
      <c r="L638" s="156" t="s">
        <v>629</v>
      </c>
      <c r="M638" s="158" t="s">
        <v>277</v>
      </c>
      <c r="N638" s="144"/>
    </row>
    <row r="639" spans="1:14" ht="30" hidden="1" customHeight="1">
      <c r="A639" s="155">
        <v>635</v>
      </c>
      <c r="B639" s="173" t="s">
        <v>1872</v>
      </c>
      <c r="C639" s="162" t="s">
        <v>1873</v>
      </c>
      <c r="D639" s="157" t="s">
        <v>1874</v>
      </c>
      <c r="E639" s="125">
        <v>31776</v>
      </c>
      <c r="F639" s="155" t="s">
        <v>221</v>
      </c>
      <c r="G639" s="155" t="s">
        <v>8</v>
      </c>
      <c r="H639" s="125">
        <v>44562</v>
      </c>
      <c r="I639" s="162" t="s">
        <v>1537</v>
      </c>
      <c r="J639" s="156" t="s">
        <v>282</v>
      </c>
      <c r="K639" s="156" t="s">
        <v>883</v>
      </c>
      <c r="L639" s="156" t="s">
        <v>226</v>
      </c>
      <c r="M639" s="158" t="s">
        <v>227</v>
      </c>
      <c r="N639" s="144"/>
    </row>
    <row r="640" spans="1:14" ht="30" hidden="1" customHeight="1">
      <c r="A640" s="155">
        <v>636</v>
      </c>
      <c r="B640" s="175" t="s">
        <v>1875</v>
      </c>
      <c r="C640" s="176" t="s">
        <v>1876</v>
      </c>
      <c r="D640" s="157" t="s">
        <v>220</v>
      </c>
      <c r="E640" s="126">
        <v>35819</v>
      </c>
      <c r="F640" s="155" t="s">
        <v>221</v>
      </c>
      <c r="G640" s="155" t="s">
        <v>8</v>
      </c>
      <c r="H640" s="125">
        <v>45017</v>
      </c>
      <c r="I640" s="162" t="s">
        <v>1537</v>
      </c>
      <c r="J640" s="156" t="s">
        <v>430</v>
      </c>
      <c r="K640" s="142" t="s">
        <v>896</v>
      </c>
      <c r="L640" s="156" t="s">
        <v>245</v>
      </c>
      <c r="M640" s="158" t="s">
        <v>227</v>
      </c>
      <c r="N640" s="144"/>
    </row>
    <row r="641" spans="1:14" ht="30" hidden="1" customHeight="1">
      <c r="A641" s="155">
        <v>637</v>
      </c>
      <c r="B641" s="175" t="s">
        <v>1877</v>
      </c>
      <c r="C641" s="176" t="s">
        <v>1878</v>
      </c>
      <c r="D641" s="157" t="s">
        <v>220</v>
      </c>
      <c r="E641" s="126">
        <v>36848</v>
      </c>
      <c r="F641" s="155" t="s">
        <v>221</v>
      </c>
      <c r="G641" s="155" t="s">
        <v>8</v>
      </c>
      <c r="H641" s="125">
        <v>45017</v>
      </c>
      <c r="I641" s="162" t="s">
        <v>1537</v>
      </c>
      <c r="J641" s="156" t="s">
        <v>269</v>
      </c>
      <c r="K641" s="156" t="s">
        <v>270</v>
      </c>
      <c r="L641" s="156" t="s">
        <v>245</v>
      </c>
      <c r="M641" s="158" t="s">
        <v>227</v>
      </c>
      <c r="N641" s="144"/>
    </row>
    <row r="642" spans="1:14" ht="30" hidden="1" customHeight="1">
      <c r="A642" s="155">
        <v>638</v>
      </c>
      <c r="B642" s="173" t="s">
        <v>1879</v>
      </c>
      <c r="C642" s="162" t="s">
        <v>1880</v>
      </c>
      <c r="D642" s="157" t="s">
        <v>220</v>
      </c>
      <c r="E642" s="125">
        <v>33636</v>
      </c>
      <c r="F642" s="155" t="s">
        <v>231</v>
      </c>
      <c r="G642" s="155" t="s">
        <v>8</v>
      </c>
      <c r="H642" s="125">
        <v>42614</v>
      </c>
      <c r="I642" s="162" t="s">
        <v>1537</v>
      </c>
      <c r="J642" s="156" t="s">
        <v>282</v>
      </c>
      <c r="K642" s="156" t="s">
        <v>883</v>
      </c>
      <c r="L642" s="156" t="s">
        <v>226</v>
      </c>
      <c r="M642" s="158" t="s">
        <v>227</v>
      </c>
      <c r="N642" s="144"/>
    </row>
    <row r="643" spans="1:14" ht="30" hidden="1" customHeight="1">
      <c r="A643" s="155">
        <v>639</v>
      </c>
      <c r="B643" s="175" t="s">
        <v>1881</v>
      </c>
      <c r="C643" s="176" t="s">
        <v>1882</v>
      </c>
      <c r="D643" s="157" t="s">
        <v>220</v>
      </c>
      <c r="E643" s="126">
        <v>32920</v>
      </c>
      <c r="F643" s="155" t="s">
        <v>221</v>
      </c>
      <c r="G643" s="155" t="s">
        <v>8</v>
      </c>
      <c r="H643" s="125">
        <v>45017</v>
      </c>
      <c r="I643" s="162" t="s">
        <v>1537</v>
      </c>
      <c r="J643" s="156" t="s">
        <v>269</v>
      </c>
      <c r="K643" s="156" t="s">
        <v>270</v>
      </c>
      <c r="L643" s="156" t="s">
        <v>245</v>
      </c>
      <c r="M643" s="158" t="s">
        <v>227</v>
      </c>
      <c r="N643" s="144"/>
    </row>
    <row r="644" spans="1:14" ht="30" hidden="1" customHeight="1">
      <c r="A644" s="155">
        <v>640</v>
      </c>
      <c r="B644" s="173" t="s">
        <v>1883</v>
      </c>
      <c r="C644" s="162" t="s">
        <v>1884</v>
      </c>
      <c r="D644" s="181" t="s">
        <v>248</v>
      </c>
      <c r="E644" s="140">
        <v>32623</v>
      </c>
      <c r="F644" s="155" t="s">
        <v>231</v>
      </c>
      <c r="G644" s="155" t="s">
        <v>8</v>
      </c>
      <c r="H644" s="125">
        <v>44562</v>
      </c>
      <c r="I644" s="162" t="s">
        <v>1537</v>
      </c>
      <c r="J644" s="171" t="s">
        <v>1885</v>
      </c>
      <c r="K644" s="156" t="s">
        <v>938</v>
      </c>
      <c r="L644" s="156" t="s">
        <v>674</v>
      </c>
      <c r="M644" s="158" t="s">
        <v>277</v>
      </c>
      <c r="N644" s="144"/>
    </row>
    <row r="645" spans="1:14" ht="30" hidden="1" customHeight="1">
      <c r="A645" s="155">
        <v>641</v>
      </c>
      <c r="B645" s="173" t="s">
        <v>1886</v>
      </c>
      <c r="C645" s="162" t="s">
        <v>1887</v>
      </c>
      <c r="D645" s="157" t="s">
        <v>220</v>
      </c>
      <c r="E645" s="125">
        <v>33080</v>
      </c>
      <c r="F645" s="155" t="s">
        <v>221</v>
      </c>
      <c r="G645" s="155" t="s">
        <v>8</v>
      </c>
      <c r="H645" s="125">
        <v>41640</v>
      </c>
      <c r="I645" s="162" t="s">
        <v>1537</v>
      </c>
      <c r="J645" s="156" t="s">
        <v>254</v>
      </c>
      <c r="K645" s="156" t="s">
        <v>255</v>
      </c>
      <c r="L645" s="156" t="s">
        <v>226</v>
      </c>
      <c r="M645" s="158" t="s">
        <v>227</v>
      </c>
      <c r="N645" s="144"/>
    </row>
    <row r="646" spans="1:14" ht="30" hidden="1" customHeight="1">
      <c r="A646" s="155">
        <v>642</v>
      </c>
      <c r="B646" s="173" t="s">
        <v>1888</v>
      </c>
      <c r="C646" s="162" t="s">
        <v>1889</v>
      </c>
      <c r="D646" s="157" t="s">
        <v>273</v>
      </c>
      <c r="E646" s="125">
        <v>33550</v>
      </c>
      <c r="F646" s="155" t="s">
        <v>221</v>
      </c>
      <c r="G646" s="155" t="s">
        <v>8</v>
      </c>
      <c r="H646" s="125">
        <v>41609</v>
      </c>
      <c r="I646" s="162" t="s">
        <v>1537</v>
      </c>
      <c r="J646" s="156" t="s">
        <v>1762</v>
      </c>
      <c r="K646" s="156" t="s">
        <v>1567</v>
      </c>
      <c r="L646" s="156" t="s">
        <v>674</v>
      </c>
      <c r="M646" s="158" t="s">
        <v>277</v>
      </c>
      <c r="N646" s="144"/>
    </row>
    <row r="647" spans="1:14" ht="30" hidden="1" customHeight="1">
      <c r="A647" s="155">
        <v>643</v>
      </c>
      <c r="B647" s="173" t="s">
        <v>1890</v>
      </c>
      <c r="C647" s="162" t="s">
        <v>1891</v>
      </c>
      <c r="D647" s="157" t="s">
        <v>1892</v>
      </c>
      <c r="E647" s="125">
        <v>31891</v>
      </c>
      <c r="F647" s="155" t="s">
        <v>221</v>
      </c>
      <c r="G647" s="155" t="s">
        <v>8</v>
      </c>
      <c r="H647" s="125">
        <v>40303</v>
      </c>
      <c r="I647" s="162" t="s">
        <v>1537</v>
      </c>
      <c r="J647" s="156" t="s">
        <v>254</v>
      </c>
      <c r="K647" s="156" t="s">
        <v>255</v>
      </c>
      <c r="L647" s="156" t="s">
        <v>226</v>
      </c>
      <c r="M647" s="158" t="s">
        <v>227</v>
      </c>
      <c r="N647" s="144"/>
    </row>
    <row r="648" spans="1:14" ht="30" hidden="1" customHeight="1">
      <c r="A648" s="155">
        <v>644</v>
      </c>
      <c r="B648" s="173" t="s">
        <v>1893</v>
      </c>
      <c r="C648" s="162" t="s">
        <v>1894</v>
      </c>
      <c r="D648" s="157" t="s">
        <v>1778</v>
      </c>
      <c r="E648" s="125">
        <v>32685</v>
      </c>
      <c r="F648" s="155" t="s">
        <v>221</v>
      </c>
      <c r="G648" s="155" t="s">
        <v>8</v>
      </c>
      <c r="H648" s="125">
        <v>44562</v>
      </c>
      <c r="I648" s="162" t="s">
        <v>1537</v>
      </c>
      <c r="J648" s="156" t="s">
        <v>1895</v>
      </c>
      <c r="K648" s="156" t="s">
        <v>1550</v>
      </c>
      <c r="L648" s="156" t="s">
        <v>389</v>
      </c>
      <c r="M648" s="158" t="s">
        <v>277</v>
      </c>
      <c r="N648" s="144"/>
    </row>
    <row r="649" spans="1:14" ht="30" hidden="1" customHeight="1">
      <c r="A649" s="155">
        <v>645</v>
      </c>
      <c r="B649" s="175" t="s">
        <v>1896</v>
      </c>
      <c r="C649" s="176" t="s">
        <v>1897</v>
      </c>
      <c r="D649" s="157" t="s">
        <v>220</v>
      </c>
      <c r="E649" s="126">
        <v>36050</v>
      </c>
      <c r="F649" s="155" t="s">
        <v>221</v>
      </c>
      <c r="G649" s="155" t="s">
        <v>8</v>
      </c>
      <c r="H649" s="125">
        <v>45017</v>
      </c>
      <c r="I649" s="162" t="s">
        <v>1537</v>
      </c>
      <c r="J649" s="156" t="s">
        <v>249</v>
      </c>
      <c r="K649" s="142" t="s">
        <v>1898</v>
      </c>
      <c r="L649" s="156" t="s">
        <v>245</v>
      </c>
      <c r="M649" s="158" t="s">
        <v>227</v>
      </c>
      <c r="N649" s="144"/>
    </row>
    <row r="650" spans="1:14" ht="30" hidden="1" customHeight="1">
      <c r="A650" s="155">
        <v>646</v>
      </c>
      <c r="B650" s="173" t="s">
        <v>1899</v>
      </c>
      <c r="C650" s="162" t="s">
        <v>1900</v>
      </c>
      <c r="D650" s="157" t="s">
        <v>220</v>
      </c>
      <c r="E650" s="127">
        <v>34638</v>
      </c>
      <c r="F650" s="155" t="s">
        <v>221</v>
      </c>
      <c r="G650" s="155" t="s">
        <v>8</v>
      </c>
      <c r="H650" s="125">
        <v>44562</v>
      </c>
      <c r="I650" s="162" t="s">
        <v>1537</v>
      </c>
      <c r="J650" s="156" t="s">
        <v>254</v>
      </c>
      <c r="K650" s="160" t="s">
        <v>255</v>
      </c>
      <c r="L650" s="156" t="s">
        <v>226</v>
      </c>
      <c r="M650" s="158" t="s">
        <v>227</v>
      </c>
      <c r="N650" s="144"/>
    </row>
    <row r="651" spans="1:14" ht="30" hidden="1" customHeight="1">
      <c r="A651" s="155">
        <v>647</v>
      </c>
      <c r="B651" s="173" t="s">
        <v>1901</v>
      </c>
      <c r="C651" s="162" t="s">
        <v>1902</v>
      </c>
      <c r="D651" s="157" t="s">
        <v>220</v>
      </c>
      <c r="E651" s="125">
        <v>29470</v>
      </c>
      <c r="F651" s="155" t="s">
        <v>221</v>
      </c>
      <c r="G651" s="155" t="s">
        <v>8</v>
      </c>
      <c r="H651" s="125">
        <v>40180</v>
      </c>
      <c r="I651" s="162" t="s">
        <v>1537</v>
      </c>
      <c r="J651" s="156" t="s">
        <v>1631</v>
      </c>
      <c r="K651" s="156" t="s">
        <v>1550</v>
      </c>
      <c r="L651" s="156" t="s">
        <v>389</v>
      </c>
      <c r="M651" s="158" t="s">
        <v>277</v>
      </c>
      <c r="N651" s="144"/>
    </row>
    <row r="652" spans="1:14" ht="30" hidden="1" customHeight="1">
      <c r="A652" s="155">
        <v>648</v>
      </c>
      <c r="B652" s="175" t="s">
        <v>1903</v>
      </c>
      <c r="C652" s="176" t="s">
        <v>1904</v>
      </c>
      <c r="D652" s="157" t="s">
        <v>220</v>
      </c>
      <c r="E652" s="126">
        <v>35496</v>
      </c>
      <c r="F652" s="155" t="s">
        <v>221</v>
      </c>
      <c r="G652" s="155" t="s">
        <v>8</v>
      </c>
      <c r="H652" s="125">
        <v>45017</v>
      </c>
      <c r="I652" s="162" t="s">
        <v>1537</v>
      </c>
      <c r="J652" s="156" t="s">
        <v>224</v>
      </c>
      <c r="K652" s="156" t="s">
        <v>233</v>
      </c>
      <c r="L652" s="156" t="s">
        <v>226</v>
      </c>
      <c r="M652" s="158" t="s">
        <v>227</v>
      </c>
      <c r="N652" s="144"/>
    </row>
    <row r="653" spans="1:14" ht="30" hidden="1" customHeight="1">
      <c r="A653" s="155">
        <v>649</v>
      </c>
      <c r="B653" s="175" t="s">
        <v>1905</v>
      </c>
      <c r="C653" s="176" t="s">
        <v>1906</v>
      </c>
      <c r="D653" s="157" t="s">
        <v>273</v>
      </c>
      <c r="E653" s="126">
        <v>36618</v>
      </c>
      <c r="F653" s="155" t="s">
        <v>221</v>
      </c>
      <c r="G653" s="155" t="s">
        <v>8</v>
      </c>
      <c r="H653" s="125">
        <v>45017</v>
      </c>
      <c r="I653" s="162" t="s">
        <v>1537</v>
      </c>
      <c r="J653" s="156" t="s">
        <v>224</v>
      </c>
      <c r="K653" s="156" t="s">
        <v>233</v>
      </c>
      <c r="L653" s="156" t="s">
        <v>226</v>
      </c>
      <c r="M653" s="158" t="s">
        <v>227</v>
      </c>
      <c r="N653" s="144"/>
    </row>
    <row r="654" spans="1:14" ht="30" hidden="1" customHeight="1">
      <c r="A654" s="155">
        <v>650</v>
      </c>
      <c r="B654" s="173" t="s">
        <v>1907</v>
      </c>
      <c r="C654" s="162" t="s">
        <v>1908</v>
      </c>
      <c r="D654" s="157" t="s">
        <v>220</v>
      </c>
      <c r="E654" s="127">
        <v>36504</v>
      </c>
      <c r="F654" s="155" t="s">
        <v>231</v>
      </c>
      <c r="G654" s="155" t="s">
        <v>8</v>
      </c>
      <c r="H654" s="125">
        <v>44562</v>
      </c>
      <c r="I654" s="162" t="s">
        <v>1537</v>
      </c>
      <c r="J654" s="156" t="s">
        <v>399</v>
      </c>
      <c r="K654" s="156" t="s">
        <v>688</v>
      </c>
      <c r="L654" s="156" t="s">
        <v>401</v>
      </c>
      <c r="M654" s="158" t="s">
        <v>227</v>
      </c>
      <c r="N654" s="144"/>
    </row>
    <row r="655" spans="1:14" ht="30" hidden="1" customHeight="1">
      <c r="A655" s="155">
        <v>651</v>
      </c>
      <c r="B655" s="173" t="s">
        <v>1909</v>
      </c>
      <c r="C655" s="162" t="s">
        <v>1910</v>
      </c>
      <c r="D655" s="157" t="s">
        <v>220</v>
      </c>
      <c r="E655" s="125">
        <v>33248</v>
      </c>
      <c r="F655" s="155" t="s">
        <v>221</v>
      </c>
      <c r="G655" s="155" t="s">
        <v>8</v>
      </c>
      <c r="H655" s="125">
        <v>41640</v>
      </c>
      <c r="I655" s="162" t="s">
        <v>1537</v>
      </c>
      <c r="J655" s="156" t="s">
        <v>254</v>
      </c>
      <c r="K655" s="156" t="s">
        <v>255</v>
      </c>
      <c r="L655" s="156" t="s">
        <v>226</v>
      </c>
      <c r="M655" s="158" t="s">
        <v>227</v>
      </c>
      <c r="N655" s="144"/>
    </row>
    <row r="656" spans="1:14" ht="30" hidden="1" customHeight="1">
      <c r="A656" s="155">
        <v>652</v>
      </c>
      <c r="B656" s="173" t="s">
        <v>1911</v>
      </c>
      <c r="C656" s="162" t="s">
        <v>1912</v>
      </c>
      <c r="D656" s="157" t="s">
        <v>273</v>
      </c>
      <c r="E656" s="125">
        <v>32943</v>
      </c>
      <c r="F656" s="155" t="s">
        <v>231</v>
      </c>
      <c r="G656" s="155" t="s">
        <v>8</v>
      </c>
      <c r="H656" s="125">
        <v>40969</v>
      </c>
      <c r="I656" s="162" t="s">
        <v>1537</v>
      </c>
      <c r="J656" s="156" t="s">
        <v>387</v>
      </c>
      <c r="K656" s="156" t="s">
        <v>1913</v>
      </c>
      <c r="L656" s="156" t="s">
        <v>276</v>
      </c>
      <c r="M656" s="158" t="s">
        <v>277</v>
      </c>
      <c r="N656" s="144"/>
    </row>
    <row r="657" spans="1:14" ht="30" hidden="1" customHeight="1">
      <c r="A657" s="155">
        <v>653</v>
      </c>
      <c r="B657" s="173" t="s">
        <v>1914</v>
      </c>
      <c r="C657" s="162" t="s">
        <v>1915</v>
      </c>
      <c r="D657" s="157" t="s">
        <v>220</v>
      </c>
      <c r="E657" s="127">
        <v>37082</v>
      </c>
      <c r="F657" s="155" t="s">
        <v>231</v>
      </c>
      <c r="G657" s="155" t="s">
        <v>8</v>
      </c>
      <c r="H657" s="125">
        <v>44562</v>
      </c>
      <c r="I657" s="162" t="s">
        <v>1537</v>
      </c>
      <c r="J657" s="156" t="s">
        <v>937</v>
      </c>
      <c r="K657" s="156" t="s">
        <v>1580</v>
      </c>
      <c r="L657" s="156" t="s">
        <v>245</v>
      </c>
      <c r="M657" s="158" t="s">
        <v>277</v>
      </c>
      <c r="N657" s="144"/>
    </row>
    <row r="658" spans="1:14" ht="30" hidden="1" customHeight="1">
      <c r="A658" s="155">
        <v>654</v>
      </c>
      <c r="B658" s="175" t="s">
        <v>1916</v>
      </c>
      <c r="C658" s="176" t="s">
        <v>1917</v>
      </c>
      <c r="D658" s="157" t="s">
        <v>236</v>
      </c>
      <c r="E658" s="126">
        <v>36841</v>
      </c>
      <c r="F658" s="155" t="s">
        <v>221</v>
      </c>
      <c r="G658" s="155" t="s">
        <v>8</v>
      </c>
      <c r="H658" s="125">
        <v>45017</v>
      </c>
      <c r="I658" s="162" t="s">
        <v>1537</v>
      </c>
      <c r="J658" s="156" t="s">
        <v>1918</v>
      </c>
      <c r="K658" s="142" t="s">
        <v>1171</v>
      </c>
      <c r="L658" s="159" t="s">
        <v>365</v>
      </c>
      <c r="M658" s="158" t="s">
        <v>227</v>
      </c>
      <c r="N658" s="144"/>
    </row>
    <row r="659" spans="1:14" ht="30" hidden="1" customHeight="1">
      <c r="A659" s="155">
        <v>655</v>
      </c>
      <c r="B659" s="173" t="s">
        <v>1919</v>
      </c>
      <c r="C659" s="162" t="s">
        <v>1920</v>
      </c>
      <c r="D659" s="157" t="s">
        <v>220</v>
      </c>
      <c r="E659" s="125">
        <v>30551</v>
      </c>
      <c r="F659" s="155" t="s">
        <v>231</v>
      </c>
      <c r="G659" s="155" t="s">
        <v>8</v>
      </c>
      <c r="H659" s="125">
        <v>40180</v>
      </c>
      <c r="I659" s="162" t="s">
        <v>1537</v>
      </c>
      <c r="J659" s="156" t="s">
        <v>795</v>
      </c>
      <c r="K659" s="177" t="s">
        <v>1921</v>
      </c>
      <c r="L659" s="156" t="s">
        <v>335</v>
      </c>
      <c r="M659" s="158" t="s">
        <v>277</v>
      </c>
      <c r="N659" s="144"/>
    </row>
    <row r="660" spans="1:14" ht="30" hidden="1" customHeight="1">
      <c r="A660" s="155">
        <v>656</v>
      </c>
      <c r="B660" s="175" t="s">
        <v>1922</v>
      </c>
      <c r="C660" s="176" t="s">
        <v>1923</v>
      </c>
      <c r="D660" s="157" t="s">
        <v>991</v>
      </c>
      <c r="E660" s="126">
        <v>35729</v>
      </c>
      <c r="F660" s="155" t="s">
        <v>221</v>
      </c>
      <c r="G660" s="155" t="s">
        <v>8</v>
      </c>
      <c r="H660" s="125">
        <v>45017</v>
      </c>
      <c r="I660" s="162" t="s">
        <v>1537</v>
      </c>
      <c r="J660" s="156" t="s">
        <v>430</v>
      </c>
      <c r="K660" s="142" t="s">
        <v>896</v>
      </c>
      <c r="L660" s="156" t="s">
        <v>245</v>
      </c>
      <c r="M660" s="158" t="s">
        <v>227</v>
      </c>
      <c r="N660" s="144"/>
    </row>
    <row r="661" spans="1:14" ht="30" hidden="1" customHeight="1">
      <c r="A661" s="155">
        <v>657</v>
      </c>
      <c r="B661" s="173" t="s">
        <v>1924</v>
      </c>
      <c r="C661" s="162" t="s">
        <v>1925</v>
      </c>
      <c r="D661" s="157" t="s">
        <v>220</v>
      </c>
      <c r="E661" s="127">
        <v>35121</v>
      </c>
      <c r="F661" s="155" t="s">
        <v>221</v>
      </c>
      <c r="G661" s="155" t="s">
        <v>8</v>
      </c>
      <c r="H661" s="125">
        <v>44562</v>
      </c>
      <c r="I661" s="162" t="s">
        <v>1537</v>
      </c>
      <c r="J661" s="156" t="s">
        <v>224</v>
      </c>
      <c r="K661" s="156" t="s">
        <v>233</v>
      </c>
      <c r="L661" s="156" t="s">
        <v>226</v>
      </c>
      <c r="M661" s="158" t="s">
        <v>227</v>
      </c>
      <c r="N661" s="144"/>
    </row>
    <row r="662" spans="1:14" ht="30" hidden="1" customHeight="1">
      <c r="A662" s="155">
        <v>658</v>
      </c>
      <c r="B662" s="173" t="s">
        <v>1926</v>
      </c>
      <c r="C662" s="162" t="s">
        <v>1927</v>
      </c>
      <c r="D662" s="157" t="s">
        <v>220</v>
      </c>
      <c r="E662" s="125">
        <v>32865</v>
      </c>
      <c r="F662" s="155" t="s">
        <v>221</v>
      </c>
      <c r="G662" s="155" t="s">
        <v>8</v>
      </c>
      <c r="H662" s="125">
        <v>39356</v>
      </c>
      <c r="I662" s="162" t="s">
        <v>1537</v>
      </c>
      <c r="J662" s="156" t="s">
        <v>1631</v>
      </c>
      <c r="K662" s="156" t="s">
        <v>1580</v>
      </c>
      <c r="L662" s="156" t="s">
        <v>245</v>
      </c>
      <c r="M662" s="158" t="s">
        <v>277</v>
      </c>
      <c r="N662" s="144"/>
    </row>
    <row r="663" spans="1:14" ht="30" hidden="1" customHeight="1">
      <c r="A663" s="155">
        <v>659</v>
      </c>
      <c r="B663" s="173" t="s">
        <v>1928</v>
      </c>
      <c r="C663" s="162" t="s">
        <v>1929</v>
      </c>
      <c r="D663" s="157" t="s">
        <v>220</v>
      </c>
      <c r="E663" s="127">
        <v>33300</v>
      </c>
      <c r="F663" s="155" t="s">
        <v>231</v>
      </c>
      <c r="G663" s="155" t="s">
        <v>8</v>
      </c>
      <c r="H663" s="125">
        <v>44562</v>
      </c>
      <c r="I663" s="162" t="s">
        <v>1537</v>
      </c>
      <c r="J663" s="156" t="s">
        <v>937</v>
      </c>
      <c r="K663" s="177" t="s">
        <v>1930</v>
      </c>
      <c r="L663" s="156" t="s">
        <v>335</v>
      </c>
      <c r="M663" s="158" t="s">
        <v>277</v>
      </c>
      <c r="N663" s="144"/>
    </row>
    <row r="664" spans="1:14" ht="30" hidden="1" customHeight="1">
      <c r="A664" s="155">
        <v>660</v>
      </c>
      <c r="B664" s="173" t="s">
        <v>1931</v>
      </c>
      <c r="C664" s="162" t="s">
        <v>1932</v>
      </c>
      <c r="D664" s="157" t="s">
        <v>220</v>
      </c>
      <c r="E664" s="127">
        <v>36607</v>
      </c>
      <c r="F664" s="155" t="s">
        <v>221</v>
      </c>
      <c r="G664" s="155" t="s">
        <v>8</v>
      </c>
      <c r="H664" s="125">
        <v>44562</v>
      </c>
      <c r="I664" s="162" t="s">
        <v>1537</v>
      </c>
      <c r="J664" s="156" t="s">
        <v>224</v>
      </c>
      <c r="K664" s="160" t="s">
        <v>233</v>
      </c>
      <c r="L664" s="156" t="s">
        <v>226</v>
      </c>
      <c r="M664" s="158" t="s">
        <v>227</v>
      </c>
      <c r="N664" s="144"/>
    </row>
    <row r="665" spans="1:14" ht="30" hidden="1" customHeight="1">
      <c r="A665" s="155">
        <v>661</v>
      </c>
      <c r="B665" s="173" t="s">
        <v>1933</v>
      </c>
      <c r="C665" s="162" t="s">
        <v>1934</v>
      </c>
      <c r="D665" s="157" t="s">
        <v>374</v>
      </c>
      <c r="E665" s="125">
        <v>34066</v>
      </c>
      <c r="F665" s="155" t="s">
        <v>231</v>
      </c>
      <c r="G665" s="155" t="s">
        <v>8</v>
      </c>
      <c r="H665" s="125">
        <v>42887</v>
      </c>
      <c r="I665" s="162" t="s">
        <v>1537</v>
      </c>
      <c r="J665" s="156" t="s">
        <v>368</v>
      </c>
      <c r="K665" s="156" t="s">
        <v>1935</v>
      </c>
      <c r="L665" s="156" t="s">
        <v>276</v>
      </c>
      <c r="M665" s="158" t="s">
        <v>277</v>
      </c>
      <c r="N665" s="144"/>
    </row>
    <row r="666" spans="1:14" ht="30" hidden="1" customHeight="1">
      <c r="A666" s="155">
        <v>662</v>
      </c>
      <c r="B666" s="175" t="s">
        <v>1936</v>
      </c>
      <c r="C666" s="176" t="s">
        <v>1937</v>
      </c>
      <c r="D666" s="157" t="s">
        <v>273</v>
      </c>
      <c r="E666" s="126">
        <v>33801</v>
      </c>
      <c r="F666" s="155" t="s">
        <v>231</v>
      </c>
      <c r="G666" s="155" t="s">
        <v>8</v>
      </c>
      <c r="H666" s="125">
        <v>45017</v>
      </c>
      <c r="I666" s="162" t="s">
        <v>1537</v>
      </c>
      <c r="J666" s="156" t="s">
        <v>282</v>
      </c>
      <c r="K666" s="156" t="s">
        <v>883</v>
      </c>
      <c r="L666" s="156" t="s">
        <v>226</v>
      </c>
      <c r="M666" s="158" t="s">
        <v>227</v>
      </c>
      <c r="N666" s="144"/>
    </row>
    <row r="667" spans="1:14" ht="30" hidden="1" customHeight="1">
      <c r="A667" s="155">
        <v>663</v>
      </c>
      <c r="B667" s="173" t="s">
        <v>1938</v>
      </c>
      <c r="C667" s="162" t="s">
        <v>1939</v>
      </c>
      <c r="D667" s="157" t="s">
        <v>220</v>
      </c>
      <c r="E667" s="127">
        <v>33680</v>
      </c>
      <c r="F667" s="155" t="s">
        <v>231</v>
      </c>
      <c r="G667" s="155" t="s">
        <v>8</v>
      </c>
      <c r="H667" s="125">
        <v>44562</v>
      </c>
      <c r="I667" s="162" t="s">
        <v>1537</v>
      </c>
      <c r="J667" s="156" t="s">
        <v>282</v>
      </c>
      <c r="K667" s="156" t="s">
        <v>883</v>
      </c>
      <c r="L667" s="156" t="s">
        <v>226</v>
      </c>
      <c r="M667" s="158" t="s">
        <v>227</v>
      </c>
      <c r="N667" s="144"/>
    </row>
    <row r="668" spans="1:14" ht="30" hidden="1" customHeight="1">
      <c r="A668" s="155">
        <v>664</v>
      </c>
      <c r="B668" s="173" t="s">
        <v>1940</v>
      </c>
      <c r="C668" s="162" t="s">
        <v>1941</v>
      </c>
      <c r="D668" s="157" t="s">
        <v>446</v>
      </c>
      <c r="E668" s="127">
        <v>36182</v>
      </c>
      <c r="F668" s="155" t="s">
        <v>231</v>
      </c>
      <c r="G668" s="155" t="s">
        <v>8</v>
      </c>
      <c r="H668" s="125">
        <v>44562</v>
      </c>
      <c r="I668" s="162" t="s">
        <v>1537</v>
      </c>
      <c r="J668" s="171" t="s">
        <v>1885</v>
      </c>
      <c r="K668" s="156" t="s">
        <v>1567</v>
      </c>
      <c r="L668" s="156" t="s">
        <v>674</v>
      </c>
      <c r="M668" s="158" t="s">
        <v>277</v>
      </c>
      <c r="N668" s="144"/>
    </row>
    <row r="669" spans="1:14" ht="30" hidden="1" customHeight="1">
      <c r="A669" s="155">
        <v>665</v>
      </c>
      <c r="B669" s="173" t="s">
        <v>1942</v>
      </c>
      <c r="C669" s="162" t="s">
        <v>1943</v>
      </c>
      <c r="D669" s="157" t="s">
        <v>220</v>
      </c>
      <c r="E669" s="125">
        <v>31161</v>
      </c>
      <c r="F669" s="155" t="s">
        <v>221</v>
      </c>
      <c r="G669" s="155" t="s">
        <v>8</v>
      </c>
      <c r="H669" s="125">
        <v>41944</v>
      </c>
      <c r="I669" s="162" t="s">
        <v>1537</v>
      </c>
      <c r="J669" s="156" t="s">
        <v>387</v>
      </c>
      <c r="K669" s="156" t="s">
        <v>1550</v>
      </c>
      <c r="L669" s="156" t="s">
        <v>389</v>
      </c>
      <c r="M669" s="158" t="s">
        <v>277</v>
      </c>
      <c r="N669" s="144"/>
    </row>
    <row r="670" spans="1:14" ht="30" hidden="1" customHeight="1">
      <c r="A670" s="155">
        <v>666</v>
      </c>
      <c r="B670" s="173" t="s">
        <v>1944</v>
      </c>
      <c r="C670" s="162" t="s">
        <v>1945</v>
      </c>
      <c r="D670" s="157" t="s">
        <v>220</v>
      </c>
      <c r="E670" s="127">
        <v>35243</v>
      </c>
      <c r="F670" s="155" t="s">
        <v>221</v>
      </c>
      <c r="G670" s="155" t="s">
        <v>8</v>
      </c>
      <c r="H670" s="125">
        <v>44562</v>
      </c>
      <c r="I670" s="162" t="s">
        <v>1537</v>
      </c>
      <c r="J670" s="156" t="s">
        <v>269</v>
      </c>
      <c r="K670" s="156" t="s">
        <v>270</v>
      </c>
      <c r="L670" s="156" t="s">
        <v>245</v>
      </c>
      <c r="M670" s="158" t="s">
        <v>227</v>
      </c>
      <c r="N670" s="144"/>
    </row>
    <row r="671" spans="1:14" ht="30" hidden="1" customHeight="1">
      <c r="A671" s="155">
        <v>667</v>
      </c>
      <c r="B671" s="175" t="s">
        <v>1946</v>
      </c>
      <c r="C671" s="176" t="s">
        <v>1947</v>
      </c>
      <c r="D671" s="157" t="s">
        <v>220</v>
      </c>
      <c r="E671" s="126">
        <v>36448</v>
      </c>
      <c r="F671" s="155" t="s">
        <v>231</v>
      </c>
      <c r="G671" s="155" t="s">
        <v>8</v>
      </c>
      <c r="H671" s="125">
        <v>45017</v>
      </c>
      <c r="I671" s="162" t="s">
        <v>1537</v>
      </c>
      <c r="J671" s="156" t="s">
        <v>1264</v>
      </c>
      <c r="K671" s="156" t="s">
        <v>2436</v>
      </c>
      <c r="L671" s="156" t="s">
        <v>276</v>
      </c>
      <c r="M671" s="158" t="s">
        <v>277</v>
      </c>
      <c r="N671" s="144"/>
    </row>
    <row r="672" spans="1:14" ht="30" hidden="1" customHeight="1">
      <c r="A672" s="155">
        <v>668</v>
      </c>
      <c r="B672" s="173" t="s">
        <v>1948</v>
      </c>
      <c r="C672" s="162" t="s">
        <v>1949</v>
      </c>
      <c r="D672" s="181" t="s">
        <v>1950</v>
      </c>
      <c r="E672" s="141">
        <v>31747</v>
      </c>
      <c r="F672" s="155" t="s">
        <v>221</v>
      </c>
      <c r="G672" s="155" t="s">
        <v>8</v>
      </c>
      <c r="H672" s="125">
        <v>44562</v>
      </c>
      <c r="I672" s="162" t="s">
        <v>1537</v>
      </c>
      <c r="J672" s="171" t="s">
        <v>1951</v>
      </c>
      <c r="K672" s="156" t="s">
        <v>1550</v>
      </c>
      <c r="L672" s="156" t="s">
        <v>389</v>
      </c>
      <c r="M672" s="158" t="s">
        <v>277</v>
      </c>
      <c r="N672" s="144"/>
    </row>
    <row r="673" spans="1:14" ht="30" hidden="1" customHeight="1">
      <c r="A673" s="155">
        <v>669</v>
      </c>
      <c r="B673" s="173" t="s">
        <v>1952</v>
      </c>
      <c r="C673" s="162" t="s">
        <v>1953</v>
      </c>
      <c r="D673" s="157" t="s">
        <v>220</v>
      </c>
      <c r="E673" s="125">
        <v>27110</v>
      </c>
      <c r="F673" s="155" t="s">
        <v>231</v>
      </c>
      <c r="G673" s="155" t="s">
        <v>8</v>
      </c>
      <c r="H673" s="125">
        <v>40541</v>
      </c>
      <c r="I673" s="162" t="s">
        <v>1537</v>
      </c>
      <c r="J673" s="156" t="s">
        <v>866</v>
      </c>
      <c r="K673" s="177" t="s">
        <v>637</v>
      </c>
      <c r="L673" s="156" t="s">
        <v>674</v>
      </c>
      <c r="M673" s="158" t="s">
        <v>277</v>
      </c>
      <c r="N673" s="144"/>
    </row>
    <row r="674" spans="1:14" ht="30" hidden="1" customHeight="1">
      <c r="A674" s="155">
        <v>670</v>
      </c>
      <c r="B674" s="173" t="s">
        <v>1954</v>
      </c>
      <c r="C674" s="162" t="s">
        <v>1955</v>
      </c>
      <c r="D674" s="157" t="s">
        <v>1364</v>
      </c>
      <c r="E674" s="125">
        <v>33929</v>
      </c>
      <c r="F674" s="155" t="s">
        <v>231</v>
      </c>
      <c r="G674" s="155" t="s">
        <v>8</v>
      </c>
      <c r="H674" s="125">
        <v>42156</v>
      </c>
      <c r="I674" s="162" t="s">
        <v>1537</v>
      </c>
      <c r="J674" s="156" t="s">
        <v>224</v>
      </c>
      <c r="K674" s="156" t="s">
        <v>233</v>
      </c>
      <c r="L674" s="156" t="s">
        <v>226</v>
      </c>
      <c r="M674" s="158" t="s">
        <v>227</v>
      </c>
      <c r="N674" s="144"/>
    </row>
    <row r="675" spans="1:14" ht="30" hidden="1" customHeight="1">
      <c r="A675" s="155">
        <v>671</v>
      </c>
      <c r="B675" s="173" t="s">
        <v>1956</v>
      </c>
      <c r="C675" s="162" t="s">
        <v>1957</v>
      </c>
      <c r="D675" s="157" t="s">
        <v>273</v>
      </c>
      <c r="E675" s="127">
        <v>33902</v>
      </c>
      <c r="F675" s="155" t="s">
        <v>221</v>
      </c>
      <c r="G675" s="155" t="s">
        <v>8</v>
      </c>
      <c r="H675" s="125">
        <v>44562</v>
      </c>
      <c r="I675" s="162" t="s">
        <v>1537</v>
      </c>
      <c r="J675" s="156" t="s">
        <v>254</v>
      </c>
      <c r="K675" s="156" t="s">
        <v>255</v>
      </c>
      <c r="L675" s="156" t="s">
        <v>226</v>
      </c>
      <c r="M675" s="158" t="s">
        <v>227</v>
      </c>
      <c r="N675" s="144"/>
    </row>
    <row r="676" spans="1:14" ht="30" hidden="1" customHeight="1">
      <c r="A676" s="155">
        <v>672</v>
      </c>
      <c r="B676" s="175" t="s">
        <v>1958</v>
      </c>
      <c r="C676" s="176" t="s">
        <v>1959</v>
      </c>
      <c r="D676" s="157" t="s">
        <v>220</v>
      </c>
      <c r="E676" s="126">
        <v>36604</v>
      </c>
      <c r="F676" s="155" t="s">
        <v>221</v>
      </c>
      <c r="G676" s="155" t="s">
        <v>8</v>
      </c>
      <c r="H676" s="125">
        <v>45017</v>
      </c>
      <c r="I676" s="162" t="s">
        <v>1537</v>
      </c>
      <c r="J676" s="156" t="s">
        <v>282</v>
      </c>
      <c r="K676" s="156" t="s">
        <v>883</v>
      </c>
      <c r="L676" s="156" t="s">
        <v>226</v>
      </c>
      <c r="M676" s="158" t="s">
        <v>227</v>
      </c>
      <c r="N676" s="144"/>
    </row>
    <row r="677" spans="1:14" ht="30" hidden="1" customHeight="1">
      <c r="A677" s="155">
        <v>673</v>
      </c>
      <c r="B677" s="175" t="s">
        <v>1960</v>
      </c>
      <c r="C677" s="176" t="s">
        <v>1961</v>
      </c>
      <c r="D677" s="157" t="s">
        <v>220</v>
      </c>
      <c r="E677" s="126">
        <v>33190</v>
      </c>
      <c r="F677" s="155" t="s">
        <v>231</v>
      </c>
      <c r="G677" s="155" t="s">
        <v>8</v>
      </c>
      <c r="H677" s="125">
        <v>45017</v>
      </c>
      <c r="I677" s="162" t="s">
        <v>1537</v>
      </c>
      <c r="J677" s="156" t="s">
        <v>282</v>
      </c>
      <c r="K677" s="156" t="s">
        <v>883</v>
      </c>
      <c r="L677" s="156" t="s">
        <v>226</v>
      </c>
      <c r="M677" s="158" t="s">
        <v>227</v>
      </c>
      <c r="N677" s="144"/>
    </row>
    <row r="678" spans="1:14" ht="30" hidden="1" customHeight="1">
      <c r="A678" s="155">
        <v>674</v>
      </c>
      <c r="B678" s="173" t="s">
        <v>1962</v>
      </c>
      <c r="C678" s="162" t="s">
        <v>1963</v>
      </c>
      <c r="D678" s="157" t="s">
        <v>220</v>
      </c>
      <c r="E678" s="127">
        <v>34624</v>
      </c>
      <c r="F678" s="155" t="s">
        <v>231</v>
      </c>
      <c r="G678" s="155" t="s">
        <v>8</v>
      </c>
      <c r="H678" s="125">
        <v>44562</v>
      </c>
      <c r="I678" s="162" t="s">
        <v>1537</v>
      </c>
      <c r="J678" s="156" t="s">
        <v>269</v>
      </c>
      <c r="K678" s="156" t="s">
        <v>270</v>
      </c>
      <c r="L678" s="156" t="s">
        <v>245</v>
      </c>
      <c r="M678" s="158" t="s">
        <v>227</v>
      </c>
      <c r="N678" s="144"/>
    </row>
    <row r="679" spans="1:14" ht="30" hidden="1" customHeight="1">
      <c r="A679" s="155">
        <v>675</v>
      </c>
      <c r="B679" s="173" t="s">
        <v>1964</v>
      </c>
      <c r="C679" s="162" t="s">
        <v>1965</v>
      </c>
      <c r="D679" s="157" t="s">
        <v>220</v>
      </c>
      <c r="E679" s="140">
        <v>36066</v>
      </c>
      <c r="F679" s="155" t="s">
        <v>231</v>
      </c>
      <c r="G679" s="155" t="s">
        <v>8</v>
      </c>
      <c r="H679" s="125">
        <v>44562</v>
      </c>
      <c r="I679" s="162" t="s">
        <v>1537</v>
      </c>
      <c r="J679" s="156" t="s">
        <v>224</v>
      </c>
      <c r="K679" s="156" t="s">
        <v>233</v>
      </c>
      <c r="L679" s="156" t="s">
        <v>226</v>
      </c>
      <c r="M679" s="158" t="s">
        <v>227</v>
      </c>
      <c r="N679" s="144"/>
    </row>
    <row r="680" spans="1:14" ht="30" hidden="1" customHeight="1">
      <c r="A680" s="155">
        <v>676</v>
      </c>
      <c r="B680" s="173" t="s">
        <v>1966</v>
      </c>
      <c r="C680" s="162" t="s">
        <v>1967</v>
      </c>
      <c r="D680" s="157" t="s">
        <v>220</v>
      </c>
      <c r="E680" s="127">
        <v>34358</v>
      </c>
      <c r="F680" s="155" t="s">
        <v>221</v>
      </c>
      <c r="G680" s="155" t="s">
        <v>8</v>
      </c>
      <c r="H680" s="125">
        <v>44562</v>
      </c>
      <c r="I680" s="162" t="s">
        <v>1537</v>
      </c>
      <c r="J680" s="156" t="s">
        <v>224</v>
      </c>
      <c r="K680" s="156" t="s">
        <v>233</v>
      </c>
      <c r="L680" s="156" t="s">
        <v>226</v>
      </c>
      <c r="M680" s="158" t="s">
        <v>227</v>
      </c>
      <c r="N680" s="144"/>
    </row>
    <row r="681" spans="1:14" ht="30" hidden="1" customHeight="1">
      <c r="A681" s="155">
        <v>677</v>
      </c>
      <c r="B681" s="173" t="s">
        <v>1968</v>
      </c>
      <c r="C681" s="162" t="s">
        <v>1969</v>
      </c>
      <c r="D681" s="157" t="s">
        <v>220</v>
      </c>
      <c r="E681" s="125">
        <v>29509</v>
      </c>
      <c r="F681" s="155" t="s">
        <v>231</v>
      </c>
      <c r="G681" s="155" t="s">
        <v>8</v>
      </c>
      <c r="H681" s="125">
        <v>40180</v>
      </c>
      <c r="I681" s="162" t="s">
        <v>1537</v>
      </c>
      <c r="J681" s="156" t="s">
        <v>937</v>
      </c>
      <c r="K681" s="156" t="s">
        <v>1580</v>
      </c>
      <c r="L681" s="156" t="s">
        <v>245</v>
      </c>
      <c r="M681" s="158" t="s">
        <v>277</v>
      </c>
      <c r="N681" s="144"/>
    </row>
    <row r="682" spans="1:14" ht="30" hidden="1" customHeight="1">
      <c r="A682" s="155">
        <v>678</v>
      </c>
      <c r="B682" s="173" t="s">
        <v>1970</v>
      </c>
      <c r="C682" s="162" t="s">
        <v>1971</v>
      </c>
      <c r="D682" s="157" t="s">
        <v>220</v>
      </c>
      <c r="E682" s="127">
        <v>34830</v>
      </c>
      <c r="F682" s="155" t="s">
        <v>231</v>
      </c>
      <c r="G682" s="155" t="s">
        <v>8</v>
      </c>
      <c r="H682" s="125">
        <v>44562</v>
      </c>
      <c r="I682" s="162" t="s">
        <v>1537</v>
      </c>
      <c r="J682" s="156" t="s">
        <v>1264</v>
      </c>
      <c r="K682" s="156" t="s">
        <v>334</v>
      </c>
      <c r="L682" s="156" t="s">
        <v>276</v>
      </c>
      <c r="M682" s="158" t="s">
        <v>277</v>
      </c>
      <c r="N682" s="144"/>
    </row>
    <row r="683" spans="1:14" ht="30" hidden="1" customHeight="1">
      <c r="A683" s="155">
        <v>679</v>
      </c>
      <c r="B683" s="173" t="s">
        <v>1972</v>
      </c>
      <c r="C683" s="162" t="s">
        <v>1973</v>
      </c>
      <c r="D683" s="157" t="s">
        <v>220</v>
      </c>
      <c r="E683" s="127">
        <v>36666</v>
      </c>
      <c r="F683" s="155" t="s">
        <v>221</v>
      </c>
      <c r="G683" s="155" t="s">
        <v>8</v>
      </c>
      <c r="H683" s="125">
        <v>44562</v>
      </c>
      <c r="I683" s="162" t="s">
        <v>1537</v>
      </c>
      <c r="J683" s="156" t="s">
        <v>1974</v>
      </c>
      <c r="K683" s="156" t="s">
        <v>1567</v>
      </c>
      <c r="L683" s="156" t="s">
        <v>674</v>
      </c>
      <c r="M683" s="158" t="s">
        <v>277</v>
      </c>
      <c r="N683" s="144"/>
    </row>
    <row r="684" spans="1:14" ht="30" hidden="1" customHeight="1">
      <c r="A684" s="155">
        <v>680</v>
      </c>
      <c r="B684" s="175" t="s">
        <v>1975</v>
      </c>
      <c r="C684" s="176" t="s">
        <v>1976</v>
      </c>
      <c r="D684" s="157" t="s">
        <v>220</v>
      </c>
      <c r="E684" s="126">
        <v>36997</v>
      </c>
      <c r="F684" s="155" t="s">
        <v>221</v>
      </c>
      <c r="G684" s="155" t="s">
        <v>8</v>
      </c>
      <c r="H684" s="125">
        <v>45017</v>
      </c>
      <c r="I684" s="162" t="s">
        <v>1537</v>
      </c>
      <c r="J684" s="156" t="s">
        <v>1264</v>
      </c>
      <c r="K684" s="156" t="s">
        <v>2436</v>
      </c>
      <c r="L684" s="156" t="s">
        <v>276</v>
      </c>
      <c r="M684" s="158" t="s">
        <v>277</v>
      </c>
      <c r="N684" s="144"/>
    </row>
    <row r="685" spans="1:14" ht="30" hidden="1" customHeight="1">
      <c r="A685" s="155">
        <v>681</v>
      </c>
      <c r="B685" s="173" t="s">
        <v>1977</v>
      </c>
      <c r="C685" s="162" t="s">
        <v>1978</v>
      </c>
      <c r="D685" s="157" t="s">
        <v>220</v>
      </c>
      <c r="E685" s="127">
        <v>36820</v>
      </c>
      <c r="F685" s="155" t="s">
        <v>221</v>
      </c>
      <c r="G685" s="155" t="s">
        <v>8</v>
      </c>
      <c r="H685" s="125">
        <v>44562</v>
      </c>
      <c r="I685" s="162" t="s">
        <v>1537</v>
      </c>
      <c r="J685" s="156" t="s">
        <v>1974</v>
      </c>
      <c r="K685" s="156" t="s">
        <v>1567</v>
      </c>
      <c r="L685" s="156" t="s">
        <v>674</v>
      </c>
      <c r="M685" s="158" t="s">
        <v>277</v>
      </c>
      <c r="N685" s="144"/>
    </row>
    <row r="686" spans="1:14" ht="30" hidden="1" customHeight="1">
      <c r="A686" s="155">
        <v>682</v>
      </c>
      <c r="B686" s="175" t="s">
        <v>1979</v>
      </c>
      <c r="C686" s="176" t="s">
        <v>1980</v>
      </c>
      <c r="D686" s="157" t="s">
        <v>715</v>
      </c>
      <c r="E686" s="126">
        <v>34620</v>
      </c>
      <c r="F686" s="155" t="s">
        <v>221</v>
      </c>
      <c r="G686" s="155" t="s">
        <v>8</v>
      </c>
      <c r="H686" s="125">
        <v>45017</v>
      </c>
      <c r="I686" s="162" t="s">
        <v>1537</v>
      </c>
      <c r="J686" s="156" t="s">
        <v>224</v>
      </c>
      <c r="K686" s="156" t="s">
        <v>233</v>
      </c>
      <c r="L686" s="156" t="s">
        <v>226</v>
      </c>
      <c r="M686" s="158" t="s">
        <v>227</v>
      </c>
      <c r="N686" s="144"/>
    </row>
    <row r="687" spans="1:14" ht="30" hidden="1" customHeight="1">
      <c r="A687" s="155">
        <v>683</v>
      </c>
      <c r="B687" s="175" t="s">
        <v>1981</v>
      </c>
      <c r="C687" s="176" t="s">
        <v>1982</v>
      </c>
      <c r="D687" s="157" t="s">
        <v>220</v>
      </c>
      <c r="E687" s="126">
        <v>36475</v>
      </c>
      <c r="F687" s="155" t="s">
        <v>221</v>
      </c>
      <c r="G687" s="155" t="s">
        <v>8</v>
      </c>
      <c r="H687" s="125">
        <v>45017</v>
      </c>
      <c r="I687" s="162" t="s">
        <v>1537</v>
      </c>
      <c r="J687" s="156" t="s">
        <v>694</v>
      </c>
      <c r="K687" s="142" t="s">
        <v>1983</v>
      </c>
      <c r="L687" s="156" t="s">
        <v>674</v>
      </c>
      <c r="M687" s="158" t="s">
        <v>227</v>
      </c>
      <c r="N687" s="144"/>
    </row>
    <row r="688" spans="1:14" ht="30" hidden="1" customHeight="1">
      <c r="A688" s="155">
        <v>684</v>
      </c>
      <c r="B688" s="173" t="s">
        <v>1984</v>
      </c>
      <c r="C688" s="162" t="s">
        <v>1985</v>
      </c>
      <c r="D688" s="157" t="s">
        <v>220</v>
      </c>
      <c r="E688" s="125">
        <v>30494</v>
      </c>
      <c r="F688" s="155" t="s">
        <v>231</v>
      </c>
      <c r="G688" s="155" t="s">
        <v>8</v>
      </c>
      <c r="H688" s="125">
        <v>39753</v>
      </c>
      <c r="I688" s="162" t="s">
        <v>1537</v>
      </c>
      <c r="J688" s="156" t="s">
        <v>937</v>
      </c>
      <c r="K688" s="156" t="s">
        <v>1609</v>
      </c>
      <c r="L688" s="156" t="s">
        <v>629</v>
      </c>
      <c r="M688" s="158" t="s">
        <v>277</v>
      </c>
      <c r="N688" s="144"/>
    </row>
    <row r="689" spans="1:14" ht="30" hidden="1" customHeight="1">
      <c r="A689" s="155">
        <v>685</v>
      </c>
      <c r="B689" s="173" t="s">
        <v>1986</v>
      </c>
      <c r="C689" s="162" t="s">
        <v>1987</v>
      </c>
      <c r="D689" s="157" t="s">
        <v>220</v>
      </c>
      <c r="E689" s="125">
        <v>32528</v>
      </c>
      <c r="F689" s="155" t="s">
        <v>221</v>
      </c>
      <c r="G689" s="155" t="s">
        <v>8</v>
      </c>
      <c r="H689" s="125">
        <v>40969</v>
      </c>
      <c r="I689" s="162" t="s">
        <v>1537</v>
      </c>
      <c r="J689" s="156" t="s">
        <v>387</v>
      </c>
      <c r="K689" s="156" t="s">
        <v>1756</v>
      </c>
      <c r="L689" s="142" t="s">
        <v>389</v>
      </c>
      <c r="M689" s="158" t="s">
        <v>277</v>
      </c>
      <c r="N689" s="144"/>
    </row>
    <row r="690" spans="1:14" ht="30" hidden="1" customHeight="1">
      <c r="A690" s="155">
        <v>686</v>
      </c>
      <c r="B690" s="175" t="s">
        <v>1988</v>
      </c>
      <c r="C690" s="176" t="s">
        <v>1989</v>
      </c>
      <c r="D690" s="157" t="s">
        <v>1990</v>
      </c>
      <c r="E690" s="126">
        <v>34119</v>
      </c>
      <c r="F690" s="155" t="s">
        <v>221</v>
      </c>
      <c r="G690" s="155" t="s">
        <v>8</v>
      </c>
      <c r="H690" s="125">
        <v>45017</v>
      </c>
      <c r="I690" s="162" t="s">
        <v>1537</v>
      </c>
      <c r="J690" s="156" t="s">
        <v>224</v>
      </c>
      <c r="K690" s="156" t="s">
        <v>233</v>
      </c>
      <c r="L690" s="156" t="s">
        <v>226</v>
      </c>
      <c r="M690" s="158" t="s">
        <v>227</v>
      </c>
      <c r="N690" s="144"/>
    </row>
    <row r="691" spans="1:14" ht="30" hidden="1" customHeight="1">
      <c r="A691" s="155">
        <v>687</v>
      </c>
      <c r="B691" s="175" t="s">
        <v>1991</v>
      </c>
      <c r="C691" s="176" t="s">
        <v>1992</v>
      </c>
      <c r="D691" s="157" t="s">
        <v>220</v>
      </c>
      <c r="E691" s="126">
        <v>35833</v>
      </c>
      <c r="F691" s="155" t="s">
        <v>221</v>
      </c>
      <c r="G691" s="155" t="s">
        <v>8</v>
      </c>
      <c r="H691" s="125">
        <v>45017</v>
      </c>
      <c r="I691" s="162" t="s">
        <v>1537</v>
      </c>
      <c r="J691" s="156" t="s">
        <v>282</v>
      </c>
      <c r="K691" s="160" t="s">
        <v>883</v>
      </c>
      <c r="L691" s="156" t="s">
        <v>226</v>
      </c>
      <c r="M691" s="158" t="s">
        <v>227</v>
      </c>
      <c r="N691" s="144"/>
    </row>
    <row r="692" spans="1:14" ht="30" hidden="1" customHeight="1">
      <c r="A692" s="155">
        <v>688</v>
      </c>
      <c r="B692" s="173" t="s">
        <v>1993</v>
      </c>
      <c r="C692" s="162" t="s">
        <v>1994</v>
      </c>
      <c r="D692" s="157" t="s">
        <v>220</v>
      </c>
      <c r="E692" s="125">
        <v>28988</v>
      </c>
      <c r="F692" s="155" t="s">
        <v>231</v>
      </c>
      <c r="G692" s="155" t="s">
        <v>8</v>
      </c>
      <c r="H692" s="125">
        <v>40541</v>
      </c>
      <c r="I692" s="162" t="s">
        <v>1537</v>
      </c>
      <c r="J692" s="156" t="s">
        <v>937</v>
      </c>
      <c r="K692" s="156" t="s">
        <v>637</v>
      </c>
      <c r="L692" s="156" t="s">
        <v>674</v>
      </c>
      <c r="M692" s="158" t="s">
        <v>277</v>
      </c>
      <c r="N692" s="144"/>
    </row>
    <row r="693" spans="1:14" ht="30" hidden="1" customHeight="1">
      <c r="A693" s="155">
        <v>689</v>
      </c>
      <c r="B693" s="173" t="s">
        <v>1995</v>
      </c>
      <c r="C693" s="162" t="s">
        <v>1996</v>
      </c>
      <c r="D693" s="157" t="s">
        <v>220</v>
      </c>
      <c r="E693" s="127">
        <v>35992</v>
      </c>
      <c r="F693" s="155" t="s">
        <v>221</v>
      </c>
      <c r="G693" s="155" t="s">
        <v>8</v>
      </c>
      <c r="H693" s="125">
        <v>44562</v>
      </c>
      <c r="I693" s="162" t="s">
        <v>1537</v>
      </c>
      <c r="J693" s="156" t="s">
        <v>1895</v>
      </c>
      <c r="K693" s="156" t="s">
        <v>1550</v>
      </c>
      <c r="L693" s="156" t="s">
        <v>389</v>
      </c>
      <c r="M693" s="158" t="s">
        <v>277</v>
      </c>
      <c r="N693" s="144"/>
    </row>
    <row r="694" spans="1:14" ht="30" hidden="1" customHeight="1">
      <c r="A694" s="155">
        <v>690</v>
      </c>
      <c r="B694" s="173" t="s">
        <v>1997</v>
      </c>
      <c r="C694" s="162" t="s">
        <v>1998</v>
      </c>
      <c r="D694" s="157" t="s">
        <v>220</v>
      </c>
      <c r="E694" s="127">
        <v>37100</v>
      </c>
      <c r="F694" s="155" t="s">
        <v>221</v>
      </c>
      <c r="G694" s="155" t="s">
        <v>8</v>
      </c>
      <c r="H694" s="125">
        <v>44562</v>
      </c>
      <c r="I694" s="162" t="s">
        <v>1537</v>
      </c>
      <c r="J694" s="156" t="s">
        <v>937</v>
      </c>
      <c r="K694" s="156" t="s">
        <v>1550</v>
      </c>
      <c r="L694" s="156" t="s">
        <v>389</v>
      </c>
      <c r="M694" s="158" t="s">
        <v>277</v>
      </c>
      <c r="N694" s="144"/>
    </row>
    <row r="695" spans="1:14" ht="30" hidden="1" customHeight="1">
      <c r="A695" s="155">
        <v>691</v>
      </c>
      <c r="B695" s="173" t="s">
        <v>1999</v>
      </c>
      <c r="C695" s="162" t="s">
        <v>2000</v>
      </c>
      <c r="D695" s="157" t="s">
        <v>220</v>
      </c>
      <c r="E695" s="127">
        <v>37432</v>
      </c>
      <c r="F695" s="155" t="s">
        <v>231</v>
      </c>
      <c r="G695" s="155" t="s">
        <v>8</v>
      </c>
      <c r="H695" s="125">
        <v>44562</v>
      </c>
      <c r="I695" s="162" t="s">
        <v>1537</v>
      </c>
      <c r="J695" s="156" t="s">
        <v>2001</v>
      </c>
      <c r="K695" s="156" t="s">
        <v>2002</v>
      </c>
      <c r="L695" s="156" t="s">
        <v>245</v>
      </c>
      <c r="M695" s="158" t="s">
        <v>277</v>
      </c>
      <c r="N695" s="144"/>
    </row>
    <row r="696" spans="1:14" ht="30" hidden="1" customHeight="1">
      <c r="A696" s="155">
        <v>692</v>
      </c>
      <c r="B696" s="175" t="s">
        <v>2003</v>
      </c>
      <c r="C696" s="162" t="s">
        <v>2004</v>
      </c>
      <c r="D696" s="157" t="s">
        <v>220</v>
      </c>
      <c r="E696" s="127">
        <v>36673</v>
      </c>
      <c r="F696" s="155" t="s">
        <v>221</v>
      </c>
      <c r="G696" s="155" t="s">
        <v>8</v>
      </c>
      <c r="H696" s="125">
        <v>45017</v>
      </c>
      <c r="I696" s="162" t="s">
        <v>1537</v>
      </c>
      <c r="J696" s="156" t="s">
        <v>224</v>
      </c>
      <c r="K696" s="156" t="s">
        <v>233</v>
      </c>
      <c r="L696" s="156" t="s">
        <v>226</v>
      </c>
      <c r="M696" s="158" t="s">
        <v>227</v>
      </c>
      <c r="N696" s="144"/>
    </row>
    <row r="697" spans="1:14" ht="30" hidden="1" customHeight="1">
      <c r="A697" s="155">
        <v>693</v>
      </c>
      <c r="B697" s="173" t="s">
        <v>2005</v>
      </c>
      <c r="C697" s="162" t="s">
        <v>2006</v>
      </c>
      <c r="D697" s="157" t="s">
        <v>220</v>
      </c>
      <c r="E697" s="125">
        <v>32709</v>
      </c>
      <c r="F697" s="155" t="s">
        <v>221</v>
      </c>
      <c r="G697" s="155" t="s">
        <v>8</v>
      </c>
      <c r="H697" s="125">
        <v>41214</v>
      </c>
      <c r="I697" s="162" t="s">
        <v>1537</v>
      </c>
      <c r="J697" s="156" t="s">
        <v>254</v>
      </c>
      <c r="K697" s="156" t="s">
        <v>255</v>
      </c>
      <c r="L697" s="156" t="s">
        <v>226</v>
      </c>
      <c r="M697" s="158" t="s">
        <v>227</v>
      </c>
      <c r="N697" s="144"/>
    </row>
    <row r="698" spans="1:14" ht="30" hidden="1" customHeight="1">
      <c r="A698" s="155">
        <v>694</v>
      </c>
      <c r="B698" s="173" t="s">
        <v>2007</v>
      </c>
      <c r="C698" s="162" t="s">
        <v>2008</v>
      </c>
      <c r="D698" s="157" t="s">
        <v>220</v>
      </c>
      <c r="E698" s="125">
        <v>28216</v>
      </c>
      <c r="F698" s="155" t="s">
        <v>231</v>
      </c>
      <c r="G698" s="155" t="s">
        <v>8</v>
      </c>
      <c r="H698" s="125">
        <v>40241</v>
      </c>
      <c r="I698" s="162" t="s">
        <v>1537</v>
      </c>
      <c r="J698" s="156" t="s">
        <v>937</v>
      </c>
      <c r="K698" s="156" t="s">
        <v>1580</v>
      </c>
      <c r="L698" s="156" t="s">
        <v>245</v>
      </c>
      <c r="M698" s="158" t="s">
        <v>277</v>
      </c>
      <c r="N698" s="144"/>
    </row>
    <row r="699" spans="1:14" ht="30" hidden="1" customHeight="1">
      <c r="A699" s="155">
        <v>695</v>
      </c>
      <c r="B699" s="173" t="s">
        <v>2009</v>
      </c>
      <c r="C699" s="162" t="s">
        <v>2010</v>
      </c>
      <c r="D699" s="157" t="s">
        <v>220</v>
      </c>
      <c r="E699" s="125">
        <v>29463</v>
      </c>
      <c r="F699" s="155" t="s">
        <v>231</v>
      </c>
      <c r="G699" s="155" t="s">
        <v>8</v>
      </c>
      <c r="H699" s="125">
        <v>40179</v>
      </c>
      <c r="I699" s="162" t="s">
        <v>1537</v>
      </c>
      <c r="J699" s="156" t="s">
        <v>1145</v>
      </c>
      <c r="K699" s="177" t="s">
        <v>637</v>
      </c>
      <c r="L699" s="156" t="s">
        <v>335</v>
      </c>
      <c r="M699" s="158" t="s">
        <v>277</v>
      </c>
      <c r="N699" s="144"/>
    </row>
    <row r="700" spans="1:14" ht="30" hidden="1" customHeight="1">
      <c r="A700" s="155">
        <v>696</v>
      </c>
      <c r="B700" s="173" t="s">
        <v>2011</v>
      </c>
      <c r="C700" s="162" t="s">
        <v>2012</v>
      </c>
      <c r="D700" s="157" t="s">
        <v>220</v>
      </c>
      <c r="E700" s="127">
        <v>34593</v>
      </c>
      <c r="F700" s="155" t="s">
        <v>221</v>
      </c>
      <c r="G700" s="155" t="s">
        <v>8</v>
      </c>
      <c r="H700" s="125">
        <v>44562</v>
      </c>
      <c r="I700" s="162" t="s">
        <v>1537</v>
      </c>
      <c r="J700" s="156" t="s">
        <v>2013</v>
      </c>
      <c r="K700" s="156" t="s">
        <v>1550</v>
      </c>
      <c r="L700" s="156" t="s">
        <v>389</v>
      </c>
      <c r="M700" s="158" t="s">
        <v>277</v>
      </c>
      <c r="N700" s="144"/>
    </row>
    <row r="701" spans="1:14" ht="30" hidden="1" customHeight="1">
      <c r="A701" s="155">
        <v>697</v>
      </c>
      <c r="B701" s="173" t="s">
        <v>2014</v>
      </c>
      <c r="C701" s="162" t="s">
        <v>2015</v>
      </c>
      <c r="D701" s="157" t="s">
        <v>273</v>
      </c>
      <c r="E701" s="125">
        <v>26927</v>
      </c>
      <c r="F701" s="155" t="s">
        <v>231</v>
      </c>
      <c r="G701" s="155" t="s">
        <v>8</v>
      </c>
      <c r="H701" s="125">
        <v>40541</v>
      </c>
      <c r="I701" s="162" t="s">
        <v>1537</v>
      </c>
      <c r="J701" s="156" t="s">
        <v>1021</v>
      </c>
      <c r="K701" s="156" t="s">
        <v>637</v>
      </c>
      <c r="L701" s="156" t="s">
        <v>843</v>
      </c>
      <c r="M701" s="158" t="s">
        <v>277</v>
      </c>
      <c r="N701" s="144"/>
    </row>
    <row r="702" spans="1:14" ht="30" hidden="1" customHeight="1">
      <c r="A702" s="155">
        <v>698</v>
      </c>
      <c r="B702" s="175" t="s">
        <v>2016</v>
      </c>
      <c r="C702" s="162" t="s">
        <v>2017</v>
      </c>
      <c r="D702" s="157" t="s">
        <v>220</v>
      </c>
      <c r="E702" s="127">
        <v>36524</v>
      </c>
      <c r="F702" s="155" t="s">
        <v>221</v>
      </c>
      <c r="G702" s="155" t="s">
        <v>8</v>
      </c>
      <c r="H702" s="125">
        <v>45017</v>
      </c>
      <c r="I702" s="162" t="s">
        <v>1537</v>
      </c>
      <c r="J702" s="156" t="s">
        <v>399</v>
      </c>
      <c r="K702" s="156" t="s">
        <v>688</v>
      </c>
      <c r="L702" s="156" t="s">
        <v>401</v>
      </c>
      <c r="M702" s="158" t="s">
        <v>227</v>
      </c>
      <c r="N702" s="144"/>
    </row>
    <row r="703" spans="1:14" ht="30" hidden="1" customHeight="1">
      <c r="A703" s="155">
        <v>699</v>
      </c>
      <c r="B703" s="173" t="s">
        <v>2018</v>
      </c>
      <c r="C703" s="162" t="s">
        <v>2019</v>
      </c>
      <c r="D703" s="157" t="s">
        <v>220</v>
      </c>
      <c r="E703" s="125">
        <v>33065</v>
      </c>
      <c r="F703" s="155" t="s">
        <v>221</v>
      </c>
      <c r="G703" s="155" t="s">
        <v>8</v>
      </c>
      <c r="H703" s="125">
        <v>40969</v>
      </c>
      <c r="I703" s="162" t="s">
        <v>1537</v>
      </c>
      <c r="J703" s="156" t="s">
        <v>269</v>
      </c>
      <c r="K703" s="156" t="s">
        <v>270</v>
      </c>
      <c r="L703" s="156" t="s">
        <v>245</v>
      </c>
      <c r="M703" s="158" t="s">
        <v>227</v>
      </c>
      <c r="N703" s="144"/>
    </row>
    <row r="704" spans="1:14" ht="30" hidden="1" customHeight="1">
      <c r="A704" s="155">
        <v>700</v>
      </c>
      <c r="B704" s="175" t="s">
        <v>2020</v>
      </c>
      <c r="C704" s="176" t="s">
        <v>2021</v>
      </c>
      <c r="D704" s="157" t="s">
        <v>220</v>
      </c>
      <c r="E704" s="126">
        <v>36504</v>
      </c>
      <c r="F704" s="155" t="s">
        <v>231</v>
      </c>
      <c r="G704" s="155" t="s">
        <v>8</v>
      </c>
      <c r="H704" s="125">
        <v>45017</v>
      </c>
      <c r="I704" s="162" t="s">
        <v>1537</v>
      </c>
      <c r="J704" s="156" t="s">
        <v>399</v>
      </c>
      <c r="K704" s="156" t="s">
        <v>688</v>
      </c>
      <c r="L704" s="156" t="s">
        <v>401</v>
      </c>
      <c r="M704" s="158" t="s">
        <v>227</v>
      </c>
      <c r="N704" s="144"/>
    </row>
    <row r="705" spans="1:14" ht="30" hidden="1" customHeight="1">
      <c r="A705" s="155">
        <v>701</v>
      </c>
      <c r="B705" s="173" t="s">
        <v>2022</v>
      </c>
      <c r="C705" s="162" t="s">
        <v>2023</v>
      </c>
      <c r="D705" s="157" t="s">
        <v>220</v>
      </c>
      <c r="E705" s="127">
        <v>33790</v>
      </c>
      <c r="F705" s="155" t="s">
        <v>221</v>
      </c>
      <c r="G705" s="155" t="s">
        <v>8</v>
      </c>
      <c r="H705" s="125">
        <v>44562</v>
      </c>
      <c r="I705" s="162" t="s">
        <v>1537</v>
      </c>
      <c r="J705" s="156" t="s">
        <v>224</v>
      </c>
      <c r="K705" s="156" t="s">
        <v>233</v>
      </c>
      <c r="L705" s="156" t="s">
        <v>226</v>
      </c>
      <c r="M705" s="158" t="s">
        <v>227</v>
      </c>
      <c r="N705" s="144"/>
    </row>
    <row r="706" spans="1:14" ht="30" hidden="1" customHeight="1">
      <c r="A706" s="155">
        <v>702</v>
      </c>
      <c r="B706" s="173" t="s">
        <v>2024</v>
      </c>
      <c r="C706" s="162" t="s">
        <v>2025</v>
      </c>
      <c r="D706" s="157" t="s">
        <v>489</v>
      </c>
      <c r="E706" s="127">
        <v>33501</v>
      </c>
      <c r="F706" s="155" t="s">
        <v>231</v>
      </c>
      <c r="G706" s="155" t="s">
        <v>8</v>
      </c>
      <c r="H706" s="125">
        <v>44562</v>
      </c>
      <c r="I706" s="162" t="s">
        <v>1537</v>
      </c>
      <c r="J706" s="156" t="s">
        <v>1133</v>
      </c>
      <c r="K706" s="177" t="s">
        <v>637</v>
      </c>
      <c r="L706" s="156" t="s">
        <v>835</v>
      </c>
      <c r="M706" s="158" t="s">
        <v>277</v>
      </c>
      <c r="N706" s="144"/>
    </row>
    <row r="707" spans="1:14" ht="30" hidden="1" customHeight="1">
      <c r="A707" s="155">
        <v>703</v>
      </c>
      <c r="B707" s="173" t="s">
        <v>2026</v>
      </c>
      <c r="C707" s="162" t="s">
        <v>2027</v>
      </c>
      <c r="D707" s="157" t="s">
        <v>991</v>
      </c>
      <c r="E707" s="125">
        <v>28623</v>
      </c>
      <c r="F707" s="155" t="s">
        <v>231</v>
      </c>
      <c r="G707" s="155" t="s">
        <v>8</v>
      </c>
      <c r="H707" s="125">
        <v>40541</v>
      </c>
      <c r="I707" s="162" t="s">
        <v>1537</v>
      </c>
      <c r="J707" s="156" t="s">
        <v>937</v>
      </c>
      <c r="K707" s="177" t="s">
        <v>637</v>
      </c>
      <c r="L707" s="156" t="s">
        <v>335</v>
      </c>
      <c r="M707" s="158" t="s">
        <v>277</v>
      </c>
      <c r="N707" s="144"/>
    </row>
    <row r="708" spans="1:14" ht="30" hidden="1" customHeight="1">
      <c r="A708" s="155">
        <v>704</v>
      </c>
      <c r="B708" s="175" t="s">
        <v>2028</v>
      </c>
      <c r="C708" s="176" t="s">
        <v>2029</v>
      </c>
      <c r="D708" s="157" t="s">
        <v>2030</v>
      </c>
      <c r="E708" s="126">
        <v>36496</v>
      </c>
      <c r="F708" s="155" t="s">
        <v>221</v>
      </c>
      <c r="G708" s="155" t="s">
        <v>8</v>
      </c>
      <c r="H708" s="125">
        <v>45017</v>
      </c>
      <c r="I708" s="162" t="s">
        <v>1537</v>
      </c>
      <c r="J708" s="156" t="s">
        <v>1918</v>
      </c>
      <c r="K708" s="142" t="s">
        <v>1171</v>
      </c>
      <c r="L708" s="159" t="s">
        <v>365</v>
      </c>
      <c r="M708" s="158" t="s">
        <v>227</v>
      </c>
      <c r="N708" s="144"/>
    </row>
    <row r="709" spans="1:14" ht="30" hidden="1" customHeight="1">
      <c r="A709" s="155">
        <v>705</v>
      </c>
      <c r="B709" s="173" t="s">
        <v>2031</v>
      </c>
      <c r="C709" s="162" t="s">
        <v>2032</v>
      </c>
      <c r="D709" s="157" t="s">
        <v>220</v>
      </c>
      <c r="E709" s="125">
        <v>37174</v>
      </c>
      <c r="F709" s="155" t="s">
        <v>221</v>
      </c>
      <c r="G709" s="155" t="s">
        <v>8</v>
      </c>
      <c r="H709" s="125">
        <v>44562</v>
      </c>
      <c r="I709" s="162" t="s">
        <v>1537</v>
      </c>
      <c r="J709" s="156" t="s">
        <v>937</v>
      </c>
      <c r="K709" s="177" t="s">
        <v>637</v>
      </c>
      <c r="L709" s="156" t="s">
        <v>835</v>
      </c>
      <c r="M709" s="158" t="s">
        <v>277</v>
      </c>
      <c r="N709" s="144"/>
    </row>
    <row r="710" spans="1:14" ht="30" hidden="1" customHeight="1">
      <c r="A710" s="155">
        <v>706</v>
      </c>
      <c r="B710" s="175" t="s">
        <v>2033</v>
      </c>
      <c r="C710" s="176" t="s">
        <v>2034</v>
      </c>
      <c r="D710" s="157" t="s">
        <v>404</v>
      </c>
      <c r="E710" s="126">
        <v>34503</v>
      </c>
      <c r="F710" s="155" t="s">
        <v>221</v>
      </c>
      <c r="G710" s="155" t="s">
        <v>8</v>
      </c>
      <c r="H710" s="125">
        <v>45017</v>
      </c>
      <c r="I710" s="162" t="s">
        <v>1537</v>
      </c>
      <c r="J710" s="156" t="s">
        <v>2035</v>
      </c>
      <c r="K710" s="156" t="s">
        <v>1550</v>
      </c>
      <c r="L710" s="156" t="s">
        <v>685</v>
      </c>
      <c r="M710" s="158" t="s">
        <v>277</v>
      </c>
      <c r="N710" s="144"/>
    </row>
    <row r="711" spans="1:14" ht="30" hidden="1" customHeight="1">
      <c r="A711" s="155">
        <v>707</v>
      </c>
      <c r="B711" s="173" t="s">
        <v>2036</v>
      </c>
      <c r="C711" s="162" t="s">
        <v>2037</v>
      </c>
      <c r="D711" s="157" t="s">
        <v>220</v>
      </c>
      <c r="E711" s="125">
        <v>33769</v>
      </c>
      <c r="F711" s="155" t="s">
        <v>231</v>
      </c>
      <c r="G711" s="155" t="s">
        <v>8</v>
      </c>
      <c r="H711" s="125">
        <v>40969</v>
      </c>
      <c r="I711" s="162" t="s">
        <v>1537</v>
      </c>
      <c r="J711" s="156" t="s">
        <v>387</v>
      </c>
      <c r="K711" s="177" t="s">
        <v>637</v>
      </c>
      <c r="L711" s="156" t="s">
        <v>245</v>
      </c>
      <c r="M711" s="158" t="s">
        <v>277</v>
      </c>
      <c r="N711" s="144"/>
    </row>
    <row r="712" spans="1:14" ht="30" hidden="1" customHeight="1">
      <c r="A712" s="155">
        <v>708</v>
      </c>
      <c r="B712" s="175" t="s">
        <v>2038</v>
      </c>
      <c r="C712" s="176" t="s">
        <v>2039</v>
      </c>
      <c r="D712" s="157" t="s">
        <v>220</v>
      </c>
      <c r="E712" s="126">
        <v>36390</v>
      </c>
      <c r="F712" s="155" t="s">
        <v>221</v>
      </c>
      <c r="G712" s="155" t="s">
        <v>8</v>
      </c>
      <c r="H712" s="125">
        <v>45017</v>
      </c>
      <c r="I712" s="162" t="s">
        <v>1537</v>
      </c>
      <c r="J712" s="156" t="s">
        <v>243</v>
      </c>
      <c r="K712" s="156" t="s">
        <v>1806</v>
      </c>
      <c r="L712" s="156" t="s">
        <v>245</v>
      </c>
      <c r="M712" s="158" t="s">
        <v>227</v>
      </c>
      <c r="N712" s="144"/>
    </row>
    <row r="713" spans="1:14" ht="30" hidden="1" customHeight="1">
      <c r="A713" s="155">
        <v>709</v>
      </c>
      <c r="B713" s="173" t="s">
        <v>2040</v>
      </c>
      <c r="C713" s="162" t="s">
        <v>2041</v>
      </c>
      <c r="D713" s="157" t="s">
        <v>636</v>
      </c>
      <c r="E713" s="125">
        <v>34957</v>
      </c>
      <c r="F713" s="155" t="s">
        <v>221</v>
      </c>
      <c r="G713" s="155" t="s">
        <v>8</v>
      </c>
      <c r="H713" s="125">
        <v>44562</v>
      </c>
      <c r="I713" s="162" t="s">
        <v>1537</v>
      </c>
      <c r="J713" s="156" t="s">
        <v>430</v>
      </c>
      <c r="K713" s="156" t="s">
        <v>896</v>
      </c>
      <c r="L713" s="156" t="s">
        <v>245</v>
      </c>
      <c r="M713" s="158" t="s">
        <v>227</v>
      </c>
      <c r="N713" s="144"/>
    </row>
    <row r="714" spans="1:14" ht="30" hidden="1" customHeight="1">
      <c r="A714" s="155">
        <v>710</v>
      </c>
      <c r="B714" s="173" t="s">
        <v>2042</v>
      </c>
      <c r="C714" s="162" t="s">
        <v>2043</v>
      </c>
      <c r="D714" s="157" t="s">
        <v>220</v>
      </c>
      <c r="E714" s="125">
        <v>33388</v>
      </c>
      <c r="F714" s="155" t="s">
        <v>231</v>
      </c>
      <c r="G714" s="155" t="s">
        <v>8</v>
      </c>
      <c r="H714" s="125">
        <v>41944</v>
      </c>
      <c r="I714" s="162" t="s">
        <v>1537</v>
      </c>
      <c r="J714" s="156" t="s">
        <v>795</v>
      </c>
      <c r="K714" s="177" t="s">
        <v>1921</v>
      </c>
      <c r="L714" s="156" t="s">
        <v>335</v>
      </c>
      <c r="M714" s="158" t="s">
        <v>277</v>
      </c>
      <c r="N714" s="144"/>
    </row>
    <row r="715" spans="1:14" ht="30" hidden="1" customHeight="1">
      <c r="A715" s="155">
        <v>711</v>
      </c>
      <c r="B715" s="173" t="s">
        <v>2044</v>
      </c>
      <c r="C715" s="162" t="s">
        <v>2045</v>
      </c>
      <c r="D715" s="157" t="s">
        <v>220</v>
      </c>
      <c r="E715" s="125">
        <v>32434</v>
      </c>
      <c r="F715" s="155" t="s">
        <v>231</v>
      </c>
      <c r="G715" s="155" t="s">
        <v>8</v>
      </c>
      <c r="H715" s="125">
        <v>41944</v>
      </c>
      <c r="I715" s="162" t="s">
        <v>1537</v>
      </c>
      <c r="J715" s="156" t="s">
        <v>795</v>
      </c>
      <c r="K715" s="156" t="s">
        <v>2046</v>
      </c>
      <c r="L715" s="156" t="s">
        <v>629</v>
      </c>
      <c r="M715" s="158" t="s">
        <v>277</v>
      </c>
      <c r="N715" s="144"/>
    </row>
    <row r="716" spans="1:14" ht="30" hidden="1" customHeight="1">
      <c r="A716" s="155">
        <v>712</v>
      </c>
      <c r="B716" s="175" t="s">
        <v>2047</v>
      </c>
      <c r="C716" s="176" t="s">
        <v>2048</v>
      </c>
      <c r="D716" s="157" t="s">
        <v>220</v>
      </c>
      <c r="E716" s="126">
        <v>35944</v>
      </c>
      <c r="F716" s="155" t="s">
        <v>221</v>
      </c>
      <c r="G716" s="155" t="s">
        <v>8</v>
      </c>
      <c r="H716" s="125">
        <v>45017</v>
      </c>
      <c r="I716" s="162" t="s">
        <v>1537</v>
      </c>
      <c r="J716" s="156" t="s">
        <v>224</v>
      </c>
      <c r="K716" s="156" t="s">
        <v>233</v>
      </c>
      <c r="L716" s="156" t="s">
        <v>226</v>
      </c>
      <c r="M716" s="158" t="s">
        <v>227</v>
      </c>
      <c r="N716" s="144"/>
    </row>
    <row r="717" spans="1:14" ht="30" hidden="1" customHeight="1">
      <c r="A717" s="155">
        <v>713</v>
      </c>
      <c r="B717" s="173" t="s">
        <v>2049</v>
      </c>
      <c r="C717" s="162" t="s">
        <v>2050</v>
      </c>
      <c r="D717" s="157" t="s">
        <v>220</v>
      </c>
      <c r="E717" s="127">
        <v>36522</v>
      </c>
      <c r="F717" s="155" t="s">
        <v>231</v>
      </c>
      <c r="G717" s="155" t="s">
        <v>8</v>
      </c>
      <c r="H717" s="125">
        <v>44562</v>
      </c>
      <c r="I717" s="162" t="s">
        <v>1537</v>
      </c>
      <c r="J717" s="156" t="s">
        <v>2051</v>
      </c>
      <c r="K717" s="156" t="s">
        <v>1550</v>
      </c>
      <c r="L717" s="156" t="s">
        <v>685</v>
      </c>
      <c r="M717" s="158" t="s">
        <v>277</v>
      </c>
      <c r="N717" s="144"/>
    </row>
    <row r="718" spans="1:14" ht="30" hidden="1" customHeight="1">
      <c r="A718" s="155">
        <v>714</v>
      </c>
      <c r="B718" s="173" t="s">
        <v>2052</v>
      </c>
      <c r="C718" s="162" t="s">
        <v>2053</v>
      </c>
      <c r="D718" s="157" t="s">
        <v>220</v>
      </c>
      <c r="E718" s="125">
        <v>32296</v>
      </c>
      <c r="F718" s="155" t="s">
        <v>221</v>
      </c>
      <c r="G718" s="155" t="s">
        <v>8</v>
      </c>
      <c r="H718" s="125">
        <v>40303</v>
      </c>
      <c r="I718" s="162" t="s">
        <v>1537</v>
      </c>
      <c r="J718" s="156" t="s">
        <v>224</v>
      </c>
      <c r="K718" s="156" t="s">
        <v>233</v>
      </c>
      <c r="L718" s="156" t="s">
        <v>226</v>
      </c>
      <c r="M718" s="158" t="s">
        <v>227</v>
      </c>
      <c r="N718" s="144"/>
    </row>
    <row r="719" spans="1:14" ht="30" hidden="1" customHeight="1">
      <c r="A719" s="155">
        <v>715</v>
      </c>
      <c r="B719" s="173" t="s">
        <v>2054</v>
      </c>
      <c r="C719" s="162" t="s">
        <v>2055</v>
      </c>
      <c r="D719" s="157" t="s">
        <v>220</v>
      </c>
      <c r="E719" s="125">
        <v>31919</v>
      </c>
      <c r="F719" s="155" t="s">
        <v>231</v>
      </c>
      <c r="G719" s="155" t="s">
        <v>8</v>
      </c>
      <c r="H719" s="125">
        <v>40391</v>
      </c>
      <c r="I719" s="162" t="s">
        <v>1537</v>
      </c>
      <c r="J719" s="156" t="s">
        <v>1631</v>
      </c>
      <c r="K719" s="156" t="s">
        <v>1609</v>
      </c>
      <c r="L719" s="156" t="s">
        <v>629</v>
      </c>
      <c r="M719" s="158" t="s">
        <v>277</v>
      </c>
      <c r="N719" s="144"/>
    </row>
    <row r="720" spans="1:14" ht="30" hidden="1" customHeight="1">
      <c r="A720" s="155">
        <v>716</v>
      </c>
      <c r="B720" s="173" t="s">
        <v>2056</v>
      </c>
      <c r="C720" s="162" t="s">
        <v>2057</v>
      </c>
      <c r="D720" s="157" t="s">
        <v>220</v>
      </c>
      <c r="E720" s="125">
        <v>33781</v>
      </c>
      <c r="F720" s="155" t="s">
        <v>221</v>
      </c>
      <c r="G720" s="155" t="s">
        <v>8</v>
      </c>
      <c r="H720" s="125">
        <v>42887</v>
      </c>
      <c r="I720" s="162" t="s">
        <v>1537</v>
      </c>
      <c r="J720" s="156" t="s">
        <v>791</v>
      </c>
      <c r="K720" s="156" t="s">
        <v>589</v>
      </c>
      <c r="L720" s="156" t="s">
        <v>245</v>
      </c>
      <c r="M720" s="158" t="s">
        <v>227</v>
      </c>
      <c r="N720" s="144"/>
    </row>
    <row r="721" spans="1:14" ht="30" hidden="1" customHeight="1">
      <c r="A721" s="155">
        <v>717</v>
      </c>
      <c r="B721" s="173" t="s">
        <v>2058</v>
      </c>
      <c r="C721" s="162" t="s">
        <v>2059</v>
      </c>
      <c r="D721" s="157" t="s">
        <v>220</v>
      </c>
      <c r="E721" s="127">
        <v>33977</v>
      </c>
      <c r="F721" s="155" t="s">
        <v>231</v>
      </c>
      <c r="G721" s="155" t="s">
        <v>8</v>
      </c>
      <c r="H721" s="125">
        <v>44562</v>
      </c>
      <c r="I721" s="162" t="s">
        <v>1537</v>
      </c>
      <c r="J721" s="156" t="s">
        <v>282</v>
      </c>
      <c r="K721" s="156" t="s">
        <v>883</v>
      </c>
      <c r="L721" s="156" t="s">
        <v>226</v>
      </c>
      <c r="M721" s="158" t="s">
        <v>227</v>
      </c>
      <c r="N721" s="144"/>
    </row>
    <row r="722" spans="1:14" ht="30" hidden="1" customHeight="1">
      <c r="A722" s="155">
        <v>718</v>
      </c>
      <c r="B722" s="173" t="s">
        <v>2060</v>
      </c>
      <c r="C722" s="162" t="s">
        <v>2061</v>
      </c>
      <c r="D722" s="157" t="s">
        <v>220</v>
      </c>
      <c r="E722" s="125">
        <v>32626</v>
      </c>
      <c r="F722" s="155" t="s">
        <v>231</v>
      </c>
      <c r="G722" s="155" t="s">
        <v>8</v>
      </c>
      <c r="H722" s="125">
        <v>41214</v>
      </c>
      <c r="I722" s="162" t="s">
        <v>1537</v>
      </c>
      <c r="J722" s="156" t="s">
        <v>937</v>
      </c>
      <c r="K722" s="156" t="s">
        <v>1567</v>
      </c>
      <c r="L722" s="156" t="s">
        <v>674</v>
      </c>
      <c r="M722" s="158" t="s">
        <v>277</v>
      </c>
      <c r="N722" s="144"/>
    </row>
    <row r="723" spans="1:14" ht="30" hidden="1" customHeight="1">
      <c r="A723" s="155">
        <v>719</v>
      </c>
      <c r="B723" s="173" t="s">
        <v>2062</v>
      </c>
      <c r="C723" s="162" t="s">
        <v>2063</v>
      </c>
      <c r="D723" s="157" t="s">
        <v>220</v>
      </c>
      <c r="E723" s="125">
        <v>34394</v>
      </c>
      <c r="F723" s="155" t="s">
        <v>231</v>
      </c>
      <c r="G723" s="155" t="s">
        <v>8</v>
      </c>
      <c r="H723" s="125">
        <v>44562</v>
      </c>
      <c r="I723" s="162" t="s">
        <v>1537</v>
      </c>
      <c r="J723" s="156" t="s">
        <v>2064</v>
      </c>
      <c r="K723" s="156" t="s">
        <v>2065</v>
      </c>
      <c r="L723" s="156" t="s">
        <v>674</v>
      </c>
      <c r="M723" s="158" t="s">
        <v>277</v>
      </c>
      <c r="N723" s="144"/>
    </row>
    <row r="724" spans="1:14" ht="30" hidden="1" customHeight="1">
      <c r="A724" s="155">
        <v>720</v>
      </c>
      <c r="B724" s="173" t="s">
        <v>2066</v>
      </c>
      <c r="C724" s="162" t="s">
        <v>2067</v>
      </c>
      <c r="D724" s="157" t="s">
        <v>220</v>
      </c>
      <c r="E724" s="127">
        <v>30378</v>
      </c>
      <c r="F724" s="155" t="s">
        <v>231</v>
      </c>
      <c r="G724" s="155" t="s">
        <v>8</v>
      </c>
      <c r="H724" s="125">
        <v>44562</v>
      </c>
      <c r="I724" s="162" t="s">
        <v>1537</v>
      </c>
      <c r="J724" s="156" t="s">
        <v>269</v>
      </c>
      <c r="K724" s="156" t="s">
        <v>270</v>
      </c>
      <c r="L724" s="156" t="s">
        <v>245</v>
      </c>
      <c r="M724" s="158" t="s">
        <v>227</v>
      </c>
      <c r="N724" s="144"/>
    </row>
    <row r="725" spans="1:14" ht="30" hidden="1" customHeight="1">
      <c r="A725" s="155">
        <v>721</v>
      </c>
      <c r="B725" s="175" t="s">
        <v>2068</v>
      </c>
      <c r="C725" s="176" t="s">
        <v>2069</v>
      </c>
      <c r="D725" s="157" t="s">
        <v>991</v>
      </c>
      <c r="E725" s="126">
        <v>35879</v>
      </c>
      <c r="F725" s="155" t="s">
        <v>231</v>
      </c>
      <c r="G725" s="155" t="s">
        <v>8</v>
      </c>
      <c r="H725" s="125">
        <v>45017</v>
      </c>
      <c r="I725" s="162" t="s">
        <v>1537</v>
      </c>
      <c r="J725" s="156" t="s">
        <v>224</v>
      </c>
      <c r="K725" s="156" t="s">
        <v>233</v>
      </c>
      <c r="L725" s="156" t="s">
        <v>226</v>
      </c>
      <c r="M725" s="158" t="s">
        <v>227</v>
      </c>
      <c r="N725" s="144"/>
    </row>
    <row r="726" spans="1:14" ht="30" hidden="1" customHeight="1">
      <c r="A726" s="155">
        <v>722</v>
      </c>
      <c r="B726" s="173" t="s">
        <v>2070</v>
      </c>
      <c r="C726" s="162" t="s">
        <v>2071</v>
      </c>
      <c r="D726" s="157" t="s">
        <v>273</v>
      </c>
      <c r="E726" s="127">
        <v>34699</v>
      </c>
      <c r="F726" s="155" t="s">
        <v>231</v>
      </c>
      <c r="G726" s="155" t="s">
        <v>8</v>
      </c>
      <c r="H726" s="125">
        <v>44562</v>
      </c>
      <c r="I726" s="162" t="s">
        <v>1537</v>
      </c>
      <c r="J726" s="156" t="s">
        <v>224</v>
      </c>
      <c r="K726" s="156" t="s">
        <v>233</v>
      </c>
      <c r="L726" s="156" t="s">
        <v>226</v>
      </c>
      <c r="M726" s="158" t="s">
        <v>227</v>
      </c>
      <c r="N726" s="144"/>
    </row>
    <row r="727" spans="1:14" ht="30" hidden="1" customHeight="1">
      <c r="A727" s="155">
        <v>723</v>
      </c>
      <c r="B727" s="173" t="s">
        <v>2072</v>
      </c>
      <c r="C727" s="162" t="s">
        <v>2073</v>
      </c>
      <c r="D727" s="157" t="s">
        <v>560</v>
      </c>
      <c r="E727" s="127">
        <v>35218</v>
      </c>
      <c r="F727" s="155" t="s">
        <v>231</v>
      </c>
      <c r="G727" s="155" t="s">
        <v>8</v>
      </c>
      <c r="H727" s="125">
        <v>44562</v>
      </c>
      <c r="I727" s="162" t="s">
        <v>1537</v>
      </c>
      <c r="J727" s="156" t="s">
        <v>269</v>
      </c>
      <c r="K727" s="156" t="s">
        <v>270</v>
      </c>
      <c r="L727" s="156" t="s">
        <v>245</v>
      </c>
      <c r="M727" s="158" t="s">
        <v>227</v>
      </c>
      <c r="N727" s="144"/>
    </row>
    <row r="728" spans="1:14" ht="30" hidden="1" customHeight="1">
      <c r="A728" s="155">
        <v>724</v>
      </c>
      <c r="B728" s="173" t="s">
        <v>2074</v>
      </c>
      <c r="C728" s="162" t="s">
        <v>2075</v>
      </c>
      <c r="D728" s="157" t="s">
        <v>220</v>
      </c>
      <c r="E728" s="125">
        <v>30853</v>
      </c>
      <c r="F728" s="155" t="s">
        <v>231</v>
      </c>
      <c r="G728" s="155" t="s">
        <v>8</v>
      </c>
      <c r="H728" s="125">
        <v>42614</v>
      </c>
      <c r="I728" s="162" t="s">
        <v>1537</v>
      </c>
      <c r="J728" s="156" t="s">
        <v>2076</v>
      </c>
      <c r="K728" s="177" t="s">
        <v>637</v>
      </c>
      <c r="L728" s="156" t="s">
        <v>335</v>
      </c>
      <c r="M728" s="158" t="s">
        <v>277</v>
      </c>
      <c r="N728" s="144"/>
    </row>
    <row r="729" spans="1:14" ht="30" hidden="1" customHeight="1">
      <c r="A729" s="155">
        <v>725</v>
      </c>
      <c r="B729" s="173" t="s">
        <v>2077</v>
      </c>
      <c r="C729" s="162" t="s">
        <v>2078</v>
      </c>
      <c r="D729" s="157" t="s">
        <v>220</v>
      </c>
      <c r="E729" s="127">
        <v>35219</v>
      </c>
      <c r="F729" s="155" t="s">
        <v>231</v>
      </c>
      <c r="G729" s="155" t="s">
        <v>8</v>
      </c>
      <c r="H729" s="125">
        <v>44562</v>
      </c>
      <c r="I729" s="162" t="s">
        <v>1537</v>
      </c>
      <c r="J729" s="156" t="s">
        <v>282</v>
      </c>
      <c r="K729" s="156" t="s">
        <v>883</v>
      </c>
      <c r="L729" s="156" t="s">
        <v>226</v>
      </c>
      <c r="M729" s="158" t="s">
        <v>227</v>
      </c>
      <c r="N729" s="144"/>
    </row>
    <row r="730" spans="1:14" ht="30" hidden="1" customHeight="1">
      <c r="A730" s="155">
        <v>726</v>
      </c>
      <c r="B730" s="173" t="s">
        <v>2079</v>
      </c>
      <c r="C730" s="162" t="s">
        <v>2080</v>
      </c>
      <c r="D730" s="157" t="s">
        <v>273</v>
      </c>
      <c r="E730" s="125">
        <v>29829</v>
      </c>
      <c r="F730" s="155" t="s">
        <v>231</v>
      </c>
      <c r="G730" s="155" t="s">
        <v>8</v>
      </c>
      <c r="H730" s="125">
        <v>44562</v>
      </c>
      <c r="I730" s="162" t="s">
        <v>1537</v>
      </c>
      <c r="J730" s="156" t="s">
        <v>937</v>
      </c>
      <c r="K730" s="156" t="s">
        <v>637</v>
      </c>
      <c r="L730" s="156" t="s">
        <v>843</v>
      </c>
      <c r="M730" s="158" t="s">
        <v>277</v>
      </c>
      <c r="N730" s="144"/>
    </row>
    <row r="731" spans="1:14" ht="30" hidden="1" customHeight="1">
      <c r="A731" s="155">
        <v>727</v>
      </c>
      <c r="B731" s="173" t="s">
        <v>2081</v>
      </c>
      <c r="C731" s="162" t="s">
        <v>2082</v>
      </c>
      <c r="D731" s="157" t="s">
        <v>220</v>
      </c>
      <c r="E731" s="125">
        <v>26765</v>
      </c>
      <c r="F731" s="155" t="s">
        <v>221</v>
      </c>
      <c r="G731" s="155" t="s">
        <v>8</v>
      </c>
      <c r="H731" s="125">
        <v>40180</v>
      </c>
      <c r="I731" s="162" t="s">
        <v>1537</v>
      </c>
      <c r="J731" s="156" t="s">
        <v>937</v>
      </c>
      <c r="K731" s="156" t="s">
        <v>1567</v>
      </c>
      <c r="L731" s="156" t="s">
        <v>674</v>
      </c>
      <c r="M731" s="158" t="s">
        <v>277</v>
      </c>
      <c r="N731" s="144"/>
    </row>
    <row r="732" spans="1:14" ht="30" hidden="1" customHeight="1">
      <c r="A732" s="155">
        <v>728</v>
      </c>
      <c r="B732" s="175" t="s">
        <v>2083</v>
      </c>
      <c r="C732" s="176" t="s">
        <v>2084</v>
      </c>
      <c r="D732" s="157" t="s">
        <v>273</v>
      </c>
      <c r="E732" s="126">
        <v>35659</v>
      </c>
      <c r="F732" s="155" t="s">
        <v>221</v>
      </c>
      <c r="G732" s="155" t="s">
        <v>8</v>
      </c>
      <c r="H732" s="125">
        <v>45017</v>
      </c>
      <c r="I732" s="162" t="s">
        <v>1537</v>
      </c>
      <c r="J732" s="156" t="s">
        <v>224</v>
      </c>
      <c r="K732" s="156" t="s">
        <v>233</v>
      </c>
      <c r="L732" s="156" t="s">
        <v>226</v>
      </c>
      <c r="M732" s="158" t="s">
        <v>227</v>
      </c>
      <c r="N732" s="144"/>
    </row>
    <row r="733" spans="1:14" ht="30" hidden="1" customHeight="1">
      <c r="A733" s="155">
        <v>729</v>
      </c>
      <c r="B733" s="173" t="s">
        <v>2085</v>
      </c>
      <c r="C733" s="162" t="s">
        <v>2086</v>
      </c>
      <c r="D733" s="157" t="s">
        <v>220</v>
      </c>
      <c r="E733" s="125">
        <v>32853</v>
      </c>
      <c r="F733" s="155" t="s">
        <v>221</v>
      </c>
      <c r="G733" s="155" t="s">
        <v>8</v>
      </c>
      <c r="H733" s="125">
        <v>40245</v>
      </c>
      <c r="I733" s="162" t="s">
        <v>1537</v>
      </c>
      <c r="J733" s="156" t="s">
        <v>2087</v>
      </c>
      <c r="K733" s="156" t="s">
        <v>834</v>
      </c>
      <c r="L733" s="156" t="s">
        <v>835</v>
      </c>
      <c r="M733" s="158" t="s">
        <v>277</v>
      </c>
      <c r="N733" s="144"/>
    </row>
    <row r="734" spans="1:14" ht="30" hidden="1" customHeight="1">
      <c r="A734" s="155">
        <v>730</v>
      </c>
      <c r="B734" s="173" t="s">
        <v>2088</v>
      </c>
      <c r="C734" s="162" t="s">
        <v>2089</v>
      </c>
      <c r="D734" s="157" t="s">
        <v>374</v>
      </c>
      <c r="E734" s="125">
        <v>32503</v>
      </c>
      <c r="F734" s="155" t="s">
        <v>231</v>
      </c>
      <c r="G734" s="155" t="s">
        <v>8</v>
      </c>
      <c r="H734" s="125">
        <v>41944</v>
      </c>
      <c r="I734" s="162" t="s">
        <v>1537</v>
      </c>
      <c r="J734" s="156" t="s">
        <v>1145</v>
      </c>
      <c r="K734" s="156" t="s">
        <v>637</v>
      </c>
      <c r="L734" s="156" t="s">
        <v>674</v>
      </c>
      <c r="M734" s="158" t="s">
        <v>277</v>
      </c>
      <c r="N734" s="144"/>
    </row>
    <row r="735" spans="1:14" ht="30" hidden="1" customHeight="1">
      <c r="A735" s="155">
        <v>731</v>
      </c>
      <c r="B735" s="175" t="s">
        <v>2090</v>
      </c>
      <c r="C735" s="176" t="s">
        <v>2091</v>
      </c>
      <c r="D735" s="157" t="s">
        <v>220</v>
      </c>
      <c r="E735" s="126">
        <v>36113</v>
      </c>
      <c r="F735" s="155" t="s">
        <v>221</v>
      </c>
      <c r="G735" s="155" t="s">
        <v>8</v>
      </c>
      <c r="H735" s="125">
        <v>45017</v>
      </c>
      <c r="I735" s="162" t="s">
        <v>1537</v>
      </c>
      <c r="J735" s="156" t="s">
        <v>224</v>
      </c>
      <c r="K735" s="156" t="s">
        <v>233</v>
      </c>
      <c r="L735" s="156" t="s">
        <v>226</v>
      </c>
      <c r="M735" s="158" t="s">
        <v>227</v>
      </c>
      <c r="N735" s="144"/>
    </row>
    <row r="736" spans="1:14" ht="30" hidden="1" customHeight="1">
      <c r="A736" s="155">
        <v>732</v>
      </c>
      <c r="B736" s="175" t="s">
        <v>2092</v>
      </c>
      <c r="C736" s="176" t="s">
        <v>2093</v>
      </c>
      <c r="D736" s="157" t="s">
        <v>236</v>
      </c>
      <c r="E736" s="126">
        <v>36076</v>
      </c>
      <c r="F736" s="155" t="s">
        <v>221</v>
      </c>
      <c r="G736" s="155" t="s">
        <v>8</v>
      </c>
      <c r="H736" s="125">
        <v>45017</v>
      </c>
      <c r="I736" s="162" t="s">
        <v>1537</v>
      </c>
      <c r="J736" s="156" t="s">
        <v>282</v>
      </c>
      <c r="K736" s="156" t="s">
        <v>883</v>
      </c>
      <c r="L736" s="156" t="s">
        <v>226</v>
      </c>
      <c r="M736" s="158" t="s">
        <v>227</v>
      </c>
      <c r="N736" s="144"/>
    </row>
    <row r="737" spans="1:14" ht="30" hidden="1" customHeight="1">
      <c r="A737" s="155">
        <v>733</v>
      </c>
      <c r="B737" s="175" t="s">
        <v>2094</v>
      </c>
      <c r="C737" s="176" t="s">
        <v>2095</v>
      </c>
      <c r="D737" s="157" t="s">
        <v>2096</v>
      </c>
      <c r="E737" s="126">
        <v>33638</v>
      </c>
      <c r="F737" s="155" t="s">
        <v>221</v>
      </c>
      <c r="G737" s="155" t="s">
        <v>8</v>
      </c>
      <c r="H737" s="125">
        <v>45017</v>
      </c>
      <c r="I737" s="162" t="s">
        <v>1537</v>
      </c>
      <c r="J737" s="156" t="s">
        <v>224</v>
      </c>
      <c r="K737" s="156" t="s">
        <v>233</v>
      </c>
      <c r="L737" s="156" t="s">
        <v>226</v>
      </c>
      <c r="M737" s="158" t="s">
        <v>227</v>
      </c>
      <c r="N737" s="144"/>
    </row>
    <row r="738" spans="1:14" ht="30" hidden="1" customHeight="1">
      <c r="A738" s="155">
        <v>734</v>
      </c>
      <c r="B738" s="175" t="s">
        <v>2097</v>
      </c>
      <c r="C738" s="176" t="s">
        <v>2098</v>
      </c>
      <c r="D738" s="157" t="s">
        <v>220</v>
      </c>
      <c r="E738" s="126">
        <v>35687</v>
      </c>
      <c r="F738" s="155" t="s">
        <v>221</v>
      </c>
      <c r="G738" s="155" t="s">
        <v>8</v>
      </c>
      <c r="H738" s="125">
        <v>45017</v>
      </c>
      <c r="I738" s="162" t="s">
        <v>1537</v>
      </c>
      <c r="J738" s="156" t="s">
        <v>282</v>
      </c>
      <c r="K738" s="156" t="s">
        <v>883</v>
      </c>
      <c r="L738" s="156" t="s">
        <v>226</v>
      </c>
      <c r="M738" s="158" t="s">
        <v>227</v>
      </c>
      <c r="N738" s="144"/>
    </row>
    <row r="739" spans="1:14" ht="30" hidden="1" customHeight="1">
      <c r="A739" s="155">
        <v>735</v>
      </c>
      <c r="B739" s="173" t="s">
        <v>2099</v>
      </c>
      <c r="C739" s="162" t="s">
        <v>2100</v>
      </c>
      <c r="D739" s="157" t="s">
        <v>220</v>
      </c>
      <c r="E739" s="125">
        <v>30453</v>
      </c>
      <c r="F739" s="155" t="s">
        <v>221</v>
      </c>
      <c r="G739" s="155" t="s">
        <v>8</v>
      </c>
      <c r="H739" s="125">
        <v>40180</v>
      </c>
      <c r="I739" s="162" t="s">
        <v>1537</v>
      </c>
      <c r="J739" s="156" t="s">
        <v>387</v>
      </c>
      <c r="K739" s="156" t="s">
        <v>1550</v>
      </c>
      <c r="L739" s="156" t="s">
        <v>685</v>
      </c>
      <c r="M739" s="158" t="s">
        <v>277</v>
      </c>
      <c r="N739" s="144"/>
    </row>
    <row r="740" spans="1:14" ht="30" hidden="1" customHeight="1">
      <c r="A740" s="155">
        <v>736</v>
      </c>
      <c r="B740" s="175" t="s">
        <v>2101</v>
      </c>
      <c r="C740" s="162" t="s">
        <v>2102</v>
      </c>
      <c r="D740" s="157" t="s">
        <v>220</v>
      </c>
      <c r="E740" s="127">
        <v>35914</v>
      </c>
      <c r="F740" s="155" t="s">
        <v>221</v>
      </c>
      <c r="G740" s="155" t="s">
        <v>8</v>
      </c>
      <c r="H740" s="125">
        <v>45017</v>
      </c>
      <c r="I740" s="162" t="s">
        <v>1537</v>
      </c>
      <c r="J740" s="156" t="s">
        <v>282</v>
      </c>
      <c r="K740" s="156" t="s">
        <v>883</v>
      </c>
      <c r="L740" s="156" t="s">
        <v>226</v>
      </c>
      <c r="M740" s="158" t="s">
        <v>227</v>
      </c>
      <c r="N740" s="144"/>
    </row>
    <row r="741" spans="1:14" ht="30" hidden="1" customHeight="1">
      <c r="A741" s="155">
        <v>737</v>
      </c>
      <c r="B741" s="175" t="s">
        <v>2103</v>
      </c>
      <c r="C741" s="176" t="s">
        <v>2104</v>
      </c>
      <c r="D741" s="157" t="s">
        <v>286</v>
      </c>
      <c r="E741" s="126">
        <v>36720</v>
      </c>
      <c r="F741" s="155" t="s">
        <v>231</v>
      </c>
      <c r="G741" s="155" t="s">
        <v>8</v>
      </c>
      <c r="H741" s="125">
        <v>45017</v>
      </c>
      <c r="I741" s="162" t="s">
        <v>1537</v>
      </c>
      <c r="J741" s="156" t="s">
        <v>1918</v>
      </c>
      <c r="K741" s="142" t="s">
        <v>1171</v>
      </c>
      <c r="L741" s="159" t="s">
        <v>365</v>
      </c>
      <c r="M741" s="158" t="s">
        <v>227</v>
      </c>
      <c r="N741" s="144"/>
    </row>
    <row r="742" spans="1:14" ht="30" hidden="1" customHeight="1">
      <c r="A742" s="155">
        <v>738</v>
      </c>
      <c r="B742" s="173" t="s">
        <v>2105</v>
      </c>
      <c r="C742" s="162" t="s">
        <v>2106</v>
      </c>
      <c r="D742" s="157" t="s">
        <v>2107</v>
      </c>
      <c r="E742" s="127">
        <v>31878</v>
      </c>
      <c r="F742" s="155" t="s">
        <v>221</v>
      </c>
      <c r="G742" s="155" t="s">
        <v>8</v>
      </c>
      <c r="H742" s="125">
        <v>44562</v>
      </c>
      <c r="I742" s="162" t="s">
        <v>1537</v>
      </c>
      <c r="J742" s="156" t="s">
        <v>282</v>
      </c>
      <c r="K742" s="156" t="s">
        <v>883</v>
      </c>
      <c r="L742" s="156" t="s">
        <v>226</v>
      </c>
      <c r="M742" s="158" t="s">
        <v>227</v>
      </c>
      <c r="N742" s="144"/>
    </row>
    <row r="743" spans="1:14" ht="30" hidden="1" customHeight="1">
      <c r="A743" s="155">
        <v>739</v>
      </c>
      <c r="B743" s="175" t="s">
        <v>2108</v>
      </c>
      <c r="C743" s="176" t="s">
        <v>2109</v>
      </c>
      <c r="D743" s="157" t="s">
        <v>220</v>
      </c>
      <c r="E743" s="126">
        <v>36444</v>
      </c>
      <c r="F743" s="155" t="s">
        <v>221</v>
      </c>
      <c r="G743" s="155" t="s">
        <v>8</v>
      </c>
      <c r="H743" s="125">
        <v>45017</v>
      </c>
      <c r="I743" s="162" t="s">
        <v>1537</v>
      </c>
      <c r="J743" s="156" t="s">
        <v>269</v>
      </c>
      <c r="K743" s="156" t="s">
        <v>270</v>
      </c>
      <c r="L743" s="156" t="s">
        <v>245</v>
      </c>
      <c r="M743" s="158" t="s">
        <v>227</v>
      </c>
      <c r="N743" s="144"/>
    </row>
    <row r="744" spans="1:14" ht="30" hidden="1" customHeight="1">
      <c r="A744" s="155">
        <v>740</v>
      </c>
      <c r="B744" s="173" t="s">
        <v>2110</v>
      </c>
      <c r="C744" s="162" t="s">
        <v>2111</v>
      </c>
      <c r="D744" s="157" t="s">
        <v>220</v>
      </c>
      <c r="E744" s="125">
        <v>32466</v>
      </c>
      <c r="F744" s="155" t="s">
        <v>221</v>
      </c>
      <c r="G744" s="155" t="s">
        <v>8</v>
      </c>
      <c r="H744" s="125">
        <v>41944</v>
      </c>
      <c r="I744" s="162" t="s">
        <v>1537</v>
      </c>
      <c r="J744" s="156" t="s">
        <v>282</v>
      </c>
      <c r="K744" s="156" t="s">
        <v>883</v>
      </c>
      <c r="L744" s="156" t="s">
        <v>226</v>
      </c>
      <c r="M744" s="158" t="s">
        <v>227</v>
      </c>
      <c r="N744" s="144"/>
    </row>
    <row r="745" spans="1:14" ht="30" hidden="1" customHeight="1">
      <c r="A745" s="155">
        <v>741</v>
      </c>
      <c r="B745" s="173" t="s">
        <v>2112</v>
      </c>
      <c r="C745" s="162" t="s">
        <v>2113</v>
      </c>
      <c r="D745" s="157" t="s">
        <v>220</v>
      </c>
      <c r="E745" s="127">
        <v>34366</v>
      </c>
      <c r="F745" s="155" t="s">
        <v>221</v>
      </c>
      <c r="G745" s="155" t="s">
        <v>8</v>
      </c>
      <c r="H745" s="125">
        <v>44562</v>
      </c>
      <c r="I745" s="162" t="s">
        <v>1537</v>
      </c>
      <c r="J745" s="156" t="s">
        <v>224</v>
      </c>
      <c r="K745" s="156" t="s">
        <v>233</v>
      </c>
      <c r="L745" s="156" t="s">
        <v>226</v>
      </c>
      <c r="M745" s="158" t="s">
        <v>227</v>
      </c>
      <c r="N745" s="144"/>
    </row>
    <row r="746" spans="1:14" ht="30" hidden="1" customHeight="1">
      <c r="A746" s="155">
        <v>742</v>
      </c>
      <c r="B746" s="175" t="s">
        <v>2114</v>
      </c>
      <c r="C746" s="176" t="s">
        <v>2115</v>
      </c>
      <c r="D746" s="157" t="s">
        <v>273</v>
      </c>
      <c r="E746" s="126">
        <v>33948</v>
      </c>
      <c r="F746" s="155" t="s">
        <v>231</v>
      </c>
      <c r="G746" s="155" t="s">
        <v>8</v>
      </c>
      <c r="H746" s="125">
        <v>45017</v>
      </c>
      <c r="I746" s="162" t="s">
        <v>1537</v>
      </c>
      <c r="J746" s="156" t="s">
        <v>2116</v>
      </c>
      <c r="K746" s="156" t="s">
        <v>1265</v>
      </c>
      <c r="L746" s="156" t="s">
        <v>276</v>
      </c>
      <c r="M746" s="158" t="s">
        <v>277</v>
      </c>
      <c r="N746" s="144"/>
    </row>
    <row r="747" spans="1:14" ht="30" hidden="1" customHeight="1">
      <c r="A747" s="155">
        <v>743</v>
      </c>
      <c r="B747" s="175" t="s">
        <v>2117</v>
      </c>
      <c r="C747" s="176" t="s">
        <v>2118</v>
      </c>
      <c r="D747" s="157" t="s">
        <v>220</v>
      </c>
      <c r="E747" s="126">
        <v>36441</v>
      </c>
      <c r="F747" s="155" t="s">
        <v>221</v>
      </c>
      <c r="G747" s="155" t="s">
        <v>8</v>
      </c>
      <c r="H747" s="125">
        <v>45017</v>
      </c>
      <c r="I747" s="162" t="s">
        <v>1537</v>
      </c>
      <c r="J747" s="156" t="s">
        <v>2116</v>
      </c>
      <c r="K747" s="142" t="s">
        <v>2437</v>
      </c>
      <c r="L747" s="156" t="s">
        <v>276</v>
      </c>
      <c r="M747" s="158" t="s">
        <v>277</v>
      </c>
      <c r="N747" s="144"/>
    </row>
    <row r="748" spans="1:14" ht="30" hidden="1" customHeight="1">
      <c r="A748" s="155">
        <v>744</v>
      </c>
      <c r="B748" s="173" t="s">
        <v>2119</v>
      </c>
      <c r="C748" s="162" t="s">
        <v>2120</v>
      </c>
      <c r="D748" s="157" t="s">
        <v>220</v>
      </c>
      <c r="E748" s="125">
        <v>30593</v>
      </c>
      <c r="F748" s="155" t="s">
        <v>221</v>
      </c>
      <c r="G748" s="155" t="s">
        <v>8</v>
      </c>
      <c r="H748" s="125">
        <v>40180</v>
      </c>
      <c r="I748" s="162" t="s">
        <v>1537</v>
      </c>
      <c r="J748" s="156" t="s">
        <v>224</v>
      </c>
      <c r="K748" s="156" t="s">
        <v>233</v>
      </c>
      <c r="L748" s="156" t="s">
        <v>226</v>
      </c>
      <c r="M748" s="158" t="s">
        <v>227</v>
      </c>
      <c r="N748" s="144"/>
    </row>
    <row r="749" spans="1:14" ht="30" hidden="1" customHeight="1">
      <c r="A749" s="155">
        <v>745</v>
      </c>
      <c r="B749" s="173" t="s">
        <v>2121</v>
      </c>
      <c r="C749" s="162" t="s">
        <v>2122</v>
      </c>
      <c r="D749" s="157" t="s">
        <v>220</v>
      </c>
      <c r="E749" s="125">
        <v>31351</v>
      </c>
      <c r="F749" s="155" t="s">
        <v>231</v>
      </c>
      <c r="G749" s="155" t="s">
        <v>8</v>
      </c>
      <c r="H749" s="125">
        <v>41609</v>
      </c>
      <c r="I749" s="162" t="s">
        <v>1537</v>
      </c>
      <c r="J749" s="156" t="s">
        <v>795</v>
      </c>
      <c r="K749" s="156" t="s">
        <v>637</v>
      </c>
      <c r="L749" s="156" t="s">
        <v>245</v>
      </c>
      <c r="M749" s="158" t="s">
        <v>277</v>
      </c>
      <c r="N749" s="144"/>
    </row>
    <row r="750" spans="1:14" ht="30" hidden="1" customHeight="1">
      <c r="A750" s="155">
        <v>746</v>
      </c>
      <c r="B750" s="173" t="s">
        <v>2123</v>
      </c>
      <c r="C750" s="162" t="s">
        <v>2124</v>
      </c>
      <c r="D750" s="157" t="s">
        <v>220</v>
      </c>
      <c r="E750" s="125">
        <v>26776</v>
      </c>
      <c r="F750" s="155" t="s">
        <v>221</v>
      </c>
      <c r="G750" s="155" t="s">
        <v>8</v>
      </c>
      <c r="H750" s="125">
        <v>40180</v>
      </c>
      <c r="I750" s="162" t="s">
        <v>1537</v>
      </c>
      <c r="J750" s="156" t="s">
        <v>937</v>
      </c>
      <c r="K750" s="156" t="s">
        <v>1567</v>
      </c>
      <c r="L750" s="156" t="s">
        <v>674</v>
      </c>
      <c r="M750" s="158" t="s">
        <v>277</v>
      </c>
      <c r="N750" s="144"/>
    </row>
    <row r="751" spans="1:14" ht="30" hidden="1" customHeight="1">
      <c r="A751" s="155">
        <v>747</v>
      </c>
      <c r="B751" s="173" t="s">
        <v>2125</v>
      </c>
      <c r="C751" s="162" t="s">
        <v>2126</v>
      </c>
      <c r="D751" s="157" t="s">
        <v>220</v>
      </c>
      <c r="E751" s="125">
        <v>31812</v>
      </c>
      <c r="F751" s="155" t="s">
        <v>221</v>
      </c>
      <c r="G751" s="155" t="s">
        <v>8</v>
      </c>
      <c r="H751" s="125">
        <v>41214</v>
      </c>
      <c r="I751" s="162" t="s">
        <v>1537</v>
      </c>
      <c r="J751" s="156" t="s">
        <v>269</v>
      </c>
      <c r="K751" s="156" t="s">
        <v>270</v>
      </c>
      <c r="L751" s="156" t="s">
        <v>245</v>
      </c>
      <c r="M751" s="158" t="s">
        <v>227</v>
      </c>
      <c r="N751" s="144"/>
    </row>
    <row r="752" spans="1:14" ht="30" hidden="1" customHeight="1">
      <c r="A752" s="155">
        <v>748</v>
      </c>
      <c r="B752" s="173" t="s">
        <v>2127</v>
      </c>
      <c r="C752" s="162" t="s">
        <v>2128</v>
      </c>
      <c r="D752" s="157" t="s">
        <v>220</v>
      </c>
      <c r="E752" s="125">
        <v>32282</v>
      </c>
      <c r="F752" s="155" t="s">
        <v>221</v>
      </c>
      <c r="G752" s="155" t="s">
        <v>8</v>
      </c>
      <c r="H752" s="125">
        <v>41944</v>
      </c>
      <c r="I752" s="162" t="s">
        <v>1537</v>
      </c>
      <c r="J752" s="156" t="s">
        <v>224</v>
      </c>
      <c r="K752" s="156" t="s">
        <v>233</v>
      </c>
      <c r="L752" s="156" t="s">
        <v>226</v>
      </c>
      <c r="M752" s="158" t="s">
        <v>227</v>
      </c>
      <c r="N752" s="144"/>
    </row>
    <row r="753" spans="1:14" ht="30" hidden="1" customHeight="1">
      <c r="A753" s="155">
        <v>749</v>
      </c>
      <c r="B753" s="173" t="s">
        <v>2129</v>
      </c>
      <c r="C753" s="162" t="s">
        <v>2130</v>
      </c>
      <c r="D753" s="157" t="s">
        <v>2131</v>
      </c>
      <c r="E753" s="125">
        <v>31401</v>
      </c>
      <c r="F753" s="155" t="s">
        <v>221</v>
      </c>
      <c r="G753" s="155" t="s">
        <v>8</v>
      </c>
      <c r="H753" s="125">
        <v>40969</v>
      </c>
      <c r="I753" s="162" t="s">
        <v>1537</v>
      </c>
      <c r="J753" s="156" t="s">
        <v>282</v>
      </c>
      <c r="K753" s="156" t="s">
        <v>883</v>
      </c>
      <c r="L753" s="156" t="s">
        <v>226</v>
      </c>
      <c r="M753" s="158" t="s">
        <v>227</v>
      </c>
      <c r="N753" s="144"/>
    </row>
    <row r="754" spans="1:14" ht="30" hidden="1" customHeight="1">
      <c r="A754" s="155">
        <v>750</v>
      </c>
      <c r="B754" s="173" t="s">
        <v>2132</v>
      </c>
      <c r="C754" s="162" t="s">
        <v>2133</v>
      </c>
      <c r="D754" s="157" t="s">
        <v>273</v>
      </c>
      <c r="E754" s="127">
        <v>36042</v>
      </c>
      <c r="F754" s="155" t="s">
        <v>231</v>
      </c>
      <c r="G754" s="155" t="s">
        <v>8</v>
      </c>
      <c r="H754" s="125">
        <v>44562</v>
      </c>
      <c r="I754" s="162" t="s">
        <v>1537</v>
      </c>
      <c r="J754" s="156" t="s">
        <v>224</v>
      </c>
      <c r="K754" s="156" t="s">
        <v>233</v>
      </c>
      <c r="L754" s="156" t="s">
        <v>226</v>
      </c>
      <c r="M754" s="158" t="s">
        <v>227</v>
      </c>
      <c r="N754" s="144"/>
    </row>
    <row r="755" spans="1:14" ht="30" hidden="1" customHeight="1">
      <c r="A755" s="155">
        <v>751</v>
      </c>
      <c r="B755" s="173" t="s">
        <v>2134</v>
      </c>
      <c r="C755" s="162" t="s">
        <v>2135</v>
      </c>
      <c r="D755" s="157" t="s">
        <v>220</v>
      </c>
      <c r="E755" s="125">
        <v>31563</v>
      </c>
      <c r="F755" s="155" t="s">
        <v>221</v>
      </c>
      <c r="G755" s="155" t="s">
        <v>8</v>
      </c>
      <c r="H755" s="125">
        <v>40180</v>
      </c>
      <c r="I755" s="162" t="s">
        <v>1537</v>
      </c>
      <c r="J755" s="156" t="s">
        <v>1821</v>
      </c>
      <c r="K755" s="156" t="s">
        <v>1550</v>
      </c>
      <c r="L755" s="156" t="s">
        <v>685</v>
      </c>
      <c r="M755" s="158" t="s">
        <v>277</v>
      </c>
      <c r="N755" s="144"/>
    </row>
    <row r="756" spans="1:14" ht="30" hidden="1" customHeight="1">
      <c r="A756" s="155">
        <v>752</v>
      </c>
      <c r="B756" s="175" t="s">
        <v>2136</v>
      </c>
      <c r="C756" s="176" t="s">
        <v>2137</v>
      </c>
      <c r="D756" s="157" t="s">
        <v>304</v>
      </c>
      <c r="E756" s="126">
        <v>35913</v>
      </c>
      <c r="F756" s="155" t="s">
        <v>231</v>
      </c>
      <c r="G756" s="155" t="s">
        <v>8</v>
      </c>
      <c r="H756" s="125">
        <v>45017</v>
      </c>
      <c r="I756" s="162" t="s">
        <v>1537</v>
      </c>
      <c r="J756" s="156" t="s">
        <v>399</v>
      </c>
      <c r="K756" s="156" t="s">
        <v>688</v>
      </c>
      <c r="L756" s="156" t="s">
        <v>401</v>
      </c>
      <c r="M756" s="158" t="s">
        <v>227</v>
      </c>
      <c r="N756" s="144"/>
    </row>
    <row r="757" spans="1:14" ht="30" hidden="1" customHeight="1">
      <c r="A757" s="155">
        <v>753</v>
      </c>
      <c r="B757" s="173" t="s">
        <v>2138</v>
      </c>
      <c r="C757" s="162" t="s">
        <v>2139</v>
      </c>
      <c r="D757" s="157" t="s">
        <v>220</v>
      </c>
      <c r="E757" s="125">
        <v>29311</v>
      </c>
      <c r="F757" s="155" t="s">
        <v>231</v>
      </c>
      <c r="G757" s="155" t="s">
        <v>8</v>
      </c>
      <c r="H757" s="125">
        <v>40541</v>
      </c>
      <c r="I757" s="162" t="s">
        <v>1537</v>
      </c>
      <c r="J757" s="156" t="s">
        <v>1631</v>
      </c>
      <c r="K757" s="156" t="s">
        <v>1550</v>
      </c>
      <c r="L757" s="156" t="s">
        <v>685</v>
      </c>
      <c r="M757" s="158" t="s">
        <v>277</v>
      </c>
      <c r="N757" s="144"/>
    </row>
    <row r="758" spans="1:14" ht="30" hidden="1" customHeight="1">
      <c r="A758" s="155">
        <v>754</v>
      </c>
      <c r="B758" s="175" t="s">
        <v>2140</v>
      </c>
      <c r="C758" s="176" t="s">
        <v>2141</v>
      </c>
      <c r="D758" s="157" t="s">
        <v>220</v>
      </c>
      <c r="E758" s="126">
        <v>32988</v>
      </c>
      <c r="F758" s="155" t="s">
        <v>221</v>
      </c>
      <c r="G758" s="155" t="s">
        <v>8</v>
      </c>
      <c r="H758" s="125">
        <v>45017</v>
      </c>
      <c r="I758" s="162" t="s">
        <v>1537</v>
      </c>
      <c r="J758" s="156" t="s">
        <v>224</v>
      </c>
      <c r="K758" s="156" t="s">
        <v>233</v>
      </c>
      <c r="L758" s="156" t="s">
        <v>226</v>
      </c>
      <c r="M758" s="158" t="s">
        <v>227</v>
      </c>
      <c r="N758" s="144"/>
    </row>
    <row r="759" spans="1:14" ht="30" hidden="1" customHeight="1">
      <c r="A759" s="155">
        <v>755</v>
      </c>
      <c r="B759" s="175" t="s">
        <v>2142</v>
      </c>
      <c r="C759" s="176" t="s">
        <v>2143</v>
      </c>
      <c r="D759" s="157" t="s">
        <v>220</v>
      </c>
      <c r="E759" s="126">
        <v>36179</v>
      </c>
      <c r="F759" s="155" t="s">
        <v>231</v>
      </c>
      <c r="G759" s="155" t="s">
        <v>8</v>
      </c>
      <c r="H759" s="125">
        <v>45017</v>
      </c>
      <c r="I759" s="162" t="s">
        <v>1537</v>
      </c>
      <c r="J759" s="156" t="s">
        <v>243</v>
      </c>
      <c r="K759" s="156" t="s">
        <v>1806</v>
      </c>
      <c r="L759" s="156" t="s">
        <v>245</v>
      </c>
      <c r="M759" s="158" t="s">
        <v>227</v>
      </c>
      <c r="N759" s="144"/>
    </row>
    <row r="760" spans="1:14" ht="30" hidden="1" customHeight="1">
      <c r="A760" s="155">
        <v>756</v>
      </c>
      <c r="B760" s="173" t="s">
        <v>2144</v>
      </c>
      <c r="C760" s="162" t="s">
        <v>2145</v>
      </c>
      <c r="D760" s="157" t="s">
        <v>220</v>
      </c>
      <c r="E760" s="127">
        <v>35378</v>
      </c>
      <c r="F760" s="155" t="s">
        <v>221</v>
      </c>
      <c r="G760" s="155" t="s">
        <v>8</v>
      </c>
      <c r="H760" s="125">
        <v>44562</v>
      </c>
      <c r="I760" s="162" t="s">
        <v>1537</v>
      </c>
      <c r="J760" s="156" t="s">
        <v>282</v>
      </c>
      <c r="K760" s="156" t="s">
        <v>883</v>
      </c>
      <c r="L760" s="156" t="s">
        <v>226</v>
      </c>
      <c r="M760" s="158" t="s">
        <v>227</v>
      </c>
      <c r="N760" s="144"/>
    </row>
    <row r="761" spans="1:14" ht="30" hidden="1" customHeight="1">
      <c r="A761" s="155">
        <v>757</v>
      </c>
      <c r="B761" s="175" t="s">
        <v>2146</v>
      </c>
      <c r="C761" s="176" t="s">
        <v>2147</v>
      </c>
      <c r="D761" s="157" t="s">
        <v>220</v>
      </c>
      <c r="E761" s="126">
        <v>36809</v>
      </c>
      <c r="F761" s="155" t="s">
        <v>231</v>
      </c>
      <c r="G761" s="155" t="s">
        <v>8</v>
      </c>
      <c r="H761" s="125">
        <v>45017</v>
      </c>
      <c r="I761" s="162" t="s">
        <v>1537</v>
      </c>
      <c r="J761" s="156" t="s">
        <v>2035</v>
      </c>
      <c r="K761" s="156" t="s">
        <v>637</v>
      </c>
      <c r="L761" s="156" t="s">
        <v>335</v>
      </c>
      <c r="M761" s="158" t="s">
        <v>277</v>
      </c>
      <c r="N761" s="144"/>
    </row>
    <row r="762" spans="1:14" ht="30" hidden="1" customHeight="1">
      <c r="A762" s="155">
        <v>758</v>
      </c>
      <c r="B762" s="173" t="s">
        <v>2148</v>
      </c>
      <c r="C762" s="162" t="s">
        <v>2149</v>
      </c>
      <c r="D762" s="157" t="s">
        <v>220</v>
      </c>
      <c r="E762" s="127">
        <v>30589</v>
      </c>
      <c r="F762" s="155" t="s">
        <v>231</v>
      </c>
      <c r="G762" s="155" t="s">
        <v>8</v>
      </c>
      <c r="H762" s="125">
        <v>44562</v>
      </c>
      <c r="I762" s="162" t="s">
        <v>1537</v>
      </c>
      <c r="J762" s="156" t="s">
        <v>937</v>
      </c>
      <c r="K762" s="156" t="s">
        <v>938</v>
      </c>
      <c r="L762" s="156" t="s">
        <v>674</v>
      </c>
      <c r="M762" s="158" t="s">
        <v>277</v>
      </c>
      <c r="N762" s="144"/>
    </row>
    <row r="763" spans="1:14" ht="30" hidden="1" customHeight="1">
      <c r="A763" s="155">
        <v>759</v>
      </c>
      <c r="B763" s="173" t="s">
        <v>2150</v>
      </c>
      <c r="C763" s="162" t="s">
        <v>2151</v>
      </c>
      <c r="D763" s="157" t="s">
        <v>220</v>
      </c>
      <c r="E763" s="125">
        <v>32865</v>
      </c>
      <c r="F763" s="155" t="s">
        <v>221</v>
      </c>
      <c r="G763" s="155" t="s">
        <v>8</v>
      </c>
      <c r="H763" s="125">
        <v>44562</v>
      </c>
      <c r="I763" s="162" t="s">
        <v>1537</v>
      </c>
      <c r="J763" s="156" t="s">
        <v>2152</v>
      </c>
      <c r="K763" s="156" t="s">
        <v>2153</v>
      </c>
      <c r="L763" s="156" t="s">
        <v>335</v>
      </c>
      <c r="M763" s="158" t="s">
        <v>277</v>
      </c>
      <c r="N763" s="144"/>
    </row>
    <row r="764" spans="1:14" ht="30" hidden="1" customHeight="1">
      <c r="A764" s="155">
        <v>760</v>
      </c>
      <c r="B764" s="173" t="s">
        <v>2154</v>
      </c>
      <c r="C764" s="162" t="s">
        <v>2155</v>
      </c>
      <c r="D764" s="157" t="s">
        <v>220</v>
      </c>
      <c r="E764" s="125">
        <v>29309</v>
      </c>
      <c r="F764" s="155" t="s">
        <v>231</v>
      </c>
      <c r="G764" s="155" t="s">
        <v>8</v>
      </c>
      <c r="H764" s="125">
        <v>40180</v>
      </c>
      <c r="I764" s="162" t="s">
        <v>1537</v>
      </c>
      <c r="J764" s="156" t="s">
        <v>937</v>
      </c>
      <c r="K764" s="156" t="s">
        <v>637</v>
      </c>
      <c r="L764" s="156" t="s">
        <v>1146</v>
      </c>
      <c r="M764" s="158" t="s">
        <v>277</v>
      </c>
      <c r="N764" s="144"/>
    </row>
    <row r="765" spans="1:14" ht="30" hidden="1" customHeight="1">
      <c r="A765" s="155">
        <v>761</v>
      </c>
      <c r="B765" s="173" t="s">
        <v>2156</v>
      </c>
      <c r="C765" s="162" t="s">
        <v>2157</v>
      </c>
      <c r="D765" s="157" t="s">
        <v>450</v>
      </c>
      <c r="E765" s="125">
        <v>32462</v>
      </c>
      <c r="F765" s="155" t="s">
        <v>231</v>
      </c>
      <c r="G765" s="155" t="s">
        <v>8</v>
      </c>
      <c r="H765" s="125">
        <v>42614</v>
      </c>
      <c r="I765" s="162" t="s">
        <v>1537</v>
      </c>
      <c r="J765" s="156" t="s">
        <v>2158</v>
      </c>
      <c r="K765" s="156" t="s">
        <v>1550</v>
      </c>
      <c r="L765" s="156" t="s">
        <v>389</v>
      </c>
      <c r="M765" s="158" t="s">
        <v>277</v>
      </c>
      <c r="N765" s="144"/>
    </row>
    <row r="766" spans="1:14" ht="30" hidden="1" customHeight="1">
      <c r="A766" s="155">
        <v>762</v>
      </c>
      <c r="B766" s="175" t="s">
        <v>2159</v>
      </c>
      <c r="C766" s="176" t="s">
        <v>2160</v>
      </c>
      <c r="D766" s="157" t="s">
        <v>220</v>
      </c>
      <c r="E766" s="126">
        <v>36573</v>
      </c>
      <c r="F766" s="155" t="s">
        <v>231</v>
      </c>
      <c r="G766" s="155" t="s">
        <v>8</v>
      </c>
      <c r="H766" s="125">
        <v>45017</v>
      </c>
      <c r="I766" s="162" t="s">
        <v>1537</v>
      </c>
      <c r="J766" s="156" t="s">
        <v>399</v>
      </c>
      <c r="K766" s="156" t="s">
        <v>688</v>
      </c>
      <c r="L766" s="156" t="s">
        <v>401</v>
      </c>
      <c r="M766" s="158" t="s">
        <v>227</v>
      </c>
      <c r="N766" s="144"/>
    </row>
    <row r="767" spans="1:14" ht="30" hidden="1" customHeight="1">
      <c r="A767" s="155">
        <v>763</v>
      </c>
      <c r="B767" s="173" t="s">
        <v>2161</v>
      </c>
      <c r="C767" s="162" t="s">
        <v>2162</v>
      </c>
      <c r="D767" s="157" t="s">
        <v>220</v>
      </c>
      <c r="E767" s="127">
        <v>34709</v>
      </c>
      <c r="F767" s="155" t="s">
        <v>231</v>
      </c>
      <c r="G767" s="155" t="s">
        <v>8</v>
      </c>
      <c r="H767" s="125">
        <v>44562</v>
      </c>
      <c r="I767" s="162" t="s">
        <v>1537</v>
      </c>
      <c r="J767" s="156" t="s">
        <v>866</v>
      </c>
      <c r="K767" s="156" t="s">
        <v>1580</v>
      </c>
      <c r="L767" s="156" t="s">
        <v>245</v>
      </c>
      <c r="M767" s="158" t="s">
        <v>277</v>
      </c>
      <c r="N767" s="144"/>
    </row>
    <row r="768" spans="1:14" ht="30" hidden="1" customHeight="1">
      <c r="A768" s="155">
        <v>764</v>
      </c>
      <c r="B768" s="173" t="s">
        <v>2163</v>
      </c>
      <c r="C768" s="162" t="s">
        <v>2164</v>
      </c>
      <c r="D768" s="157" t="s">
        <v>220</v>
      </c>
      <c r="E768" s="127">
        <v>34702</v>
      </c>
      <c r="F768" s="155" t="s">
        <v>221</v>
      </c>
      <c r="G768" s="155" t="s">
        <v>8</v>
      </c>
      <c r="H768" s="125">
        <v>44562</v>
      </c>
      <c r="I768" s="162" t="s">
        <v>1537</v>
      </c>
      <c r="J768" s="156" t="s">
        <v>1264</v>
      </c>
      <c r="K768" s="156" t="s">
        <v>1580</v>
      </c>
      <c r="L768" s="156" t="s">
        <v>245</v>
      </c>
      <c r="M768" s="158" t="s">
        <v>277</v>
      </c>
      <c r="N768" s="144"/>
    </row>
    <row r="769" spans="1:14" ht="30" hidden="1" customHeight="1">
      <c r="A769" s="155">
        <v>765</v>
      </c>
      <c r="B769" s="175" t="s">
        <v>2165</v>
      </c>
      <c r="C769" s="162" t="s">
        <v>2166</v>
      </c>
      <c r="D769" s="157" t="s">
        <v>1364</v>
      </c>
      <c r="E769" s="127">
        <v>35812</v>
      </c>
      <c r="F769" s="155" t="s">
        <v>221</v>
      </c>
      <c r="G769" s="155" t="s">
        <v>8</v>
      </c>
      <c r="H769" s="125">
        <v>45017</v>
      </c>
      <c r="I769" s="162" t="s">
        <v>1537</v>
      </c>
      <c r="J769" s="156" t="s">
        <v>224</v>
      </c>
      <c r="K769" s="156" t="s">
        <v>233</v>
      </c>
      <c r="L769" s="156" t="s">
        <v>226</v>
      </c>
      <c r="M769" s="158" t="s">
        <v>227</v>
      </c>
      <c r="N769" s="144"/>
    </row>
    <row r="770" spans="1:14" ht="30" hidden="1" customHeight="1">
      <c r="A770" s="155">
        <v>766</v>
      </c>
      <c r="B770" s="175" t="s">
        <v>2167</v>
      </c>
      <c r="C770" s="176" t="s">
        <v>2168</v>
      </c>
      <c r="D770" s="157" t="s">
        <v>220</v>
      </c>
      <c r="E770" s="126">
        <v>35698</v>
      </c>
      <c r="F770" s="155" t="s">
        <v>221</v>
      </c>
      <c r="G770" s="155" t="s">
        <v>8</v>
      </c>
      <c r="H770" s="125">
        <v>45017</v>
      </c>
      <c r="I770" s="162" t="s">
        <v>1537</v>
      </c>
      <c r="J770" s="156" t="s">
        <v>1071</v>
      </c>
      <c r="K770" s="142" t="s">
        <v>2169</v>
      </c>
      <c r="L770" s="156" t="s">
        <v>835</v>
      </c>
      <c r="M770" s="158" t="s">
        <v>277</v>
      </c>
      <c r="N770" s="144"/>
    </row>
    <row r="771" spans="1:14" ht="30" hidden="1" customHeight="1">
      <c r="A771" s="155">
        <v>767</v>
      </c>
      <c r="B771" s="173" t="s">
        <v>2170</v>
      </c>
      <c r="C771" s="162" t="s">
        <v>2171</v>
      </c>
      <c r="D771" s="157" t="s">
        <v>1857</v>
      </c>
      <c r="E771" s="127">
        <v>36992</v>
      </c>
      <c r="F771" s="155" t="s">
        <v>221</v>
      </c>
      <c r="G771" s="155" t="s">
        <v>8</v>
      </c>
      <c r="H771" s="125">
        <v>44562</v>
      </c>
      <c r="I771" s="162" t="s">
        <v>1537</v>
      </c>
      <c r="J771" s="156" t="s">
        <v>937</v>
      </c>
      <c r="K771" s="156" t="s">
        <v>637</v>
      </c>
      <c r="L771" s="156" t="s">
        <v>245</v>
      </c>
      <c r="M771" s="158" t="s">
        <v>277</v>
      </c>
      <c r="N771" s="144"/>
    </row>
    <row r="772" spans="1:14" ht="30" hidden="1" customHeight="1">
      <c r="A772" s="155">
        <v>768</v>
      </c>
      <c r="B772" s="175" t="s">
        <v>2172</v>
      </c>
      <c r="C772" s="176" t="s">
        <v>2173</v>
      </c>
      <c r="D772" s="157" t="s">
        <v>220</v>
      </c>
      <c r="E772" s="126">
        <v>35217</v>
      </c>
      <c r="F772" s="155" t="s">
        <v>221</v>
      </c>
      <c r="G772" s="155" t="s">
        <v>8</v>
      </c>
      <c r="H772" s="125">
        <v>45017</v>
      </c>
      <c r="I772" s="162" t="s">
        <v>1537</v>
      </c>
      <c r="J772" s="156" t="s">
        <v>243</v>
      </c>
      <c r="K772" s="156" t="s">
        <v>1806</v>
      </c>
      <c r="L772" s="156" t="s">
        <v>245</v>
      </c>
      <c r="M772" s="158" t="s">
        <v>227</v>
      </c>
      <c r="N772" s="144"/>
    </row>
    <row r="773" spans="1:14" ht="30" hidden="1" customHeight="1">
      <c r="A773" s="155">
        <v>769</v>
      </c>
      <c r="B773" s="173" t="s">
        <v>2174</v>
      </c>
      <c r="C773" s="162" t="s">
        <v>2175</v>
      </c>
      <c r="D773" s="157" t="s">
        <v>220</v>
      </c>
      <c r="E773" s="140">
        <v>35839</v>
      </c>
      <c r="F773" s="155" t="s">
        <v>221</v>
      </c>
      <c r="G773" s="155" t="s">
        <v>8</v>
      </c>
      <c r="H773" s="125">
        <v>44562</v>
      </c>
      <c r="I773" s="162" t="s">
        <v>1537</v>
      </c>
      <c r="J773" s="156" t="s">
        <v>224</v>
      </c>
      <c r="K773" s="156" t="s">
        <v>233</v>
      </c>
      <c r="L773" s="156" t="s">
        <v>226</v>
      </c>
      <c r="M773" s="158" t="s">
        <v>227</v>
      </c>
      <c r="N773" s="144"/>
    </row>
    <row r="774" spans="1:14" ht="30" hidden="1" customHeight="1">
      <c r="A774" s="155">
        <v>770</v>
      </c>
      <c r="B774" s="175" t="s">
        <v>2176</v>
      </c>
      <c r="C774" s="176" t="s">
        <v>2177</v>
      </c>
      <c r="D774" s="157" t="s">
        <v>273</v>
      </c>
      <c r="E774" s="126">
        <v>35303</v>
      </c>
      <c r="F774" s="155" t="s">
        <v>221</v>
      </c>
      <c r="G774" s="155" t="s">
        <v>8</v>
      </c>
      <c r="H774" s="125">
        <v>45017</v>
      </c>
      <c r="I774" s="162" t="s">
        <v>1537</v>
      </c>
      <c r="J774" s="156" t="s">
        <v>224</v>
      </c>
      <c r="K774" s="156" t="s">
        <v>233</v>
      </c>
      <c r="L774" s="156" t="s">
        <v>226</v>
      </c>
      <c r="M774" s="158" t="s">
        <v>227</v>
      </c>
      <c r="N774" s="144"/>
    </row>
    <row r="775" spans="1:14" ht="30" hidden="1" customHeight="1">
      <c r="A775" s="155">
        <v>771</v>
      </c>
      <c r="B775" s="175" t="s">
        <v>2178</v>
      </c>
      <c r="C775" s="176" t="s">
        <v>2179</v>
      </c>
      <c r="D775" s="157" t="s">
        <v>273</v>
      </c>
      <c r="E775" s="126">
        <v>33925</v>
      </c>
      <c r="F775" s="155" t="s">
        <v>231</v>
      </c>
      <c r="G775" s="155" t="s">
        <v>8</v>
      </c>
      <c r="H775" s="125">
        <v>45017</v>
      </c>
      <c r="I775" s="162" t="s">
        <v>1537</v>
      </c>
      <c r="J775" s="156" t="s">
        <v>723</v>
      </c>
      <c r="K775" s="156" t="s">
        <v>1550</v>
      </c>
      <c r="L775" s="156" t="s">
        <v>389</v>
      </c>
      <c r="M775" s="158" t="s">
        <v>277</v>
      </c>
      <c r="N775" s="144"/>
    </row>
    <row r="776" spans="1:14" ht="30" hidden="1" customHeight="1">
      <c r="A776" s="155">
        <v>772</v>
      </c>
      <c r="B776" s="175" t="s">
        <v>2180</v>
      </c>
      <c r="C776" s="176" t="s">
        <v>2181</v>
      </c>
      <c r="D776" s="157" t="s">
        <v>567</v>
      </c>
      <c r="E776" s="126">
        <v>32790</v>
      </c>
      <c r="F776" s="155" t="s">
        <v>231</v>
      </c>
      <c r="G776" s="155" t="s">
        <v>8</v>
      </c>
      <c r="H776" s="125">
        <v>45017</v>
      </c>
      <c r="I776" s="162" t="s">
        <v>1537</v>
      </c>
      <c r="J776" s="156" t="s">
        <v>224</v>
      </c>
      <c r="K776" s="156" t="s">
        <v>233</v>
      </c>
      <c r="L776" s="156" t="s">
        <v>226</v>
      </c>
      <c r="M776" s="158" t="s">
        <v>227</v>
      </c>
      <c r="N776" s="144"/>
    </row>
    <row r="777" spans="1:14" ht="30" hidden="1" customHeight="1">
      <c r="A777" s="155">
        <v>773</v>
      </c>
      <c r="B777" s="173" t="s">
        <v>2182</v>
      </c>
      <c r="C777" s="162" t="s">
        <v>2183</v>
      </c>
      <c r="D777" s="157" t="s">
        <v>220</v>
      </c>
      <c r="E777" s="125">
        <v>33659</v>
      </c>
      <c r="F777" s="155" t="s">
        <v>231</v>
      </c>
      <c r="G777" s="155" t="s">
        <v>8</v>
      </c>
      <c r="H777" s="167">
        <v>40969</v>
      </c>
      <c r="I777" s="162" t="s">
        <v>1537</v>
      </c>
      <c r="J777" s="156" t="s">
        <v>937</v>
      </c>
      <c r="K777" s="156" t="s">
        <v>796</v>
      </c>
      <c r="L777" s="156" t="s">
        <v>674</v>
      </c>
      <c r="M777" s="158" t="s">
        <v>277</v>
      </c>
      <c r="N777" s="144"/>
    </row>
    <row r="778" spans="1:14" ht="30" hidden="1" customHeight="1">
      <c r="A778" s="155">
        <v>774</v>
      </c>
      <c r="B778" s="173" t="s">
        <v>2184</v>
      </c>
      <c r="C778" s="162" t="s">
        <v>2185</v>
      </c>
      <c r="D778" s="157" t="s">
        <v>2186</v>
      </c>
      <c r="E778" s="127">
        <v>34302</v>
      </c>
      <c r="F778" s="155" t="s">
        <v>221</v>
      </c>
      <c r="G778" s="155" t="s">
        <v>8</v>
      </c>
      <c r="H778" s="125">
        <v>44562</v>
      </c>
      <c r="I778" s="162" t="s">
        <v>1537</v>
      </c>
      <c r="J778" s="156" t="s">
        <v>224</v>
      </c>
      <c r="K778" s="156" t="s">
        <v>233</v>
      </c>
      <c r="L778" s="156" t="s">
        <v>226</v>
      </c>
      <c r="M778" s="158" t="s">
        <v>227</v>
      </c>
      <c r="N778" s="144"/>
    </row>
    <row r="779" spans="1:14" ht="30" hidden="1" customHeight="1">
      <c r="A779" s="155">
        <v>775</v>
      </c>
      <c r="B779" s="175" t="s">
        <v>2187</v>
      </c>
      <c r="C779" s="176" t="s">
        <v>2188</v>
      </c>
      <c r="D779" s="157" t="s">
        <v>220</v>
      </c>
      <c r="E779" s="126">
        <v>36046</v>
      </c>
      <c r="F779" s="155" t="s">
        <v>221</v>
      </c>
      <c r="G779" s="155" t="s">
        <v>8</v>
      </c>
      <c r="H779" s="125">
        <v>45017</v>
      </c>
      <c r="I779" s="162" t="s">
        <v>1537</v>
      </c>
      <c r="J779" s="156" t="s">
        <v>2189</v>
      </c>
      <c r="K779" s="142" t="s">
        <v>2153</v>
      </c>
      <c r="L779" s="156" t="s">
        <v>335</v>
      </c>
      <c r="M779" s="158" t="s">
        <v>277</v>
      </c>
      <c r="N779" s="144"/>
    </row>
    <row r="780" spans="1:14" ht="30" hidden="1" customHeight="1">
      <c r="A780" s="155">
        <v>776</v>
      </c>
      <c r="B780" s="175" t="s">
        <v>2190</v>
      </c>
      <c r="C780" s="176" t="s">
        <v>2191</v>
      </c>
      <c r="D780" s="157" t="s">
        <v>2096</v>
      </c>
      <c r="E780" s="126">
        <v>35096</v>
      </c>
      <c r="F780" s="155" t="s">
        <v>221</v>
      </c>
      <c r="G780" s="155" t="s">
        <v>8</v>
      </c>
      <c r="H780" s="125">
        <v>45017</v>
      </c>
      <c r="I780" s="162" t="s">
        <v>1537</v>
      </c>
      <c r="J780" s="156" t="s">
        <v>224</v>
      </c>
      <c r="K780" s="156" t="s">
        <v>233</v>
      </c>
      <c r="L780" s="156" t="s">
        <v>226</v>
      </c>
      <c r="M780" s="158" t="s">
        <v>227</v>
      </c>
      <c r="N780" s="144"/>
    </row>
    <row r="781" spans="1:14" ht="30" hidden="1" customHeight="1">
      <c r="A781" s="155">
        <v>777</v>
      </c>
      <c r="B781" s="175" t="s">
        <v>2192</v>
      </c>
      <c r="C781" s="176" t="s">
        <v>2193</v>
      </c>
      <c r="D781" s="157" t="s">
        <v>273</v>
      </c>
      <c r="E781" s="126">
        <v>35805</v>
      </c>
      <c r="F781" s="155" t="s">
        <v>221</v>
      </c>
      <c r="G781" s="155" t="s">
        <v>8</v>
      </c>
      <c r="H781" s="125">
        <v>45017</v>
      </c>
      <c r="I781" s="162" t="s">
        <v>1537</v>
      </c>
      <c r="J781" s="156" t="s">
        <v>224</v>
      </c>
      <c r="K781" s="156" t="s">
        <v>233</v>
      </c>
      <c r="L781" s="156" t="s">
        <v>226</v>
      </c>
      <c r="M781" s="158" t="s">
        <v>227</v>
      </c>
      <c r="N781" s="144"/>
    </row>
    <row r="782" spans="1:14" ht="30" hidden="1" customHeight="1">
      <c r="A782" s="155">
        <v>778</v>
      </c>
      <c r="B782" s="173" t="s">
        <v>2194</v>
      </c>
      <c r="C782" s="162" t="s">
        <v>2195</v>
      </c>
      <c r="D782" s="157" t="s">
        <v>715</v>
      </c>
      <c r="E782" s="127">
        <v>35948</v>
      </c>
      <c r="F782" s="155" t="s">
        <v>221</v>
      </c>
      <c r="G782" s="155" t="s">
        <v>8</v>
      </c>
      <c r="H782" s="125">
        <v>44562</v>
      </c>
      <c r="I782" s="162" t="s">
        <v>1537</v>
      </c>
      <c r="J782" s="156" t="s">
        <v>599</v>
      </c>
      <c r="K782" s="156" t="s">
        <v>1675</v>
      </c>
      <c r="L782" s="156" t="s">
        <v>1676</v>
      </c>
      <c r="M782" s="158" t="s">
        <v>227</v>
      </c>
      <c r="N782" s="144"/>
    </row>
    <row r="783" spans="1:14" ht="30" hidden="1" customHeight="1">
      <c r="A783" s="155">
        <v>779</v>
      </c>
      <c r="B783" s="173" t="s">
        <v>2196</v>
      </c>
      <c r="C783" s="162" t="s">
        <v>2197</v>
      </c>
      <c r="D783" s="157" t="s">
        <v>991</v>
      </c>
      <c r="E783" s="127">
        <v>35983</v>
      </c>
      <c r="F783" s="155" t="s">
        <v>231</v>
      </c>
      <c r="G783" s="155" t="s">
        <v>8</v>
      </c>
      <c r="H783" s="125">
        <v>44562</v>
      </c>
      <c r="I783" s="162" t="s">
        <v>1537</v>
      </c>
      <c r="J783" s="156" t="s">
        <v>723</v>
      </c>
      <c r="K783" s="156" t="s">
        <v>1550</v>
      </c>
      <c r="L783" s="156" t="s">
        <v>685</v>
      </c>
      <c r="M783" s="158" t="s">
        <v>277</v>
      </c>
      <c r="N783" s="144"/>
    </row>
    <row r="784" spans="1:14" ht="30" hidden="1" customHeight="1">
      <c r="A784" s="155">
        <v>780</v>
      </c>
      <c r="B784" s="173" t="s">
        <v>2198</v>
      </c>
      <c r="C784" s="162" t="s">
        <v>2199</v>
      </c>
      <c r="D784" s="157" t="s">
        <v>2200</v>
      </c>
      <c r="E784" s="125">
        <v>33939</v>
      </c>
      <c r="F784" s="155" t="s">
        <v>231</v>
      </c>
      <c r="G784" s="155" t="s">
        <v>8</v>
      </c>
      <c r="H784" s="125">
        <v>44562</v>
      </c>
      <c r="I784" s="162" t="s">
        <v>1537</v>
      </c>
      <c r="J784" s="156" t="s">
        <v>224</v>
      </c>
      <c r="K784" s="156" t="s">
        <v>233</v>
      </c>
      <c r="L784" s="156" t="s">
        <v>226</v>
      </c>
      <c r="M784" s="158" t="s">
        <v>227</v>
      </c>
      <c r="N784" s="144"/>
    </row>
    <row r="785" spans="1:14" ht="30" hidden="1" customHeight="1">
      <c r="A785" s="155">
        <v>781</v>
      </c>
      <c r="B785" s="173" t="s">
        <v>2201</v>
      </c>
      <c r="C785" s="162" t="s">
        <v>2202</v>
      </c>
      <c r="D785" s="157" t="s">
        <v>460</v>
      </c>
      <c r="E785" s="125">
        <v>27692</v>
      </c>
      <c r="F785" s="155" t="s">
        <v>231</v>
      </c>
      <c r="G785" s="155" t="s">
        <v>8</v>
      </c>
      <c r="H785" s="125">
        <v>40575</v>
      </c>
      <c r="I785" s="162" t="s">
        <v>1537</v>
      </c>
      <c r="J785" s="156" t="s">
        <v>937</v>
      </c>
      <c r="K785" s="156" t="s">
        <v>1567</v>
      </c>
      <c r="L785" s="156" t="s">
        <v>674</v>
      </c>
      <c r="M785" s="158" t="s">
        <v>277</v>
      </c>
      <c r="N785" s="144"/>
    </row>
    <row r="786" spans="1:14" ht="30" hidden="1" customHeight="1">
      <c r="A786" s="155">
        <v>782</v>
      </c>
      <c r="B786" s="175" t="s">
        <v>2203</v>
      </c>
      <c r="C786" s="176" t="s">
        <v>2204</v>
      </c>
      <c r="D786" s="157" t="s">
        <v>715</v>
      </c>
      <c r="E786" s="126">
        <v>36513</v>
      </c>
      <c r="F786" s="155" t="s">
        <v>231</v>
      </c>
      <c r="G786" s="155" t="s">
        <v>8</v>
      </c>
      <c r="H786" s="125">
        <v>45017</v>
      </c>
      <c r="I786" s="162" t="s">
        <v>1537</v>
      </c>
      <c r="J786" s="156" t="s">
        <v>224</v>
      </c>
      <c r="K786" s="156" t="s">
        <v>233</v>
      </c>
      <c r="L786" s="156" t="s">
        <v>226</v>
      </c>
      <c r="M786" s="158" t="s">
        <v>227</v>
      </c>
      <c r="N786" s="144"/>
    </row>
    <row r="787" spans="1:14" s="129" customFormat="1" ht="30" hidden="1" customHeight="1">
      <c r="A787" s="155">
        <v>783</v>
      </c>
      <c r="B787" s="173" t="s">
        <v>2205</v>
      </c>
      <c r="C787" s="162" t="s">
        <v>2206</v>
      </c>
      <c r="D787" s="157" t="s">
        <v>220</v>
      </c>
      <c r="E787" s="125">
        <v>27931</v>
      </c>
      <c r="F787" s="155" t="s">
        <v>231</v>
      </c>
      <c r="G787" s="155" t="s">
        <v>8</v>
      </c>
      <c r="H787" s="125">
        <v>40544</v>
      </c>
      <c r="I787" s="162" t="s">
        <v>1537</v>
      </c>
      <c r="J787" s="156" t="s">
        <v>866</v>
      </c>
      <c r="K787" s="156" t="s">
        <v>1550</v>
      </c>
      <c r="L787" s="156" t="s">
        <v>389</v>
      </c>
      <c r="M787" s="158" t="s">
        <v>277</v>
      </c>
      <c r="N787" s="182"/>
    </row>
    <row r="788" spans="1:14" s="129" customFormat="1" ht="30" hidden="1" customHeight="1">
      <c r="A788" s="155">
        <v>784</v>
      </c>
      <c r="B788" s="173" t="s">
        <v>2207</v>
      </c>
      <c r="C788" s="162" t="s">
        <v>2208</v>
      </c>
      <c r="D788" s="157" t="s">
        <v>220</v>
      </c>
      <c r="E788" s="125">
        <v>31523</v>
      </c>
      <c r="F788" s="155" t="s">
        <v>231</v>
      </c>
      <c r="G788" s="155" t="s">
        <v>8</v>
      </c>
      <c r="H788" s="125">
        <v>41944</v>
      </c>
      <c r="I788" s="162" t="s">
        <v>1537</v>
      </c>
      <c r="J788" s="156" t="s">
        <v>937</v>
      </c>
      <c r="K788" s="156" t="s">
        <v>1567</v>
      </c>
      <c r="L788" s="156" t="s">
        <v>674</v>
      </c>
      <c r="M788" s="158" t="s">
        <v>277</v>
      </c>
      <c r="N788" s="182"/>
    </row>
    <row r="789" spans="1:14" s="129" customFormat="1" ht="30" hidden="1" customHeight="1">
      <c r="A789" s="155">
        <v>785</v>
      </c>
      <c r="B789" s="173" t="s">
        <v>2209</v>
      </c>
      <c r="C789" s="162" t="s">
        <v>2210</v>
      </c>
      <c r="D789" s="157" t="s">
        <v>220</v>
      </c>
      <c r="E789" s="127">
        <v>31417</v>
      </c>
      <c r="F789" s="155" t="s">
        <v>221</v>
      </c>
      <c r="G789" s="155" t="s">
        <v>8</v>
      </c>
      <c r="H789" s="125">
        <v>44562</v>
      </c>
      <c r="I789" s="162" t="s">
        <v>1537</v>
      </c>
      <c r="J789" s="156" t="s">
        <v>937</v>
      </c>
      <c r="K789" s="156" t="s">
        <v>1567</v>
      </c>
      <c r="L789" s="156" t="s">
        <v>674</v>
      </c>
      <c r="M789" s="158" t="s">
        <v>277</v>
      </c>
      <c r="N789" s="182"/>
    </row>
    <row r="790" spans="1:14" s="129" customFormat="1" ht="30" hidden="1" customHeight="1">
      <c r="A790" s="155">
        <v>786</v>
      </c>
      <c r="B790" s="173" t="s">
        <v>2211</v>
      </c>
      <c r="C790" s="162" t="s">
        <v>2212</v>
      </c>
      <c r="D790" s="157" t="s">
        <v>220</v>
      </c>
      <c r="E790" s="125">
        <v>31030</v>
      </c>
      <c r="F790" s="155" t="s">
        <v>231</v>
      </c>
      <c r="G790" s="155" t="s">
        <v>8</v>
      </c>
      <c r="H790" s="125">
        <v>40180</v>
      </c>
      <c r="I790" s="162" t="s">
        <v>1537</v>
      </c>
      <c r="J790" s="156" t="s">
        <v>1145</v>
      </c>
      <c r="K790" s="156" t="s">
        <v>938</v>
      </c>
      <c r="L790" s="156" t="s">
        <v>674</v>
      </c>
      <c r="M790" s="158" t="s">
        <v>277</v>
      </c>
      <c r="N790" s="182"/>
    </row>
    <row r="791" spans="1:14" s="129" customFormat="1" ht="30" hidden="1" customHeight="1">
      <c r="A791" s="155">
        <v>787</v>
      </c>
      <c r="B791" s="173" t="s">
        <v>2213</v>
      </c>
      <c r="C791" s="162" t="s">
        <v>2214</v>
      </c>
      <c r="D791" s="157" t="s">
        <v>220</v>
      </c>
      <c r="E791" s="127">
        <v>35112</v>
      </c>
      <c r="F791" s="155" t="s">
        <v>221</v>
      </c>
      <c r="G791" s="155" t="s">
        <v>8</v>
      </c>
      <c r="H791" s="125">
        <v>44562</v>
      </c>
      <c r="I791" s="162" t="s">
        <v>1537</v>
      </c>
      <c r="J791" s="156" t="s">
        <v>269</v>
      </c>
      <c r="K791" s="156" t="s">
        <v>270</v>
      </c>
      <c r="L791" s="156" t="s">
        <v>245</v>
      </c>
      <c r="M791" s="158" t="s">
        <v>227</v>
      </c>
      <c r="N791" s="182"/>
    </row>
    <row r="792" spans="1:14" s="129" customFormat="1" ht="30" hidden="1" customHeight="1">
      <c r="A792" s="155">
        <v>788</v>
      </c>
      <c r="B792" s="173" t="s">
        <v>2215</v>
      </c>
      <c r="C792" s="162" t="s">
        <v>2216</v>
      </c>
      <c r="D792" s="157" t="s">
        <v>2217</v>
      </c>
      <c r="E792" s="127">
        <v>32980</v>
      </c>
      <c r="F792" s="155" t="s">
        <v>221</v>
      </c>
      <c r="G792" s="155" t="s">
        <v>8</v>
      </c>
      <c r="H792" s="125">
        <v>44562</v>
      </c>
      <c r="I792" s="162" t="s">
        <v>1537</v>
      </c>
      <c r="J792" s="156" t="s">
        <v>411</v>
      </c>
      <c r="K792" s="156" t="s">
        <v>1550</v>
      </c>
      <c r="L792" s="156" t="s">
        <v>389</v>
      </c>
      <c r="M792" s="158" t="s">
        <v>277</v>
      </c>
      <c r="N792" s="182"/>
    </row>
    <row r="793" spans="1:14" s="129" customFormat="1" ht="30" hidden="1" customHeight="1">
      <c r="A793" s="155">
        <v>789</v>
      </c>
      <c r="B793" s="173" t="s">
        <v>2218</v>
      </c>
      <c r="C793" s="162" t="s">
        <v>2219</v>
      </c>
      <c r="D793" s="157" t="s">
        <v>220</v>
      </c>
      <c r="E793" s="125">
        <v>31371</v>
      </c>
      <c r="F793" s="155" t="s">
        <v>231</v>
      </c>
      <c r="G793" s="155" t="s">
        <v>8</v>
      </c>
      <c r="H793" s="125">
        <v>40544</v>
      </c>
      <c r="I793" s="162" t="s">
        <v>1537</v>
      </c>
      <c r="J793" s="156" t="s">
        <v>1631</v>
      </c>
      <c r="K793" s="160" t="s">
        <v>1550</v>
      </c>
      <c r="L793" s="156" t="s">
        <v>389</v>
      </c>
      <c r="M793" s="158" t="s">
        <v>277</v>
      </c>
      <c r="N793" s="182"/>
    </row>
    <row r="794" spans="1:14" s="129" customFormat="1" ht="30" hidden="1" customHeight="1">
      <c r="A794" s="155">
        <v>790</v>
      </c>
      <c r="B794" s="173" t="s">
        <v>2220</v>
      </c>
      <c r="C794" s="162" t="s">
        <v>2221</v>
      </c>
      <c r="D794" s="157" t="s">
        <v>2107</v>
      </c>
      <c r="E794" s="125">
        <v>26405</v>
      </c>
      <c r="F794" s="155" t="s">
        <v>231</v>
      </c>
      <c r="G794" s="155" t="s">
        <v>8</v>
      </c>
      <c r="H794" s="125">
        <v>40541</v>
      </c>
      <c r="I794" s="162" t="s">
        <v>1537</v>
      </c>
      <c r="J794" s="156" t="s">
        <v>937</v>
      </c>
      <c r="K794" s="156" t="s">
        <v>1567</v>
      </c>
      <c r="L794" s="156" t="s">
        <v>674</v>
      </c>
      <c r="M794" s="158" t="s">
        <v>277</v>
      </c>
      <c r="N794" s="182"/>
    </row>
    <row r="795" spans="1:14" s="129" customFormat="1" ht="30" hidden="1" customHeight="1">
      <c r="A795" s="155">
        <v>791</v>
      </c>
      <c r="B795" s="173" t="s">
        <v>2222</v>
      </c>
      <c r="C795" s="162" t="s">
        <v>2223</v>
      </c>
      <c r="D795" s="157" t="s">
        <v>220</v>
      </c>
      <c r="E795" s="125">
        <v>30973</v>
      </c>
      <c r="F795" s="155" t="s">
        <v>221</v>
      </c>
      <c r="G795" s="155" t="s">
        <v>8</v>
      </c>
      <c r="H795" s="125">
        <v>40544</v>
      </c>
      <c r="I795" s="162" t="s">
        <v>1537</v>
      </c>
      <c r="J795" s="156" t="s">
        <v>2224</v>
      </c>
      <c r="K795" s="156" t="s">
        <v>1550</v>
      </c>
      <c r="L795" s="156" t="s">
        <v>389</v>
      </c>
      <c r="M795" s="158" t="s">
        <v>277</v>
      </c>
      <c r="N795" s="182"/>
    </row>
    <row r="796" spans="1:14" s="129" customFormat="1" ht="30" hidden="1" customHeight="1">
      <c r="A796" s="155">
        <v>792</v>
      </c>
      <c r="B796" s="173" t="s">
        <v>2225</v>
      </c>
      <c r="C796" s="162" t="s">
        <v>2226</v>
      </c>
      <c r="D796" s="157" t="s">
        <v>220</v>
      </c>
      <c r="E796" s="125">
        <v>28106</v>
      </c>
      <c r="F796" s="155" t="s">
        <v>231</v>
      </c>
      <c r="G796" s="155" t="s">
        <v>8</v>
      </c>
      <c r="H796" s="125">
        <v>40180</v>
      </c>
      <c r="I796" s="162" t="s">
        <v>1537</v>
      </c>
      <c r="J796" s="156" t="s">
        <v>866</v>
      </c>
      <c r="K796" s="156" t="s">
        <v>938</v>
      </c>
      <c r="L796" s="156" t="s">
        <v>674</v>
      </c>
      <c r="M796" s="158" t="s">
        <v>277</v>
      </c>
      <c r="N796" s="182"/>
    </row>
    <row r="797" spans="1:14" s="129" customFormat="1" ht="30" hidden="1" customHeight="1">
      <c r="A797" s="155">
        <v>793</v>
      </c>
      <c r="B797" s="173" t="s">
        <v>2227</v>
      </c>
      <c r="C797" s="162" t="s">
        <v>2228</v>
      </c>
      <c r="D797" s="157" t="s">
        <v>304</v>
      </c>
      <c r="E797" s="125">
        <v>32778</v>
      </c>
      <c r="F797" s="155" t="s">
        <v>231</v>
      </c>
      <c r="G797" s="155" t="s">
        <v>8</v>
      </c>
      <c r="H797" s="125">
        <v>41609</v>
      </c>
      <c r="I797" s="162" t="s">
        <v>1537</v>
      </c>
      <c r="J797" s="156" t="s">
        <v>224</v>
      </c>
      <c r="K797" s="156" t="s">
        <v>233</v>
      </c>
      <c r="L797" s="156" t="s">
        <v>226</v>
      </c>
      <c r="M797" s="158" t="s">
        <v>227</v>
      </c>
      <c r="N797" s="182"/>
    </row>
    <row r="798" spans="1:14" s="129" customFormat="1" ht="30" hidden="1" customHeight="1">
      <c r="A798" s="155">
        <v>794</v>
      </c>
      <c r="B798" s="175" t="s">
        <v>2229</v>
      </c>
      <c r="C798" s="176" t="s">
        <v>2230</v>
      </c>
      <c r="D798" s="157" t="s">
        <v>715</v>
      </c>
      <c r="E798" s="126">
        <v>34944</v>
      </c>
      <c r="F798" s="155" t="s">
        <v>231</v>
      </c>
      <c r="G798" s="155" t="s">
        <v>8</v>
      </c>
      <c r="H798" s="125">
        <v>45017</v>
      </c>
      <c r="I798" s="162" t="s">
        <v>1537</v>
      </c>
      <c r="J798" s="156" t="s">
        <v>224</v>
      </c>
      <c r="K798" s="160" t="s">
        <v>233</v>
      </c>
      <c r="L798" s="156" t="s">
        <v>226</v>
      </c>
      <c r="M798" s="158" t="s">
        <v>227</v>
      </c>
      <c r="N798" s="182"/>
    </row>
    <row r="799" spans="1:14" s="129" customFormat="1" ht="30" hidden="1" customHeight="1">
      <c r="A799" s="155">
        <v>795</v>
      </c>
      <c r="B799" s="175" t="s">
        <v>2231</v>
      </c>
      <c r="C799" s="176" t="s">
        <v>2232</v>
      </c>
      <c r="D799" s="157" t="s">
        <v>273</v>
      </c>
      <c r="E799" s="126">
        <v>32781</v>
      </c>
      <c r="F799" s="155" t="s">
        <v>221</v>
      </c>
      <c r="G799" s="155" t="s">
        <v>8</v>
      </c>
      <c r="H799" s="125">
        <v>45017</v>
      </c>
      <c r="I799" s="162" t="s">
        <v>1537</v>
      </c>
      <c r="J799" s="156" t="s">
        <v>399</v>
      </c>
      <c r="K799" s="156" t="s">
        <v>688</v>
      </c>
      <c r="L799" s="156" t="s">
        <v>401</v>
      </c>
      <c r="M799" s="158" t="s">
        <v>227</v>
      </c>
      <c r="N799" s="182"/>
    </row>
    <row r="800" spans="1:14" s="129" customFormat="1" ht="30" hidden="1" customHeight="1">
      <c r="A800" s="155">
        <v>796</v>
      </c>
      <c r="B800" s="173" t="s">
        <v>2233</v>
      </c>
      <c r="C800" s="162" t="s">
        <v>2234</v>
      </c>
      <c r="D800" s="157" t="s">
        <v>220</v>
      </c>
      <c r="E800" s="127">
        <v>34700</v>
      </c>
      <c r="F800" s="155" t="s">
        <v>221</v>
      </c>
      <c r="G800" s="155" t="s">
        <v>8</v>
      </c>
      <c r="H800" s="125">
        <v>44562</v>
      </c>
      <c r="I800" s="162" t="s">
        <v>1537</v>
      </c>
      <c r="J800" s="156" t="s">
        <v>723</v>
      </c>
      <c r="K800" s="156" t="s">
        <v>1550</v>
      </c>
      <c r="L800" s="156" t="s">
        <v>389</v>
      </c>
      <c r="M800" s="158" t="s">
        <v>277</v>
      </c>
      <c r="N800" s="182"/>
    </row>
    <row r="801" spans="1:14" s="129" customFormat="1" ht="30" hidden="1" customHeight="1">
      <c r="A801" s="155">
        <v>797</v>
      </c>
      <c r="B801" s="173" t="s">
        <v>2235</v>
      </c>
      <c r="C801" s="162" t="s">
        <v>2236</v>
      </c>
      <c r="D801" s="157" t="s">
        <v>220</v>
      </c>
      <c r="E801" s="125">
        <v>27583</v>
      </c>
      <c r="F801" s="155" t="s">
        <v>231</v>
      </c>
      <c r="G801" s="155" t="s">
        <v>8</v>
      </c>
      <c r="H801" s="125">
        <v>40575</v>
      </c>
      <c r="I801" s="162" t="s">
        <v>1537</v>
      </c>
      <c r="J801" s="156" t="s">
        <v>2237</v>
      </c>
      <c r="K801" s="156" t="s">
        <v>1609</v>
      </c>
      <c r="L801" s="156" t="s">
        <v>629</v>
      </c>
      <c r="M801" s="158" t="s">
        <v>277</v>
      </c>
      <c r="N801" s="182"/>
    </row>
    <row r="802" spans="1:14" s="129" customFormat="1" ht="30" hidden="1" customHeight="1">
      <c r="A802" s="155">
        <v>798</v>
      </c>
      <c r="B802" s="175" t="s">
        <v>2238</v>
      </c>
      <c r="C802" s="176" t="s">
        <v>2239</v>
      </c>
      <c r="D802" s="157" t="s">
        <v>220</v>
      </c>
      <c r="E802" s="126">
        <v>33102</v>
      </c>
      <c r="F802" s="155" t="s">
        <v>221</v>
      </c>
      <c r="G802" s="155" t="s">
        <v>8</v>
      </c>
      <c r="H802" s="125">
        <v>45017</v>
      </c>
      <c r="I802" s="162" t="s">
        <v>1537</v>
      </c>
      <c r="J802" s="156" t="s">
        <v>269</v>
      </c>
      <c r="K802" s="156" t="s">
        <v>270</v>
      </c>
      <c r="L802" s="156" t="s">
        <v>245</v>
      </c>
      <c r="M802" s="158" t="s">
        <v>227</v>
      </c>
      <c r="N802" s="182"/>
    </row>
    <row r="803" spans="1:14" s="129" customFormat="1" ht="30" hidden="1" customHeight="1">
      <c r="A803" s="155">
        <v>799</v>
      </c>
      <c r="B803" s="175" t="s">
        <v>2240</v>
      </c>
      <c r="C803" s="176" t="s">
        <v>2241</v>
      </c>
      <c r="D803" s="157" t="s">
        <v>220</v>
      </c>
      <c r="E803" s="126">
        <v>35712</v>
      </c>
      <c r="F803" s="155" t="s">
        <v>221</v>
      </c>
      <c r="G803" s="155" t="s">
        <v>8</v>
      </c>
      <c r="H803" s="125">
        <v>45017</v>
      </c>
      <c r="I803" s="162" t="s">
        <v>1537</v>
      </c>
      <c r="J803" s="156" t="s">
        <v>224</v>
      </c>
      <c r="K803" s="156" t="s">
        <v>233</v>
      </c>
      <c r="L803" s="156" t="s">
        <v>226</v>
      </c>
      <c r="M803" s="158" t="s">
        <v>227</v>
      </c>
      <c r="N803" s="182"/>
    </row>
    <row r="804" spans="1:14" s="129" customFormat="1" ht="30" hidden="1" customHeight="1">
      <c r="A804" s="155">
        <v>800</v>
      </c>
      <c r="B804" s="175" t="s">
        <v>2242</v>
      </c>
      <c r="C804" s="176" t="s">
        <v>2243</v>
      </c>
      <c r="D804" s="157" t="s">
        <v>273</v>
      </c>
      <c r="E804" s="126">
        <v>36340</v>
      </c>
      <c r="F804" s="155" t="s">
        <v>221</v>
      </c>
      <c r="G804" s="155" t="s">
        <v>8</v>
      </c>
      <c r="H804" s="125">
        <v>45017</v>
      </c>
      <c r="I804" s="162" t="s">
        <v>1537</v>
      </c>
      <c r="J804" s="156" t="s">
        <v>282</v>
      </c>
      <c r="K804" s="156" t="s">
        <v>883</v>
      </c>
      <c r="L804" s="156" t="s">
        <v>226</v>
      </c>
      <c r="M804" s="158" t="s">
        <v>227</v>
      </c>
      <c r="N804" s="182"/>
    </row>
    <row r="805" spans="1:14" s="129" customFormat="1" ht="30" hidden="1" customHeight="1">
      <c r="A805" s="155">
        <v>801</v>
      </c>
      <c r="B805" s="173" t="s">
        <v>2244</v>
      </c>
      <c r="C805" s="162" t="s">
        <v>2245</v>
      </c>
      <c r="D805" s="157" t="s">
        <v>220</v>
      </c>
      <c r="E805" s="125">
        <v>31918</v>
      </c>
      <c r="F805" s="155" t="s">
        <v>231</v>
      </c>
      <c r="G805" s="155" t="s">
        <v>8</v>
      </c>
      <c r="H805" s="125">
        <v>42614</v>
      </c>
      <c r="I805" s="162" t="s">
        <v>1537</v>
      </c>
      <c r="J805" s="156" t="s">
        <v>694</v>
      </c>
      <c r="K805" s="177" t="s">
        <v>633</v>
      </c>
      <c r="L805" s="156" t="s">
        <v>245</v>
      </c>
      <c r="M805" s="158" t="s">
        <v>277</v>
      </c>
      <c r="N805" s="182"/>
    </row>
    <row r="806" spans="1:14" s="129" customFormat="1" ht="30" hidden="1" customHeight="1">
      <c r="A806" s="155">
        <v>802</v>
      </c>
      <c r="B806" s="175" t="s">
        <v>2246</v>
      </c>
      <c r="C806" s="176" t="s">
        <v>2247</v>
      </c>
      <c r="D806" s="157" t="s">
        <v>220</v>
      </c>
      <c r="E806" s="126">
        <v>36419</v>
      </c>
      <c r="F806" s="155" t="s">
        <v>221</v>
      </c>
      <c r="G806" s="155" t="s">
        <v>8</v>
      </c>
      <c r="H806" s="125">
        <v>45017</v>
      </c>
      <c r="I806" s="162" t="s">
        <v>1537</v>
      </c>
      <c r="J806" s="156" t="s">
        <v>224</v>
      </c>
      <c r="K806" s="156" t="s">
        <v>233</v>
      </c>
      <c r="L806" s="156" t="s">
        <v>226</v>
      </c>
      <c r="M806" s="158" t="s">
        <v>227</v>
      </c>
      <c r="N806" s="182"/>
    </row>
    <row r="807" spans="1:14" s="129" customFormat="1" ht="30" hidden="1" customHeight="1">
      <c r="A807" s="155">
        <v>803</v>
      </c>
      <c r="B807" s="173" t="s">
        <v>2248</v>
      </c>
      <c r="C807" s="162" t="s">
        <v>2249</v>
      </c>
      <c r="D807" s="157" t="s">
        <v>220</v>
      </c>
      <c r="E807" s="127">
        <v>32482</v>
      </c>
      <c r="F807" s="155" t="s">
        <v>221</v>
      </c>
      <c r="G807" s="155" t="s">
        <v>8</v>
      </c>
      <c r="H807" s="125">
        <v>44562</v>
      </c>
      <c r="I807" s="162" t="s">
        <v>1537</v>
      </c>
      <c r="J807" s="156" t="s">
        <v>224</v>
      </c>
      <c r="K807" s="156" t="s">
        <v>233</v>
      </c>
      <c r="L807" s="156" t="s">
        <v>226</v>
      </c>
      <c r="M807" s="158" t="s">
        <v>227</v>
      </c>
      <c r="N807" s="182"/>
    </row>
    <row r="808" spans="1:14" s="129" customFormat="1" ht="30" hidden="1" customHeight="1">
      <c r="A808" s="155">
        <v>804</v>
      </c>
      <c r="B808" s="173" t="s">
        <v>2250</v>
      </c>
      <c r="C808" s="162" t="s">
        <v>2251</v>
      </c>
      <c r="D808" s="157" t="s">
        <v>220</v>
      </c>
      <c r="E808" s="125">
        <v>32587</v>
      </c>
      <c r="F808" s="155" t="s">
        <v>221</v>
      </c>
      <c r="G808" s="155" t="s">
        <v>8</v>
      </c>
      <c r="H808" s="125">
        <v>41944</v>
      </c>
      <c r="I808" s="162" t="s">
        <v>1537</v>
      </c>
      <c r="J808" s="156" t="s">
        <v>282</v>
      </c>
      <c r="K808" s="156" t="s">
        <v>883</v>
      </c>
      <c r="L808" s="156" t="s">
        <v>226</v>
      </c>
      <c r="M808" s="158" t="s">
        <v>227</v>
      </c>
      <c r="N808" s="182"/>
    </row>
    <row r="809" spans="1:14" s="129" customFormat="1" ht="30" hidden="1" customHeight="1">
      <c r="A809" s="155">
        <v>805</v>
      </c>
      <c r="B809" s="173" t="s">
        <v>2252</v>
      </c>
      <c r="C809" s="162" t="s">
        <v>2253</v>
      </c>
      <c r="D809" s="157" t="s">
        <v>220</v>
      </c>
      <c r="E809" s="125">
        <v>26128</v>
      </c>
      <c r="F809" s="155" t="s">
        <v>231</v>
      </c>
      <c r="G809" s="155" t="s">
        <v>8</v>
      </c>
      <c r="H809" s="125">
        <v>40541</v>
      </c>
      <c r="I809" s="162" t="s">
        <v>1537</v>
      </c>
      <c r="J809" s="156" t="s">
        <v>937</v>
      </c>
      <c r="K809" s="156" t="s">
        <v>1605</v>
      </c>
      <c r="L809" s="156" t="s">
        <v>674</v>
      </c>
      <c r="M809" s="158" t="s">
        <v>277</v>
      </c>
      <c r="N809" s="182"/>
    </row>
    <row r="810" spans="1:14" s="129" customFormat="1" ht="30" hidden="1" customHeight="1">
      <c r="A810" s="155">
        <v>806</v>
      </c>
      <c r="B810" s="173" t="s">
        <v>2254</v>
      </c>
      <c r="C810" s="162" t="s">
        <v>2255</v>
      </c>
      <c r="D810" s="157" t="s">
        <v>220</v>
      </c>
      <c r="E810" s="125">
        <v>29573</v>
      </c>
      <c r="F810" s="155" t="s">
        <v>231</v>
      </c>
      <c r="G810" s="155" t="s">
        <v>8</v>
      </c>
      <c r="H810" s="125">
        <v>40180</v>
      </c>
      <c r="I810" s="162" t="s">
        <v>1537</v>
      </c>
      <c r="J810" s="156" t="s">
        <v>224</v>
      </c>
      <c r="K810" s="156" t="s">
        <v>233</v>
      </c>
      <c r="L810" s="156" t="s">
        <v>226</v>
      </c>
      <c r="M810" s="158" t="s">
        <v>227</v>
      </c>
      <c r="N810" s="182"/>
    </row>
    <row r="811" spans="1:14" s="129" customFormat="1" ht="30" hidden="1" customHeight="1">
      <c r="A811" s="155">
        <v>807</v>
      </c>
      <c r="B811" s="173" t="s">
        <v>2256</v>
      </c>
      <c r="C811" s="162" t="s">
        <v>2257</v>
      </c>
      <c r="D811" s="157" t="s">
        <v>220</v>
      </c>
      <c r="E811" s="127">
        <v>33564</v>
      </c>
      <c r="F811" s="155" t="s">
        <v>221</v>
      </c>
      <c r="G811" s="155" t="s">
        <v>8</v>
      </c>
      <c r="H811" s="125">
        <v>44562</v>
      </c>
      <c r="I811" s="162" t="s">
        <v>1537</v>
      </c>
      <c r="J811" s="156" t="s">
        <v>282</v>
      </c>
      <c r="K811" s="156" t="s">
        <v>883</v>
      </c>
      <c r="L811" s="156" t="s">
        <v>226</v>
      </c>
      <c r="M811" s="158" t="s">
        <v>227</v>
      </c>
      <c r="N811" s="182"/>
    </row>
    <row r="812" spans="1:14" s="129" customFormat="1" ht="30" hidden="1" customHeight="1">
      <c r="A812" s="155">
        <v>808</v>
      </c>
      <c r="B812" s="173" t="s">
        <v>2258</v>
      </c>
      <c r="C812" s="162" t="s">
        <v>2259</v>
      </c>
      <c r="D812" s="157" t="s">
        <v>220</v>
      </c>
      <c r="E812" s="125">
        <v>33329</v>
      </c>
      <c r="F812" s="155" t="s">
        <v>231</v>
      </c>
      <c r="G812" s="155" t="s">
        <v>8</v>
      </c>
      <c r="H812" s="125">
        <v>40969</v>
      </c>
      <c r="I812" s="162" t="s">
        <v>1537</v>
      </c>
      <c r="J812" s="156" t="s">
        <v>2260</v>
      </c>
      <c r="K812" s="156" t="s">
        <v>1580</v>
      </c>
      <c r="L812" s="156" t="s">
        <v>245</v>
      </c>
      <c r="M812" s="158" t="s">
        <v>277</v>
      </c>
      <c r="N812" s="182"/>
    </row>
    <row r="813" spans="1:14" s="129" customFormat="1" ht="30" hidden="1" customHeight="1">
      <c r="A813" s="155">
        <v>809</v>
      </c>
      <c r="B813" s="173" t="s">
        <v>2261</v>
      </c>
      <c r="C813" s="162" t="s">
        <v>2262</v>
      </c>
      <c r="D813" s="157" t="s">
        <v>220</v>
      </c>
      <c r="E813" s="125">
        <v>30469</v>
      </c>
      <c r="F813" s="155" t="s">
        <v>231</v>
      </c>
      <c r="G813" s="155" t="s">
        <v>8</v>
      </c>
      <c r="H813" s="125">
        <v>40180</v>
      </c>
      <c r="I813" s="162" t="s">
        <v>1537</v>
      </c>
      <c r="J813" s="156" t="s">
        <v>1608</v>
      </c>
      <c r="K813" s="156" t="s">
        <v>938</v>
      </c>
      <c r="L813" s="156" t="s">
        <v>674</v>
      </c>
      <c r="M813" s="158" t="s">
        <v>277</v>
      </c>
      <c r="N813" s="182"/>
    </row>
    <row r="814" spans="1:14" s="129" customFormat="1" ht="30" hidden="1" customHeight="1">
      <c r="A814" s="155">
        <v>810</v>
      </c>
      <c r="B814" s="173" t="s">
        <v>2263</v>
      </c>
      <c r="C814" s="162" t="s">
        <v>2264</v>
      </c>
      <c r="D814" s="157" t="s">
        <v>220</v>
      </c>
      <c r="E814" s="125">
        <v>29926</v>
      </c>
      <c r="F814" s="155" t="s">
        <v>221</v>
      </c>
      <c r="G814" s="155" t="s">
        <v>8</v>
      </c>
      <c r="H814" s="125">
        <v>41944</v>
      </c>
      <c r="I814" s="162" t="s">
        <v>1537</v>
      </c>
      <c r="J814" s="156" t="s">
        <v>224</v>
      </c>
      <c r="K814" s="156" t="s">
        <v>233</v>
      </c>
      <c r="L814" s="156" t="s">
        <v>226</v>
      </c>
      <c r="M814" s="158" t="s">
        <v>227</v>
      </c>
      <c r="N814" s="182"/>
    </row>
    <row r="815" spans="1:14" s="129" customFormat="1" ht="30" hidden="1" customHeight="1">
      <c r="A815" s="155">
        <v>811</v>
      </c>
      <c r="B815" s="173" t="s">
        <v>2265</v>
      </c>
      <c r="C815" s="162" t="s">
        <v>2266</v>
      </c>
      <c r="D815" s="157" t="s">
        <v>2267</v>
      </c>
      <c r="E815" s="127">
        <v>30916</v>
      </c>
      <c r="F815" s="155" t="s">
        <v>231</v>
      </c>
      <c r="G815" s="155" t="s">
        <v>8</v>
      </c>
      <c r="H815" s="125">
        <v>44562</v>
      </c>
      <c r="I815" s="162" t="s">
        <v>1537</v>
      </c>
      <c r="J815" s="156" t="s">
        <v>2224</v>
      </c>
      <c r="K815" s="156" t="s">
        <v>1550</v>
      </c>
      <c r="L815" s="156" t="s">
        <v>335</v>
      </c>
      <c r="M815" s="158" t="s">
        <v>277</v>
      </c>
      <c r="N815" s="182"/>
    </row>
    <row r="816" spans="1:14" s="129" customFormat="1" ht="30" hidden="1" customHeight="1">
      <c r="A816" s="155">
        <v>812</v>
      </c>
      <c r="B816" s="173" t="s">
        <v>2268</v>
      </c>
      <c r="C816" s="162" t="s">
        <v>2269</v>
      </c>
      <c r="D816" s="157" t="s">
        <v>220</v>
      </c>
      <c r="E816" s="125">
        <v>31154</v>
      </c>
      <c r="F816" s="155" t="s">
        <v>231</v>
      </c>
      <c r="G816" s="155" t="s">
        <v>8</v>
      </c>
      <c r="H816" s="125">
        <v>44562</v>
      </c>
      <c r="I816" s="162" t="s">
        <v>1537</v>
      </c>
      <c r="J816" s="156" t="s">
        <v>2270</v>
      </c>
      <c r="K816" s="156" t="s">
        <v>334</v>
      </c>
      <c r="L816" s="156" t="s">
        <v>276</v>
      </c>
      <c r="M816" s="158" t="s">
        <v>277</v>
      </c>
      <c r="N816" s="182"/>
    </row>
    <row r="817" spans="1:14" s="129" customFormat="1" ht="30" hidden="1" customHeight="1">
      <c r="A817" s="155">
        <v>813</v>
      </c>
      <c r="B817" s="173" t="s">
        <v>2271</v>
      </c>
      <c r="C817" s="162" t="s">
        <v>2272</v>
      </c>
      <c r="D817" s="157" t="s">
        <v>220</v>
      </c>
      <c r="E817" s="127">
        <v>33086</v>
      </c>
      <c r="F817" s="155" t="s">
        <v>221</v>
      </c>
      <c r="G817" s="155" t="s">
        <v>8</v>
      </c>
      <c r="H817" s="125">
        <v>44562</v>
      </c>
      <c r="I817" s="162" t="s">
        <v>1537</v>
      </c>
      <c r="J817" s="156" t="s">
        <v>224</v>
      </c>
      <c r="K817" s="156" t="s">
        <v>233</v>
      </c>
      <c r="L817" s="156" t="s">
        <v>226</v>
      </c>
      <c r="M817" s="158" t="s">
        <v>227</v>
      </c>
      <c r="N817" s="182"/>
    </row>
    <row r="818" spans="1:14" s="129" customFormat="1" ht="30" hidden="1" customHeight="1">
      <c r="A818" s="155">
        <v>814</v>
      </c>
      <c r="B818" s="173" t="s">
        <v>2273</v>
      </c>
      <c r="C818" s="162" t="s">
        <v>2274</v>
      </c>
      <c r="D818" s="157" t="s">
        <v>374</v>
      </c>
      <c r="E818" s="125">
        <v>32003</v>
      </c>
      <c r="F818" s="155" t="s">
        <v>221</v>
      </c>
      <c r="G818" s="155" t="s">
        <v>8</v>
      </c>
      <c r="H818" s="125">
        <v>39518</v>
      </c>
      <c r="I818" s="162" t="s">
        <v>1537</v>
      </c>
      <c r="J818" s="156" t="s">
        <v>1775</v>
      </c>
      <c r="K818" s="156" t="s">
        <v>1550</v>
      </c>
      <c r="L818" s="156" t="s">
        <v>389</v>
      </c>
      <c r="M818" s="158" t="s">
        <v>277</v>
      </c>
      <c r="N818" s="182"/>
    </row>
    <row r="819" spans="1:14" s="129" customFormat="1" ht="30" hidden="1" customHeight="1">
      <c r="A819" s="155">
        <v>815</v>
      </c>
      <c r="B819" s="173" t="s">
        <v>2275</v>
      </c>
      <c r="C819" s="162" t="s">
        <v>2276</v>
      </c>
      <c r="D819" s="157" t="s">
        <v>220</v>
      </c>
      <c r="E819" s="125">
        <v>30011</v>
      </c>
      <c r="F819" s="155" t="s">
        <v>221</v>
      </c>
      <c r="G819" s="155" t="s">
        <v>8</v>
      </c>
      <c r="H819" s="125">
        <v>40180</v>
      </c>
      <c r="I819" s="162" t="s">
        <v>1537</v>
      </c>
      <c r="J819" s="156" t="s">
        <v>937</v>
      </c>
      <c r="K819" s="156" t="s">
        <v>637</v>
      </c>
      <c r="L819" s="156" t="s">
        <v>335</v>
      </c>
      <c r="M819" s="158" t="s">
        <v>277</v>
      </c>
      <c r="N819" s="182"/>
    </row>
    <row r="820" spans="1:14" s="129" customFormat="1" ht="30" hidden="1" customHeight="1">
      <c r="A820" s="155">
        <v>816</v>
      </c>
      <c r="B820" s="173" t="s">
        <v>2277</v>
      </c>
      <c r="C820" s="162" t="s">
        <v>2278</v>
      </c>
      <c r="D820" s="157" t="s">
        <v>220</v>
      </c>
      <c r="E820" s="125">
        <v>31912</v>
      </c>
      <c r="F820" s="155" t="s">
        <v>221</v>
      </c>
      <c r="G820" s="155" t="s">
        <v>8</v>
      </c>
      <c r="H820" s="125">
        <v>44562</v>
      </c>
      <c r="I820" s="162" t="s">
        <v>1537</v>
      </c>
      <c r="J820" s="156" t="s">
        <v>224</v>
      </c>
      <c r="K820" s="156" t="s">
        <v>233</v>
      </c>
      <c r="L820" s="156" t="s">
        <v>226</v>
      </c>
      <c r="M820" s="158" t="s">
        <v>227</v>
      </c>
      <c r="N820" s="182"/>
    </row>
    <row r="821" spans="1:14" s="129" customFormat="1" ht="30" hidden="1" customHeight="1">
      <c r="A821" s="155">
        <v>817</v>
      </c>
      <c r="B821" s="173" t="s">
        <v>2279</v>
      </c>
      <c r="C821" s="162" t="s">
        <v>2280</v>
      </c>
      <c r="D821" s="157" t="s">
        <v>715</v>
      </c>
      <c r="E821" s="125">
        <v>25346</v>
      </c>
      <c r="F821" s="155" t="s">
        <v>221</v>
      </c>
      <c r="G821" s="155" t="s">
        <v>8</v>
      </c>
      <c r="H821" s="125">
        <v>40180</v>
      </c>
      <c r="I821" s="162" t="s">
        <v>1537</v>
      </c>
      <c r="J821" s="156" t="s">
        <v>795</v>
      </c>
      <c r="K821" s="156" t="s">
        <v>423</v>
      </c>
      <c r="L821" s="156" t="s">
        <v>843</v>
      </c>
      <c r="M821" s="158" t="s">
        <v>277</v>
      </c>
      <c r="N821" s="182"/>
    </row>
    <row r="822" spans="1:14" s="129" customFormat="1" ht="30" hidden="1" customHeight="1">
      <c r="A822" s="155">
        <v>818</v>
      </c>
      <c r="B822" s="173" t="s">
        <v>2281</v>
      </c>
      <c r="C822" s="162" t="s">
        <v>2282</v>
      </c>
      <c r="D822" s="157" t="s">
        <v>567</v>
      </c>
      <c r="E822" s="125">
        <v>29012</v>
      </c>
      <c r="F822" s="155" t="s">
        <v>221</v>
      </c>
      <c r="G822" s="155" t="s">
        <v>8</v>
      </c>
      <c r="H822" s="125">
        <v>41944</v>
      </c>
      <c r="I822" s="162" t="s">
        <v>1537</v>
      </c>
      <c r="J822" s="156" t="s">
        <v>723</v>
      </c>
      <c r="K822" s="156" t="s">
        <v>1550</v>
      </c>
      <c r="L822" s="156" t="s">
        <v>389</v>
      </c>
      <c r="M822" s="158" t="s">
        <v>277</v>
      </c>
      <c r="N822" s="182"/>
    </row>
    <row r="823" spans="1:14" s="129" customFormat="1" ht="30" hidden="1" customHeight="1">
      <c r="A823" s="155">
        <v>819</v>
      </c>
      <c r="B823" s="173" t="s">
        <v>2283</v>
      </c>
      <c r="C823" s="162" t="s">
        <v>2284</v>
      </c>
      <c r="D823" s="157" t="s">
        <v>220</v>
      </c>
      <c r="E823" s="125">
        <v>33218</v>
      </c>
      <c r="F823" s="155" t="s">
        <v>221</v>
      </c>
      <c r="G823" s="155" t="s">
        <v>8</v>
      </c>
      <c r="H823" s="125">
        <v>41640</v>
      </c>
      <c r="I823" s="162" t="s">
        <v>1537</v>
      </c>
      <c r="J823" s="156" t="s">
        <v>254</v>
      </c>
      <c r="K823" s="160" t="s">
        <v>255</v>
      </c>
      <c r="L823" s="156" t="s">
        <v>226</v>
      </c>
      <c r="M823" s="158" t="s">
        <v>227</v>
      </c>
      <c r="N823" s="182"/>
    </row>
    <row r="824" spans="1:14" s="129" customFormat="1" ht="30" hidden="1" customHeight="1">
      <c r="A824" s="155">
        <v>820</v>
      </c>
      <c r="B824" s="175" t="s">
        <v>2285</v>
      </c>
      <c r="C824" s="176" t="s">
        <v>2286</v>
      </c>
      <c r="D824" s="157" t="s">
        <v>273</v>
      </c>
      <c r="E824" s="126">
        <v>34554</v>
      </c>
      <c r="F824" s="155" t="s">
        <v>231</v>
      </c>
      <c r="G824" s="155" t="s">
        <v>8</v>
      </c>
      <c r="H824" s="125">
        <v>45017</v>
      </c>
      <c r="I824" s="162" t="s">
        <v>1537</v>
      </c>
      <c r="J824" s="156" t="s">
        <v>224</v>
      </c>
      <c r="K824" s="156" t="s">
        <v>233</v>
      </c>
      <c r="L824" s="156" t="s">
        <v>226</v>
      </c>
      <c r="M824" s="158" t="s">
        <v>227</v>
      </c>
      <c r="N824" s="182"/>
    </row>
    <row r="825" spans="1:14" s="129" customFormat="1" ht="30" hidden="1" customHeight="1">
      <c r="A825" s="155">
        <v>821</v>
      </c>
      <c r="B825" s="175" t="s">
        <v>2287</v>
      </c>
      <c r="C825" s="176" t="s">
        <v>2288</v>
      </c>
      <c r="D825" s="157" t="s">
        <v>220</v>
      </c>
      <c r="E825" s="126">
        <v>34739</v>
      </c>
      <c r="F825" s="155" t="s">
        <v>221</v>
      </c>
      <c r="G825" s="155" t="s">
        <v>8</v>
      </c>
      <c r="H825" s="125">
        <v>45017</v>
      </c>
      <c r="I825" s="162" t="s">
        <v>1537</v>
      </c>
      <c r="J825" s="156" t="s">
        <v>224</v>
      </c>
      <c r="K825" s="156" t="s">
        <v>233</v>
      </c>
      <c r="L825" s="156" t="s">
        <v>226</v>
      </c>
      <c r="M825" s="158" t="s">
        <v>227</v>
      </c>
      <c r="N825" s="182"/>
    </row>
    <row r="826" spans="1:14" s="129" customFormat="1" ht="30" hidden="1" customHeight="1">
      <c r="A826" s="155">
        <v>822</v>
      </c>
      <c r="B826" s="173" t="s">
        <v>2289</v>
      </c>
      <c r="C826" s="162" t="s">
        <v>2290</v>
      </c>
      <c r="D826" s="157" t="s">
        <v>220</v>
      </c>
      <c r="E826" s="125">
        <v>30777</v>
      </c>
      <c r="F826" s="155" t="s">
        <v>231</v>
      </c>
      <c r="G826" s="155" t="s">
        <v>8</v>
      </c>
      <c r="H826" s="125">
        <v>40541</v>
      </c>
      <c r="I826" s="162" t="s">
        <v>1537</v>
      </c>
      <c r="J826" s="156" t="s">
        <v>937</v>
      </c>
      <c r="K826" s="156" t="s">
        <v>637</v>
      </c>
      <c r="L826" s="156" t="s">
        <v>843</v>
      </c>
      <c r="M826" s="158" t="s">
        <v>277</v>
      </c>
      <c r="N826" s="182"/>
    </row>
    <row r="827" spans="1:14" s="129" customFormat="1" ht="30" hidden="1" customHeight="1">
      <c r="A827" s="155">
        <v>823</v>
      </c>
      <c r="B827" s="173" t="s">
        <v>2291</v>
      </c>
      <c r="C827" s="162" t="s">
        <v>2292</v>
      </c>
      <c r="D827" s="157" t="s">
        <v>220</v>
      </c>
      <c r="E827" s="125">
        <v>26156</v>
      </c>
      <c r="F827" s="155" t="s">
        <v>231</v>
      </c>
      <c r="G827" s="155" t="s">
        <v>8</v>
      </c>
      <c r="H827" s="125">
        <v>40541</v>
      </c>
      <c r="I827" s="162" t="s">
        <v>1537</v>
      </c>
      <c r="J827" s="156" t="s">
        <v>795</v>
      </c>
      <c r="K827" s="156" t="s">
        <v>637</v>
      </c>
      <c r="L827" s="156" t="s">
        <v>629</v>
      </c>
      <c r="M827" s="158" t="s">
        <v>277</v>
      </c>
      <c r="N827" s="182"/>
    </row>
    <row r="828" spans="1:14" s="129" customFormat="1" ht="30" hidden="1" customHeight="1">
      <c r="A828" s="155">
        <v>824</v>
      </c>
      <c r="B828" s="173" t="s">
        <v>2293</v>
      </c>
      <c r="C828" s="162" t="s">
        <v>2294</v>
      </c>
      <c r="D828" s="157" t="s">
        <v>507</v>
      </c>
      <c r="E828" s="125">
        <v>25729</v>
      </c>
      <c r="F828" s="155" t="s">
        <v>231</v>
      </c>
      <c r="G828" s="155" t="s">
        <v>8</v>
      </c>
      <c r="H828" s="125">
        <v>40541</v>
      </c>
      <c r="I828" s="162" t="s">
        <v>1537</v>
      </c>
      <c r="J828" s="156" t="s">
        <v>1021</v>
      </c>
      <c r="K828" s="156" t="s">
        <v>637</v>
      </c>
      <c r="L828" s="156" t="s">
        <v>674</v>
      </c>
      <c r="M828" s="158" t="s">
        <v>277</v>
      </c>
      <c r="N828" s="182"/>
    </row>
    <row r="829" spans="1:14" s="129" customFormat="1" ht="30" hidden="1" customHeight="1">
      <c r="A829" s="155">
        <v>825</v>
      </c>
      <c r="B829" s="173" t="s">
        <v>2295</v>
      </c>
      <c r="C829" s="162" t="s">
        <v>2296</v>
      </c>
      <c r="D829" s="157" t="s">
        <v>220</v>
      </c>
      <c r="E829" s="125">
        <v>24194</v>
      </c>
      <c r="F829" s="155" t="s">
        <v>231</v>
      </c>
      <c r="G829" s="155" t="s">
        <v>8</v>
      </c>
      <c r="H829" s="125">
        <v>40541</v>
      </c>
      <c r="I829" s="162" t="s">
        <v>1537</v>
      </c>
      <c r="J829" s="156" t="s">
        <v>937</v>
      </c>
      <c r="K829" s="156" t="s">
        <v>637</v>
      </c>
      <c r="L829" s="156" t="s">
        <v>674</v>
      </c>
      <c r="M829" s="158" t="s">
        <v>277</v>
      </c>
      <c r="N829" s="182"/>
    </row>
    <row r="830" spans="1:14" s="129" customFormat="1" ht="30" hidden="1" customHeight="1">
      <c r="A830" s="155">
        <v>826</v>
      </c>
      <c r="B830" s="173" t="s">
        <v>2297</v>
      </c>
      <c r="C830" s="162" t="s">
        <v>2298</v>
      </c>
      <c r="D830" s="157" t="s">
        <v>220</v>
      </c>
      <c r="E830" s="125">
        <v>30463</v>
      </c>
      <c r="F830" s="155" t="s">
        <v>231</v>
      </c>
      <c r="G830" s="155" t="s">
        <v>8</v>
      </c>
      <c r="H830" s="125">
        <v>40180</v>
      </c>
      <c r="I830" s="162" t="s">
        <v>1537</v>
      </c>
      <c r="J830" s="156" t="s">
        <v>1608</v>
      </c>
      <c r="K830" s="177" t="s">
        <v>637</v>
      </c>
      <c r="L830" s="156" t="s">
        <v>335</v>
      </c>
      <c r="M830" s="158" t="s">
        <v>277</v>
      </c>
      <c r="N830" s="182"/>
    </row>
    <row r="831" spans="1:14" s="129" customFormat="1" ht="30" hidden="1" customHeight="1">
      <c r="A831" s="155">
        <v>827</v>
      </c>
      <c r="B831" s="173" t="s">
        <v>2299</v>
      </c>
      <c r="C831" s="162" t="s">
        <v>2300</v>
      </c>
      <c r="D831" s="157" t="s">
        <v>220</v>
      </c>
      <c r="E831" s="125">
        <v>26488</v>
      </c>
      <c r="F831" s="155" t="s">
        <v>231</v>
      </c>
      <c r="G831" s="155" t="s">
        <v>8</v>
      </c>
      <c r="H831" s="125">
        <v>40026</v>
      </c>
      <c r="I831" s="162" t="s">
        <v>1537</v>
      </c>
      <c r="J831" s="156" t="s">
        <v>1021</v>
      </c>
      <c r="K831" s="156" t="s">
        <v>637</v>
      </c>
      <c r="L831" s="156" t="s">
        <v>843</v>
      </c>
      <c r="M831" s="158" t="s">
        <v>277</v>
      </c>
      <c r="N831" s="182"/>
    </row>
    <row r="832" spans="1:14" s="129" customFormat="1" ht="30" hidden="1" customHeight="1">
      <c r="A832" s="155">
        <v>828</v>
      </c>
      <c r="B832" s="173" t="s">
        <v>2301</v>
      </c>
      <c r="C832" s="162" t="s">
        <v>2302</v>
      </c>
      <c r="D832" s="157" t="s">
        <v>220</v>
      </c>
      <c r="E832" s="127">
        <v>29431</v>
      </c>
      <c r="F832" s="155" t="s">
        <v>221</v>
      </c>
      <c r="G832" s="155" t="s">
        <v>8</v>
      </c>
      <c r="H832" s="125">
        <v>44562</v>
      </c>
      <c r="I832" s="162" t="s">
        <v>1537</v>
      </c>
      <c r="J832" s="156" t="s">
        <v>937</v>
      </c>
      <c r="K832" s="156" t="s">
        <v>1567</v>
      </c>
      <c r="L832" s="156" t="s">
        <v>674</v>
      </c>
      <c r="M832" s="158" t="s">
        <v>277</v>
      </c>
      <c r="N832" s="182"/>
    </row>
    <row r="833" spans="1:14" s="129" customFormat="1" ht="30" hidden="1" customHeight="1">
      <c r="A833" s="155">
        <v>829</v>
      </c>
      <c r="B833" s="184" t="s">
        <v>2303</v>
      </c>
      <c r="C833" s="162" t="s">
        <v>2304</v>
      </c>
      <c r="D833" s="157" t="s">
        <v>220</v>
      </c>
      <c r="E833" s="125">
        <v>31349</v>
      </c>
      <c r="F833" s="155" t="s">
        <v>231</v>
      </c>
      <c r="G833" s="155" t="s">
        <v>8</v>
      </c>
      <c r="H833" s="125">
        <v>40541</v>
      </c>
      <c r="I833" s="162" t="s">
        <v>1537</v>
      </c>
      <c r="J833" s="156" t="s">
        <v>1608</v>
      </c>
      <c r="K833" s="156" t="s">
        <v>637</v>
      </c>
      <c r="L833" s="156" t="s">
        <v>843</v>
      </c>
      <c r="M833" s="158" t="s">
        <v>277</v>
      </c>
      <c r="N833" s="182"/>
    </row>
    <row r="834" spans="1:14" s="129" customFormat="1" ht="30" hidden="1" customHeight="1">
      <c r="A834" s="155">
        <v>830</v>
      </c>
      <c r="B834" s="184" t="s">
        <v>2303</v>
      </c>
      <c r="C834" s="162" t="s">
        <v>2305</v>
      </c>
      <c r="D834" s="157" t="s">
        <v>220</v>
      </c>
      <c r="E834" s="125">
        <v>31365</v>
      </c>
      <c r="F834" s="155" t="s">
        <v>231</v>
      </c>
      <c r="G834" s="155" t="s">
        <v>8</v>
      </c>
      <c r="H834" s="125">
        <v>44562</v>
      </c>
      <c r="I834" s="162" t="s">
        <v>1537</v>
      </c>
      <c r="J834" s="156" t="s">
        <v>1714</v>
      </c>
      <c r="K834" s="156" t="s">
        <v>796</v>
      </c>
      <c r="L834" s="156" t="s">
        <v>674</v>
      </c>
      <c r="M834" s="158" t="s">
        <v>277</v>
      </c>
      <c r="N834" s="182"/>
    </row>
    <row r="835" spans="1:14" s="129" customFormat="1" ht="30" hidden="1" customHeight="1">
      <c r="A835" s="155">
        <v>831</v>
      </c>
      <c r="B835" s="184" t="s">
        <v>2303</v>
      </c>
      <c r="C835" s="162" t="s">
        <v>2306</v>
      </c>
      <c r="D835" s="157" t="s">
        <v>220</v>
      </c>
      <c r="E835" s="125">
        <v>28772</v>
      </c>
      <c r="F835" s="155" t="s">
        <v>231</v>
      </c>
      <c r="G835" s="155" t="s">
        <v>8</v>
      </c>
      <c r="H835" s="125">
        <v>44562</v>
      </c>
      <c r="I835" s="162" t="s">
        <v>1537</v>
      </c>
      <c r="J835" s="156" t="s">
        <v>866</v>
      </c>
      <c r="K835" s="156" t="s">
        <v>637</v>
      </c>
      <c r="L835" s="156" t="s">
        <v>843</v>
      </c>
      <c r="M835" s="158" t="s">
        <v>277</v>
      </c>
      <c r="N835" s="182"/>
    </row>
    <row r="836" spans="1:14" s="129" customFormat="1" ht="30" hidden="1" customHeight="1">
      <c r="A836" s="155">
        <v>832</v>
      </c>
      <c r="B836" s="184" t="s">
        <v>2307</v>
      </c>
      <c r="C836" s="162" t="s">
        <v>2308</v>
      </c>
      <c r="D836" s="157" t="s">
        <v>220</v>
      </c>
      <c r="E836" s="125">
        <v>29186</v>
      </c>
      <c r="F836" s="155" t="s">
        <v>231</v>
      </c>
      <c r="G836" s="155" t="s">
        <v>8</v>
      </c>
      <c r="H836" s="125">
        <v>40541</v>
      </c>
      <c r="I836" s="162" t="s">
        <v>1537</v>
      </c>
      <c r="J836" s="156" t="s">
        <v>937</v>
      </c>
      <c r="K836" s="156" t="s">
        <v>637</v>
      </c>
      <c r="L836" s="156" t="s">
        <v>843</v>
      </c>
      <c r="M836" s="158" t="s">
        <v>277</v>
      </c>
      <c r="N836" s="182"/>
    </row>
    <row r="837" spans="1:14" s="129" customFormat="1" ht="30" hidden="1" customHeight="1">
      <c r="A837" s="155">
        <v>833</v>
      </c>
      <c r="B837" s="184" t="s">
        <v>2307</v>
      </c>
      <c r="C837" s="162" t="s">
        <v>2309</v>
      </c>
      <c r="D837" s="157" t="s">
        <v>220</v>
      </c>
      <c r="E837" s="125">
        <v>26664</v>
      </c>
      <c r="F837" s="155" t="s">
        <v>231</v>
      </c>
      <c r="G837" s="155" t="s">
        <v>8</v>
      </c>
      <c r="H837" s="125">
        <v>35186</v>
      </c>
      <c r="I837" s="162" t="s">
        <v>1537</v>
      </c>
      <c r="J837" s="156" t="s">
        <v>937</v>
      </c>
      <c r="K837" s="156" t="s">
        <v>423</v>
      </c>
      <c r="L837" s="156" t="s">
        <v>389</v>
      </c>
      <c r="M837" s="158" t="s">
        <v>277</v>
      </c>
      <c r="N837" s="182"/>
    </row>
    <row r="838" spans="1:14" s="129" customFormat="1" ht="30" hidden="1" customHeight="1">
      <c r="A838" s="155">
        <v>834</v>
      </c>
      <c r="B838" s="173" t="s">
        <v>2310</v>
      </c>
      <c r="C838" s="162" t="s">
        <v>2311</v>
      </c>
      <c r="D838" s="157" t="s">
        <v>2312</v>
      </c>
      <c r="E838" s="125">
        <v>31335</v>
      </c>
      <c r="F838" s="155" t="s">
        <v>231</v>
      </c>
      <c r="G838" s="155" t="s">
        <v>8</v>
      </c>
      <c r="H838" s="125">
        <v>41944</v>
      </c>
      <c r="I838" s="162" t="s">
        <v>1537</v>
      </c>
      <c r="J838" s="156" t="s">
        <v>1021</v>
      </c>
      <c r="K838" s="156" t="s">
        <v>637</v>
      </c>
      <c r="L838" s="156" t="s">
        <v>629</v>
      </c>
      <c r="M838" s="158" t="s">
        <v>277</v>
      </c>
      <c r="N838" s="182"/>
    </row>
    <row r="839" spans="1:14" s="129" customFormat="1" ht="30" hidden="1" customHeight="1">
      <c r="A839" s="155">
        <v>835</v>
      </c>
      <c r="B839" s="173" t="s">
        <v>2313</v>
      </c>
      <c r="C839" s="162" t="s">
        <v>2314</v>
      </c>
      <c r="D839" s="157" t="s">
        <v>220</v>
      </c>
      <c r="E839" s="125">
        <v>28837</v>
      </c>
      <c r="F839" s="155" t="s">
        <v>221</v>
      </c>
      <c r="G839" s="155" t="s">
        <v>8</v>
      </c>
      <c r="H839" s="125">
        <v>40180</v>
      </c>
      <c r="I839" s="162" t="s">
        <v>1537</v>
      </c>
      <c r="J839" s="156" t="s">
        <v>224</v>
      </c>
      <c r="K839" s="156" t="s">
        <v>233</v>
      </c>
      <c r="L839" s="156" t="s">
        <v>226</v>
      </c>
      <c r="M839" s="158" t="s">
        <v>227</v>
      </c>
      <c r="N839" s="182"/>
    </row>
    <row r="840" spans="1:14" s="129" customFormat="1" ht="30" hidden="1" customHeight="1">
      <c r="A840" s="155">
        <v>836</v>
      </c>
      <c r="B840" s="173" t="s">
        <v>2315</v>
      </c>
      <c r="C840" s="162" t="s">
        <v>2316</v>
      </c>
      <c r="D840" s="157" t="s">
        <v>220</v>
      </c>
      <c r="E840" s="125">
        <v>32238</v>
      </c>
      <c r="F840" s="155" t="s">
        <v>231</v>
      </c>
      <c r="G840" s="155" t="s">
        <v>8</v>
      </c>
      <c r="H840" s="125">
        <v>40969</v>
      </c>
      <c r="I840" s="162" t="s">
        <v>1537</v>
      </c>
      <c r="J840" s="156" t="s">
        <v>937</v>
      </c>
      <c r="K840" s="160" t="s">
        <v>637</v>
      </c>
      <c r="L840" s="156" t="s">
        <v>245</v>
      </c>
      <c r="M840" s="158" t="s">
        <v>277</v>
      </c>
      <c r="N840" s="182"/>
    </row>
    <row r="841" spans="1:14" s="129" customFormat="1" ht="30" hidden="1" customHeight="1">
      <c r="A841" s="155">
        <v>837</v>
      </c>
      <c r="B841" s="173" t="s">
        <v>2317</v>
      </c>
      <c r="C841" s="162" t="s">
        <v>2318</v>
      </c>
      <c r="D841" s="157" t="s">
        <v>220</v>
      </c>
      <c r="E841" s="125">
        <v>30824</v>
      </c>
      <c r="F841" s="155" t="s">
        <v>231</v>
      </c>
      <c r="G841" s="155" t="s">
        <v>8</v>
      </c>
      <c r="H841" s="125">
        <v>40817</v>
      </c>
      <c r="I841" s="162" t="s">
        <v>1537</v>
      </c>
      <c r="J841" s="156" t="s">
        <v>795</v>
      </c>
      <c r="K841" s="156" t="s">
        <v>637</v>
      </c>
      <c r="L841" s="156" t="s">
        <v>629</v>
      </c>
      <c r="M841" s="158" t="s">
        <v>277</v>
      </c>
      <c r="N841" s="182"/>
    </row>
    <row r="842" spans="1:14" s="129" customFormat="1" ht="30" hidden="1" customHeight="1">
      <c r="A842" s="155">
        <v>838</v>
      </c>
      <c r="B842" s="173" t="s">
        <v>2319</v>
      </c>
      <c r="C842" s="162" t="s">
        <v>2320</v>
      </c>
      <c r="D842" s="157" t="s">
        <v>220</v>
      </c>
      <c r="E842" s="125">
        <v>30002</v>
      </c>
      <c r="F842" s="155" t="s">
        <v>231</v>
      </c>
      <c r="G842" s="155" t="s">
        <v>8</v>
      </c>
      <c r="H842" s="125">
        <v>40180</v>
      </c>
      <c r="I842" s="162" t="s">
        <v>1537</v>
      </c>
      <c r="J842" s="156" t="s">
        <v>650</v>
      </c>
      <c r="K842" s="156" t="s">
        <v>1580</v>
      </c>
      <c r="L842" s="156" t="s">
        <v>245</v>
      </c>
      <c r="M842" s="158" t="s">
        <v>277</v>
      </c>
      <c r="N842" s="182"/>
    </row>
    <row r="843" spans="1:14" s="129" customFormat="1" ht="30" hidden="1" customHeight="1">
      <c r="A843" s="155">
        <v>839</v>
      </c>
      <c r="B843" s="173" t="s">
        <v>2321</v>
      </c>
      <c r="C843" s="162" t="s">
        <v>2322</v>
      </c>
      <c r="D843" s="157" t="s">
        <v>2107</v>
      </c>
      <c r="E843" s="125">
        <v>30301</v>
      </c>
      <c r="F843" s="155" t="s">
        <v>231</v>
      </c>
      <c r="G843" s="155" t="s">
        <v>8</v>
      </c>
      <c r="H843" s="125">
        <v>40541</v>
      </c>
      <c r="I843" s="162" t="s">
        <v>1537</v>
      </c>
      <c r="J843" s="156" t="s">
        <v>2323</v>
      </c>
      <c r="K843" s="156" t="s">
        <v>637</v>
      </c>
      <c r="L843" s="156" t="s">
        <v>674</v>
      </c>
      <c r="M843" s="158" t="s">
        <v>277</v>
      </c>
      <c r="N843" s="182"/>
    </row>
    <row r="844" spans="1:14" s="129" customFormat="1" ht="30" hidden="1" customHeight="1">
      <c r="A844" s="155">
        <v>840</v>
      </c>
      <c r="B844" s="173" t="s">
        <v>2324</v>
      </c>
      <c r="C844" s="162" t="s">
        <v>2325</v>
      </c>
      <c r="D844" s="157" t="s">
        <v>220</v>
      </c>
      <c r="E844" s="127">
        <v>33721</v>
      </c>
      <c r="F844" s="155" t="s">
        <v>231</v>
      </c>
      <c r="G844" s="155" t="s">
        <v>8</v>
      </c>
      <c r="H844" s="125">
        <v>44562</v>
      </c>
      <c r="I844" s="162" t="s">
        <v>1537</v>
      </c>
      <c r="J844" s="156" t="s">
        <v>224</v>
      </c>
      <c r="K844" s="156" t="s">
        <v>233</v>
      </c>
      <c r="L844" s="156" t="s">
        <v>226</v>
      </c>
      <c r="M844" s="158" t="s">
        <v>227</v>
      </c>
      <c r="N844" s="182"/>
    </row>
    <row r="845" spans="1:14" s="129" customFormat="1" ht="30" hidden="1" customHeight="1">
      <c r="A845" s="155">
        <v>841</v>
      </c>
      <c r="B845" s="173" t="s">
        <v>2326</v>
      </c>
      <c r="C845" s="162" t="s">
        <v>2327</v>
      </c>
      <c r="D845" s="157" t="s">
        <v>220</v>
      </c>
      <c r="E845" s="127">
        <v>33594</v>
      </c>
      <c r="F845" s="155" t="s">
        <v>231</v>
      </c>
      <c r="G845" s="155" t="s">
        <v>8</v>
      </c>
      <c r="H845" s="125">
        <v>44562</v>
      </c>
      <c r="I845" s="162" t="s">
        <v>1537</v>
      </c>
      <c r="J845" s="156" t="s">
        <v>1145</v>
      </c>
      <c r="K845" s="156" t="s">
        <v>1609</v>
      </c>
      <c r="L845" s="156" t="s">
        <v>629</v>
      </c>
      <c r="M845" s="158" t="s">
        <v>277</v>
      </c>
      <c r="N845" s="182"/>
    </row>
    <row r="846" spans="1:14" s="129" customFormat="1" ht="30" hidden="1" customHeight="1">
      <c r="A846" s="155">
        <v>842</v>
      </c>
      <c r="B846" s="173" t="s">
        <v>2328</v>
      </c>
      <c r="C846" s="162" t="s">
        <v>2329</v>
      </c>
      <c r="D846" s="157" t="s">
        <v>220</v>
      </c>
      <c r="E846" s="125">
        <v>30857</v>
      </c>
      <c r="F846" s="155" t="s">
        <v>231</v>
      </c>
      <c r="G846" s="155" t="s">
        <v>8</v>
      </c>
      <c r="H846" s="125">
        <v>40299</v>
      </c>
      <c r="I846" s="162" t="s">
        <v>1537</v>
      </c>
      <c r="J846" s="156" t="s">
        <v>1871</v>
      </c>
      <c r="K846" s="156" t="s">
        <v>1124</v>
      </c>
      <c r="L846" s="156" t="s">
        <v>245</v>
      </c>
      <c r="M846" s="158" t="s">
        <v>277</v>
      </c>
      <c r="N846" s="182"/>
    </row>
    <row r="847" spans="1:14" s="129" customFormat="1" ht="30" hidden="1" customHeight="1">
      <c r="A847" s="155">
        <v>843</v>
      </c>
      <c r="B847" s="173" t="s">
        <v>2330</v>
      </c>
      <c r="C847" s="162" t="s">
        <v>2331</v>
      </c>
      <c r="D847" s="157" t="s">
        <v>220</v>
      </c>
      <c r="E847" s="125">
        <v>28863</v>
      </c>
      <c r="F847" s="155" t="s">
        <v>231</v>
      </c>
      <c r="G847" s="155" t="s">
        <v>8</v>
      </c>
      <c r="H847" s="125">
        <v>40180</v>
      </c>
      <c r="I847" s="162" t="s">
        <v>1537</v>
      </c>
      <c r="J847" s="156" t="s">
        <v>937</v>
      </c>
      <c r="K847" s="156" t="s">
        <v>1580</v>
      </c>
      <c r="L847" s="156" t="s">
        <v>245</v>
      </c>
      <c r="M847" s="158" t="s">
        <v>277</v>
      </c>
      <c r="N847" s="182"/>
    </row>
    <row r="848" spans="1:14" s="129" customFormat="1" ht="30" hidden="1" customHeight="1">
      <c r="A848" s="155">
        <v>844</v>
      </c>
      <c r="B848" s="175" t="s">
        <v>2332</v>
      </c>
      <c r="C848" s="176" t="s">
        <v>2333</v>
      </c>
      <c r="D848" s="157" t="s">
        <v>220</v>
      </c>
      <c r="E848" s="126">
        <v>37069</v>
      </c>
      <c r="F848" s="155" t="s">
        <v>231</v>
      </c>
      <c r="G848" s="155" t="s">
        <v>8</v>
      </c>
      <c r="H848" s="125">
        <v>45017</v>
      </c>
      <c r="I848" s="162" t="s">
        <v>1537</v>
      </c>
      <c r="J848" s="156" t="s">
        <v>269</v>
      </c>
      <c r="K848" s="156" t="s">
        <v>270</v>
      </c>
      <c r="L848" s="156" t="s">
        <v>245</v>
      </c>
      <c r="M848" s="158" t="s">
        <v>227</v>
      </c>
      <c r="N848" s="182"/>
    </row>
    <row r="849" spans="1:14" s="129" customFormat="1" ht="30" hidden="1" customHeight="1">
      <c r="A849" s="155">
        <v>845</v>
      </c>
      <c r="B849" s="173" t="s">
        <v>2334</v>
      </c>
      <c r="C849" s="162" t="s">
        <v>2335</v>
      </c>
      <c r="D849" s="157" t="s">
        <v>220</v>
      </c>
      <c r="E849" s="125">
        <v>31055</v>
      </c>
      <c r="F849" s="155" t="s">
        <v>231</v>
      </c>
      <c r="G849" s="155" t="s">
        <v>8</v>
      </c>
      <c r="H849" s="125">
        <v>41214</v>
      </c>
      <c r="I849" s="162" t="s">
        <v>1537</v>
      </c>
      <c r="J849" s="156" t="s">
        <v>937</v>
      </c>
      <c r="K849" s="156" t="s">
        <v>938</v>
      </c>
      <c r="L849" s="156" t="s">
        <v>674</v>
      </c>
      <c r="M849" s="158" t="s">
        <v>277</v>
      </c>
      <c r="N849" s="182"/>
    </row>
    <row r="850" spans="1:14" s="129" customFormat="1" ht="30" hidden="1" customHeight="1">
      <c r="A850" s="155">
        <v>846</v>
      </c>
      <c r="B850" s="173" t="s">
        <v>2336</v>
      </c>
      <c r="C850" s="162" t="s">
        <v>2337</v>
      </c>
      <c r="D850" s="157" t="s">
        <v>220</v>
      </c>
      <c r="E850" s="125">
        <v>32057</v>
      </c>
      <c r="F850" s="155" t="s">
        <v>231</v>
      </c>
      <c r="G850" s="155" t="s">
        <v>8</v>
      </c>
      <c r="H850" s="125">
        <v>41244</v>
      </c>
      <c r="I850" s="162" t="s">
        <v>1537</v>
      </c>
      <c r="J850" s="156" t="s">
        <v>282</v>
      </c>
      <c r="K850" s="156" t="s">
        <v>883</v>
      </c>
      <c r="L850" s="156" t="s">
        <v>226</v>
      </c>
      <c r="M850" s="158" t="s">
        <v>227</v>
      </c>
      <c r="N850" s="182"/>
    </row>
    <row r="851" spans="1:14" s="129" customFormat="1" ht="30" hidden="1" customHeight="1">
      <c r="A851" s="155">
        <v>847</v>
      </c>
      <c r="B851" s="173" t="s">
        <v>2338</v>
      </c>
      <c r="C851" s="162" t="s">
        <v>2339</v>
      </c>
      <c r="D851" s="157" t="s">
        <v>248</v>
      </c>
      <c r="E851" s="130">
        <v>27327</v>
      </c>
      <c r="F851" s="155" t="s">
        <v>231</v>
      </c>
      <c r="G851" s="155" t="s">
        <v>8</v>
      </c>
      <c r="H851" s="125">
        <v>40541</v>
      </c>
      <c r="I851" s="162" t="s">
        <v>1537</v>
      </c>
      <c r="J851" s="156" t="s">
        <v>937</v>
      </c>
      <c r="K851" s="156" t="s">
        <v>637</v>
      </c>
      <c r="L851" s="156" t="s">
        <v>245</v>
      </c>
      <c r="M851" s="158" t="s">
        <v>277</v>
      </c>
      <c r="N851" s="182"/>
    </row>
    <row r="852" spans="1:14" s="129" customFormat="1" ht="30" hidden="1" customHeight="1">
      <c r="A852" s="155">
        <v>848</v>
      </c>
      <c r="B852" s="173" t="s">
        <v>2340</v>
      </c>
      <c r="C852" s="162" t="s">
        <v>2341</v>
      </c>
      <c r="D852" s="157" t="s">
        <v>220</v>
      </c>
      <c r="E852" s="125">
        <v>33511</v>
      </c>
      <c r="F852" s="155" t="s">
        <v>231</v>
      </c>
      <c r="G852" s="155" t="s">
        <v>8</v>
      </c>
      <c r="H852" s="125">
        <v>41609</v>
      </c>
      <c r="I852" s="162" t="s">
        <v>1537</v>
      </c>
      <c r="J852" s="156" t="s">
        <v>224</v>
      </c>
      <c r="K852" s="156" t="s">
        <v>233</v>
      </c>
      <c r="L852" s="156" t="s">
        <v>226</v>
      </c>
      <c r="M852" s="158" t="s">
        <v>227</v>
      </c>
      <c r="N852" s="182"/>
    </row>
    <row r="853" spans="1:14" s="129" customFormat="1" ht="30" hidden="1" customHeight="1">
      <c r="A853" s="155">
        <v>849</v>
      </c>
      <c r="B853" s="173" t="s">
        <v>1189</v>
      </c>
      <c r="C853" s="162" t="s">
        <v>2342</v>
      </c>
      <c r="D853" s="157" t="s">
        <v>220</v>
      </c>
      <c r="E853" s="125">
        <v>33040</v>
      </c>
      <c r="F853" s="155" t="s">
        <v>231</v>
      </c>
      <c r="G853" s="155" t="s">
        <v>8</v>
      </c>
      <c r="H853" s="125">
        <v>42917</v>
      </c>
      <c r="I853" s="162" t="s">
        <v>1537</v>
      </c>
      <c r="J853" s="156" t="s">
        <v>282</v>
      </c>
      <c r="K853" s="156" t="s">
        <v>883</v>
      </c>
      <c r="L853" s="156" t="s">
        <v>226</v>
      </c>
      <c r="M853" s="158" t="s">
        <v>227</v>
      </c>
      <c r="N853" s="182"/>
    </row>
    <row r="854" spans="1:14" s="129" customFormat="1" ht="30" hidden="1" customHeight="1">
      <c r="A854" s="155">
        <v>850</v>
      </c>
      <c r="B854" s="173" t="s">
        <v>2343</v>
      </c>
      <c r="C854" s="162" t="s">
        <v>2344</v>
      </c>
      <c r="D854" s="157" t="s">
        <v>220</v>
      </c>
      <c r="E854" s="125">
        <v>28683</v>
      </c>
      <c r="F854" s="155" t="s">
        <v>231</v>
      </c>
      <c r="G854" s="155" t="s">
        <v>8</v>
      </c>
      <c r="H854" s="125">
        <v>40299</v>
      </c>
      <c r="I854" s="162" t="s">
        <v>1537</v>
      </c>
      <c r="J854" s="156" t="s">
        <v>937</v>
      </c>
      <c r="K854" s="156" t="s">
        <v>1567</v>
      </c>
      <c r="L854" s="156" t="s">
        <v>674</v>
      </c>
      <c r="M854" s="158" t="s">
        <v>277</v>
      </c>
      <c r="N854" s="182"/>
    </row>
    <row r="855" spans="1:14" s="129" customFormat="1" ht="30" hidden="1" customHeight="1">
      <c r="A855" s="155">
        <v>851</v>
      </c>
      <c r="B855" s="173" t="s">
        <v>2345</v>
      </c>
      <c r="C855" s="162" t="s">
        <v>2346</v>
      </c>
      <c r="D855" s="157" t="s">
        <v>220</v>
      </c>
      <c r="E855" s="125">
        <v>34527</v>
      </c>
      <c r="F855" s="155" t="s">
        <v>221</v>
      </c>
      <c r="G855" s="155" t="s">
        <v>8</v>
      </c>
      <c r="H855" s="125">
        <v>42887</v>
      </c>
      <c r="I855" s="162" t="s">
        <v>1537</v>
      </c>
      <c r="J855" s="156" t="s">
        <v>666</v>
      </c>
      <c r="K855" s="156" t="s">
        <v>255</v>
      </c>
      <c r="L855" s="156" t="s">
        <v>226</v>
      </c>
      <c r="M855" s="158" t="s">
        <v>227</v>
      </c>
      <c r="N855" s="182"/>
    </row>
    <row r="856" spans="1:14" s="129" customFormat="1" ht="30" hidden="1" customHeight="1">
      <c r="A856" s="155">
        <v>852</v>
      </c>
      <c r="B856" s="175" t="s">
        <v>2347</v>
      </c>
      <c r="C856" s="176" t="s">
        <v>2348</v>
      </c>
      <c r="D856" s="157" t="s">
        <v>273</v>
      </c>
      <c r="E856" s="126">
        <v>36145</v>
      </c>
      <c r="F856" s="155" t="s">
        <v>221</v>
      </c>
      <c r="G856" s="155" t="s">
        <v>8</v>
      </c>
      <c r="H856" s="125">
        <v>45017</v>
      </c>
      <c r="I856" s="162" t="s">
        <v>1537</v>
      </c>
      <c r="J856" s="156" t="s">
        <v>430</v>
      </c>
      <c r="K856" s="142" t="s">
        <v>896</v>
      </c>
      <c r="L856" s="156" t="s">
        <v>245</v>
      </c>
      <c r="M856" s="158" t="s">
        <v>227</v>
      </c>
      <c r="N856" s="182"/>
    </row>
    <row r="857" spans="1:14" s="129" customFormat="1" ht="30" hidden="1" customHeight="1">
      <c r="A857" s="155">
        <v>853</v>
      </c>
      <c r="B857" s="173" t="s">
        <v>2349</v>
      </c>
      <c r="C857" s="162" t="s">
        <v>2350</v>
      </c>
      <c r="D857" s="157" t="s">
        <v>220</v>
      </c>
      <c r="E857" s="127">
        <v>35931</v>
      </c>
      <c r="F857" s="155" t="s">
        <v>221</v>
      </c>
      <c r="G857" s="155" t="s">
        <v>8</v>
      </c>
      <c r="H857" s="125">
        <v>44562</v>
      </c>
      <c r="I857" s="162" t="s">
        <v>1537</v>
      </c>
      <c r="J857" s="156" t="s">
        <v>937</v>
      </c>
      <c r="K857" s="156" t="s">
        <v>1580</v>
      </c>
      <c r="L857" s="156" t="s">
        <v>245</v>
      </c>
      <c r="M857" s="158" t="s">
        <v>277</v>
      </c>
      <c r="N857" s="182"/>
    </row>
    <row r="858" spans="1:14" s="129" customFormat="1" ht="30" hidden="1" customHeight="1">
      <c r="A858" s="155">
        <v>854</v>
      </c>
      <c r="B858" s="173" t="s">
        <v>2351</v>
      </c>
      <c r="C858" s="162" t="s">
        <v>2352</v>
      </c>
      <c r="D858" s="157" t="s">
        <v>220</v>
      </c>
      <c r="E858" s="125">
        <v>32756</v>
      </c>
      <c r="F858" s="155" t="s">
        <v>221</v>
      </c>
      <c r="G858" s="155" t="s">
        <v>8</v>
      </c>
      <c r="H858" s="125">
        <v>41183</v>
      </c>
      <c r="I858" s="162" t="s">
        <v>1537</v>
      </c>
      <c r="J858" s="156" t="s">
        <v>224</v>
      </c>
      <c r="K858" s="156" t="s">
        <v>233</v>
      </c>
      <c r="L858" s="156" t="s">
        <v>226</v>
      </c>
      <c r="M858" s="158" t="s">
        <v>227</v>
      </c>
      <c r="N858" s="182"/>
    </row>
    <row r="859" spans="1:14" s="129" customFormat="1" ht="30" hidden="1" customHeight="1">
      <c r="A859" s="155">
        <v>855</v>
      </c>
      <c r="B859" s="173" t="s">
        <v>2353</v>
      </c>
      <c r="C859" s="162" t="s">
        <v>2354</v>
      </c>
      <c r="D859" s="157" t="s">
        <v>220</v>
      </c>
      <c r="E859" s="127">
        <v>35193</v>
      </c>
      <c r="F859" s="155" t="s">
        <v>231</v>
      </c>
      <c r="G859" s="155" t="s">
        <v>8</v>
      </c>
      <c r="H859" s="125">
        <v>44562</v>
      </c>
      <c r="I859" s="162" t="s">
        <v>1537</v>
      </c>
      <c r="J859" s="156" t="s">
        <v>282</v>
      </c>
      <c r="K859" s="156" t="s">
        <v>883</v>
      </c>
      <c r="L859" s="156" t="s">
        <v>226</v>
      </c>
      <c r="M859" s="158" t="s">
        <v>227</v>
      </c>
      <c r="N859" s="182"/>
    </row>
    <row r="860" spans="1:14" s="129" customFormat="1" ht="30" hidden="1" customHeight="1">
      <c r="A860" s="155">
        <v>856</v>
      </c>
      <c r="B860" s="173" t="s">
        <v>2355</v>
      </c>
      <c r="C860" s="162" t="s">
        <v>2356</v>
      </c>
      <c r="D860" s="157" t="s">
        <v>220</v>
      </c>
      <c r="E860" s="125">
        <v>25647</v>
      </c>
      <c r="F860" s="155" t="s">
        <v>221</v>
      </c>
      <c r="G860" s="155" t="s">
        <v>8</v>
      </c>
      <c r="H860" s="125">
        <v>33999</v>
      </c>
      <c r="I860" s="162" t="s">
        <v>1537</v>
      </c>
      <c r="J860" s="156" t="s">
        <v>937</v>
      </c>
      <c r="K860" s="156" t="s">
        <v>1550</v>
      </c>
      <c r="L860" s="156" t="s">
        <v>389</v>
      </c>
      <c r="M860" s="158" t="s">
        <v>277</v>
      </c>
      <c r="N860" s="182"/>
    </row>
    <row r="861" spans="1:14" s="129" customFormat="1" ht="30" hidden="1" customHeight="1">
      <c r="A861" s="155">
        <v>857</v>
      </c>
      <c r="B861" s="173" t="s">
        <v>2357</v>
      </c>
      <c r="C861" s="162" t="s">
        <v>2358</v>
      </c>
      <c r="D861" s="157" t="s">
        <v>332</v>
      </c>
      <c r="E861" s="125">
        <v>30772</v>
      </c>
      <c r="F861" s="155" t="s">
        <v>221</v>
      </c>
      <c r="G861" s="155" t="s">
        <v>8</v>
      </c>
      <c r="H861" s="125">
        <v>40180</v>
      </c>
      <c r="I861" s="162" t="s">
        <v>1537</v>
      </c>
      <c r="J861" s="156" t="s">
        <v>2359</v>
      </c>
      <c r="K861" s="156" t="s">
        <v>637</v>
      </c>
      <c r="L861" s="156" t="s">
        <v>335</v>
      </c>
      <c r="M861" s="158" t="s">
        <v>277</v>
      </c>
      <c r="N861" s="182"/>
    </row>
    <row r="862" spans="1:14" s="129" customFormat="1" ht="30" hidden="1" customHeight="1">
      <c r="A862" s="155">
        <v>858</v>
      </c>
      <c r="B862" s="173" t="s">
        <v>2360</v>
      </c>
      <c r="C862" s="162" t="s">
        <v>2361</v>
      </c>
      <c r="D862" s="157" t="s">
        <v>722</v>
      </c>
      <c r="E862" s="127">
        <v>36002</v>
      </c>
      <c r="F862" s="155" t="s">
        <v>221</v>
      </c>
      <c r="G862" s="155" t="s">
        <v>8</v>
      </c>
      <c r="H862" s="125">
        <v>44562</v>
      </c>
      <c r="I862" s="162" t="s">
        <v>1537</v>
      </c>
      <c r="J862" s="156" t="s">
        <v>224</v>
      </c>
      <c r="K862" s="156" t="s">
        <v>233</v>
      </c>
      <c r="L862" s="156" t="s">
        <v>226</v>
      </c>
      <c r="M862" s="158" t="s">
        <v>227</v>
      </c>
      <c r="N862" s="182"/>
    </row>
    <row r="863" spans="1:14" s="129" customFormat="1" ht="30" hidden="1" customHeight="1">
      <c r="A863" s="155">
        <v>859</v>
      </c>
      <c r="B863" s="173" t="s">
        <v>2362</v>
      </c>
      <c r="C863" s="162" t="s">
        <v>2363</v>
      </c>
      <c r="D863" s="157" t="s">
        <v>220</v>
      </c>
      <c r="E863" s="125">
        <v>36259</v>
      </c>
      <c r="F863" s="155" t="s">
        <v>231</v>
      </c>
      <c r="G863" s="155" t="s">
        <v>8</v>
      </c>
      <c r="H863" s="125">
        <v>44562</v>
      </c>
      <c r="I863" s="162" t="s">
        <v>1537</v>
      </c>
      <c r="J863" s="156" t="s">
        <v>2364</v>
      </c>
      <c r="K863" s="156" t="s">
        <v>1580</v>
      </c>
      <c r="L863" s="156" t="s">
        <v>245</v>
      </c>
      <c r="M863" s="158" t="s">
        <v>277</v>
      </c>
      <c r="N863" s="182"/>
    </row>
    <row r="864" spans="1:14" s="129" customFormat="1" ht="30" hidden="1" customHeight="1">
      <c r="A864" s="155">
        <v>860</v>
      </c>
      <c r="B864" s="173" t="s">
        <v>2365</v>
      </c>
      <c r="C864" s="162" t="s">
        <v>2366</v>
      </c>
      <c r="D864" s="157" t="s">
        <v>2367</v>
      </c>
      <c r="E864" s="127">
        <v>35266</v>
      </c>
      <c r="F864" s="155" t="s">
        <v>231</v>
      </c>
      <c r="G864" s="155" t="s">
        <v>8</v>
      </c>
      <c r="H864" s="125">
        <v>44562</v>
      </c>
      <c r="I864" s="162" t="s">
        <v>1537</v>
      </c>
      <c r="J864" s="156" t="s">
        <v>269</v>
      </c>
      <c r="K864" s="156" t="s">
        <v>270</v>
      </c>
      <c r="L864" s="156" t="s">
        <v>245</v>
      </c>
      <c r="M864" s="158" t="s">
        <v>227</v>
      </c>
      <c r="N864" s="182"/>
    </row>
    <row r="865" spans="1:14" s="129" customFormat="1" ht="30" hidden="1" customHeight="1">
      <c r="A865" s="155">
        <v>861</v>
      </c>
      <c r="B865" s="173" t="s">
        <v>2368</v>
      </c>
      <c r="C865" s="162" t="s">
        <v>2369</v>
      </c>
      <c r="D865" s="157" t="s">
        <v>460</v>
      </c>
      <c r="E865" s="125">
        <v>32024</v>
      </c>
      <c r="F865" s="155" t="s">
        <v>221</v>
      </c>
      <c r="G865" s="155" t="s">
        <v>8</v>
      </c>
      <c r="H865" s="125">
        <v>41214</v>
      </c>
      <c r="I865" s="162" t="s">
        <v>1537</v>
      </c>
      <c r="J865" s="156" t="s">
        <v>254</v>
      </c>
      <c r="K865" s="156" t="s">
        <v>255</v>
      </c>
      <c r="L865" s="156" t="s">
        <v>226</v>
      </c>
      <c r="M865" s="158" t="s">
        <v>227</v>
      </c>
      <c r="N865" s="182"/>
    </row>
    <row r="866" spans="1:14" s="129" customFormat="1" ht="30" hidden="1" customHeight="1">
      <c r="A866" s="155">
        <v>862</v>
      </c>
      <c r="B866" s="173" t="s">
        <v>2370</v>
      </c>
      <c r="C866" s="162" t="s">
        <v>2371</v>
      </c>
      <c r="D866" s="157" t="s">
        <v>220</v>
      </c>
      <c r="E866" s="125">
        <v>24126</v>
      </c>
      <c r="F866" s="155" t="s">
        <v>231</v>
      </c>
      <c r="G866" s="155" t="s">
        <v>8</v>
      </c>
      <c r="H866" s="125">
        <v>40603</v>
      </c>
      <c r="I866" s="162" t="s">
        <v>1537</v>
      </c>
      <c r="J866" s="156" t="s">
        <v>795</v>
      </c>
      <c r="K866" s="156" t="s">
        <v>1605</v>
      </c>
      <c r="L866" s="156" t="s">
        <v>674</v>
      </c>
      <c r="M866" s="158" t="s">
        <v>277</v>
      </c>
      <c r="N866" s="182"/>
    </row>
    <row r="867" spans="1:14" s="129" customFormat="1" ht="30" hidden="1" customHeight="1">
      <c r="A867" s="155">
        <v>863</v>
      </c>
      <c r="B867" s="173" t="s">
        <v>2372</v>
      </c>
      <c r="C867" s="162" t="s">
        <v>2373</v>
      </c>
      <c r="D867" s="157" t="s">
        <v>220</v>
      </c>
      <c r="E867" s="125">
        <v>30154</v>
      </c>
      <c r="F867" s="155" t="s">
        <v>221</v>
      </c>
      <c r="G867" s="155" t="s">
        <v>8</v>
      </c>
      <c r="H867" s="125">
        <v>40180</v>
      </c>
      <c r="I867" s="162" t="s">
        <v>1537</v>
      </c>
      <c r="J867" s="156" t="s">
        <v>249</v>
      </c>
      <c r="K867" s="156" t="s">
        <v>1898</v>
      </c>
      <c r="L867" s="156" t="s">
        <v>245</v>
      </c>
      <c r="M867" s="158" t="s">
        <v>227</v>
      </c>
      <c r="N867" s="182"/>
    </row>
    <row r="868" spans="1:14" s="129" customFormat="1" ht="30" hidden="1" customHeight="1">
      <c r="A868" s="155">
        <v>864</v>
      </c>
      <c r="B868" s="173" t="s">
        <v>2374</v>
      </c>
      <c r="C868" s="162" t="s">
        <v>2375</v>
      </c>
      <c r="D868" s="157" t="s">
        <v>220</v>
      </c>
      <c r="E868" s="125">
        <v>27247</v>
      </c>
      <c r="F868" s="155" t="s">
        <v>221</v>
      </c>
      <c r="G868" s="155" t="s">
        <v>8</v>
      </c>
      <c r="H868" s="125">
        <v>40180</v>
      </c>
      <c r="I868" s="162" t="s">
        <v>1537</v>
      </c>
      <c r="J868" s="156" t="s">
        <v>866</v>
      </c>
      <c r="K868" s="156" t="s">
        <v>637</v>
      </c>
      <c r="L868" s="156" t="s">
        <v>674</v>
      </c>
      <c r="M868" s="158" t="s">
        <v>277</v>
      </c>
      <c r="N868" s="182"/>
    </row>
    <row r="869" spans="1:14" s="129" customFormat="1" ht="30" hidden="1" customHeight="1">
      <c r="A869" s="155">
        <v>865</v>
      </c>
      <c r="B869" s="175" t="s">
        <v>2376</v>
      </c>
      <c r="C869" s="176" t="s">
        <v>2377</v>
      </c>
      <c r="D869" s="157" t="s">
        <v>722</v>
      </c>
      <c r="E869" s="126">
        <v>36675</v>
      </c>
      <c r="F869" s="155" t="s">
        <v>221</v>
      </c>
      <c r="G869" s="155" t="s">
        <v>8</v>
      </c>
      <c r="H869" s="125">
        <v>45017</v>
      </c>
      <c r="I869" s="162" t="s">
        <v>1537</v>
      </c>
      <c r="J869" s="156" t="s">
        <v>1918</v>
      </c>
      <c r="K869" s="142" t="s">
        <v>1171</v>
      </c>
      <c r="L869" s="159" t="s">
        <v>365</v>
      </c>
      <c r="M869" s="158" t="s">
        <v>227</v>
      </c>
      <c r="N869" s="182"/>
    </row>
    <row r="870" spans="1:14" s="129" customFormat="1" ht="30" hidden="1" customHeight="1">
      <c r="A870" s="155">
        <v>866</v>
      </c>
      <c r="B870" s="173" t="s">
        <v>2378</v>
      </c>
      <c r="C870" s="162" t="s">
        <v>2379</v>
      </c>
      <c r="D870" s="157" t="s">
        <v>220</v>
      </c>
      <c r="E870" s="125">
        <v>34019</v>
      </c>
      <c r="F870" s="155" t="s">
        <v>221</v>
      </c>
      <c r="G870" s="155" t="s">
        <v>8</v>
      </c>
      <c r="H870" s="125">
        <v>41944</v>
      </c>
      <c r="I870" s="162" t="s">
        <v>1537</v>
      </c>
      <c r="J870" s="156" t="s">
        <v>2380</v>
      </c>
      <c r="K870" s="156" t="s">
        <v>1550</v>
      </c>
      <c r="L870" s="156" t="s">
        <v>389</v>
      </c>
      <c r="M870" s="158" t="s">
        <v>277</v>
      </c>
      <c r="N870" s="182"/>
    </row>
    <row r="871" spans="1:14" s="129" customFormat="1" ht="30" hidden="1" customHeight="1">
      <c r="A871" s="155">
        <v>867</v>
      </c>
      <c r="B871" s="173" t="s">
        <v>2381</v>
      </c>
      <c r="C871" s="162" t="s">
        <v>2382</v>
      </c>
      <c r="D871" s="157" t="s">
        <v>220</v>
      </c>
      <c r="E871" s="127">
        <v>33070</v>
      </c>
      <c r="F871" s="155" t="s">
        <v>231</v>
      </c>
      <c r="G871" s="155" t="s">
        <v>8</v>
      </c>
      <c r="H871" s="125">
        <v>44562</v>
      </c>
      <c r="I871" s="162" t="s">
        <v>1537</v>
      </c>
      <c r="J871" s="156" t="s">
        <v>1707</v>
      </c>
      <c r="K871" s="156" t="s">
        <v>637</v>
      </c>
      <c r="L871" s="156" t="s">
        <v>674</v>
      </c>
      <c r="M871" s="158" t="s">
        <v>277</v>
      </c>
      <c r="N871" s="182"/>
    </row>
    <row r="872" spans="1:14" s="129" customFormat="1" ht="30" hidden="1" customHeight="1">
      <c r="A872" s="155">
        <v>868</v>
      </c>
      <c r="B872" s="173" t="s">
        <v>2383</v>
      </c>
      <c r="C872" s="162" t="s">
        <v>2384</v>
      </c>
      <c r="D872" s="157" t="s">
        <v>220</v>
      </c>
      <c r="E872" s="125">
        <v>27658</v>
      </c>
      <c r="F872" s="155" t="s">
        <v>231</v>
      </c>
      <c r="G872" s="155" t="s">
        <v>8</v>
      </c>
      <c r="H872" s="125">
        <v>40541</v>
      </c>
      <c r="I872" s="162" t="s">
        <v>1537</v>
      </c>
      <c r="J872" s="156" t="s">
        <v>937</v>
      </c>
      <c r="K872" s="156" t="s">
        <v>637</v>
      </c>
      <c r="L872" s="156" t="s">
        <v>629</v>
      </c>
      <c r="M872" s="158" t="s">
        <v>277</v>
      </c>
      <c r="N872" s="182"/>
    </row>
    <row r="873" spans="1:14" s="129" customFormat="1" ht="30" hidden="1" customHeight="1">
      <c r="A873" s="155">
        <v>869</v>
      </c>
      <c r="B873" s="173" t="s">
        <v>2385</v>
      </c>
      <c r="C873" s="162" t="s">
        <v>2386</v>
      </c>
      <c r="D873" s="157" t="s">
        <v>220</v>
      </c>
      <c r="E873" s="125">
        <v>27658</v>
      </c>
      <c r="F873" s="155" t="s">
        <v>231</v>
      </c>
      <c r="G873" s="155" t="s">
        <v>8</v>
      </c>
      <c r="H873" s="125">
        <v>40541</v>
      </c>
      <c r="I873" s="162" t="s">
        <v>1537</v>
      </c>
      <c r="J873" s="156" t="s">
        <v>795</v>
      </c>
      <c r="K873" s="156" t="s">
        <v>637</v>
      </c>
      <c r="L873" s="156" t="s">
        <v>1146</v>
      </c>
      <c r="M873" s="158" t="s">
        <v>277</v>
      </c>
      <c r="N873" s="182"/>
    </row>
    <row r="874" spans="1:14" s="129" customFormat="1" ht="30" hidden="1" customHeight="1">
      <c r="A874" s="155">
        <v>870</v>
      </c>
      <c r="B874" s="173" t="s">
        <v>2387</v>
      </c>
      <c r="C874" s="162" t="s">
        <v>2388</v>
      </c>
      <c r="D874" s="157" t="s">
        <v>220</v>
      </c>
      <c r="E874" s="127">
        <v>34899</v>
      </c>
      <c r="F874" s="155" t="s">
        <v>231</v>
      </c>
      <c r="G874" s="155" t="s">
        <v>8</v>
      </c>
      <c r="H874" s="125">
        <v>44562</v>
      </c>
      <c r="I874" s="162" t="s">
        <v>1537</v>
      </c>
      <c r="J874" s="156" t="s">
        <v>2260</v>
      </c>
      <c r="K874" s="156" t="s">
        <v>637</v>
      </c>
      <c r="L874" s="156" t="s">
        <v>629</v>
      </c>
      <c r="M874" s="158" t="s">
        <v>277</v>
      </c>
      <c r="N874" s="182"/>
    </row>
    <row r="875" spans="1:14" s="129" customFormat="1" ht="30" hidden="1" customHeight="1">
      <c r="A875" s="155">
        <v>871</v>
      </c>
      <c r="B875" s="175" t="s">
        <v>2389</v>
      </c>
      <c r="C875" s="176" t="s">
        <v>2390</v>
      </c>
      <c r="D875" s="157" t="s">
        <v>220</v>
      </c>
      <c r="E875" s="126">
        <v>35843</v>
      </c>
      <c r="F875" s="155" t="s">
        <v>221</v>
      </c>
      <c r="G875" s="155" t="s">
        <v>8</v>
      </c>
      <c r="H875" s="125">
        <v>45017</v>
      </c>
      <c r="I875" s="162" t="s">
        <v>1537</v>
      </c>
      <c r="J875" s="156" t="s">
        <v>269</v>
      </c>
      <c r="K875" s="156" t="s">
        <v>270</v>
      </c>
      <c r="L875" s="156" t="s">
        <v>245</v>
      </c>
      <c r="M875" s="158" t="s">
        <v>227</v>
      </c>
      <c r="N875" s="182"/>
    </row>
    <row r="876" spans="1:14" s="129" customFormat="1" ht="30" hidden="1" customHeight="1">
      <c r="A876" s="155">
        <v>872</v>
      </c>
      <c r="B876" s="173" t="s">
        <v>2391</v>
      </c>
      <c r="C876" s="162" t="s">
        <v>2392</v>
      </c>
      <c r="D876" s="157" t="s">
        <v>273</v>
      </c>
      <c r="E876" s="125">
        <v>31521</v>
      </c>
      <c r="F876" s="155" t="s">
        <v>231</v>
      </c>
      <c r="G876" s="155" t="s">
        <v>8</v>
      </c>
      <c r="H876" s="125">
        <v>40575</v>
      </c>
      <c r="I876" s="162" t="s">
        <v>1537</v>
      </c>
      <c r="J876" s="156" t="s">
        <v>1145</v>
      </c>
      <c r="K876" s="156" t="s">
        <v>637</v>
      </c>
      <c r="L876" s="156" t="s">
        <v>843</v>
      </c>
      <c r="M876" s="158" t="s">
        <v>277</v>
      </c>
      <c r="N876" s="182"/>
    </row>
    <row r="877" spans="1:14" s="129" customFormat="1" ht="30" hidden="1" customHeight="1">
      <c r="A877" s="155">
        <v>873</v>
      </c>
      <c r="B877" s="173" t="s">
        <v>2393</v>
      </c>
      <c r="C877" s="162" t="s">
        <v>2394</v>
      </c>
      <c r="D877" s="157" t="s">
        <v>220</v>
      </c>
      <c r="E877" s="127">
        <v>35273</v>
      </c>
      <c r="F877" s="155" t="s">
        <v>221</v>
      </c>
      <c r="G877" s="155" t="s">
        <v>8</v>
      </c>
      <c r="H877" s="125">
        <v>44562</v>
      </c>
      <c r="I877" s="162" t="s">
        <v>1537</v>
      </c>
      <c r="J877" s="156" t="s">
        <v>1264</v>
      </c>
      <c r="K877" s="156" t="s">
        <v>1580</v>
      </c>
      <c r="L877" s="156" t="s">
        <v>245</v>
      </c>
      <c r="M877" s="158" t="s">
        <v>277</v>
      </c>
      <c r="N877" s="182"/>
    </row>
    <row r="878" spans="1:14" s="129" customFormat="1" ht="30" hidden="1" customHeight="1">
      <c r="A878" s="155">
        <v>874</v>
      </c>
      <c r="B878" s="175" t="s">
        <v>2395</v>
      </c>
      <c r="C878" s="176" t="s">
        <v>2396</v>
      </c>
      <c r="D878" s="157" t="s">
        <v>220</v>
      </c>
      <c r="E878" s="126">
        <v>34527</v>
      </c>
      <c r="F878" s="155" t="s">
        <v>231</v>
      </c>
      <c r="G878" s="155" t="s">
        <v>8</v>
      </c>
      <c r="H878" s="125">
        <v>45017</v>
      </c>
      <c r="I878" s="162" t="s">
        <v>1537</v>
      </c>
      <c r="J878" s="156" t="s">
        <v>282</v>
      </c>
      <c r="K878" s="156" t="s">
        <v>883</v>
      </c>
      <c r="L878" s="156" t="s">
        <v>226</v>
      </c>
      <c r="M878" s="158" t="s">
        <v>227</v>
      </c>
      <c r="N878" s="182"/>
    </row>
    <row r="879" spans="1:14" s="129" customFormat="1" ht="30" hidden="1" customHeight="1">
      <c r="A879" s="155">
        <v>875</v>
      </c>
      <c r="B879" s="173" t="s">
        <v>2397</v>
      </c>
      <c r="C879" s="162" t="s">
        <v>2398</v>
      </c>
      <c r="D879" s="157" t="s">
        <v>220</v>
      </c>
      <c r="E879" s="125">
        <v>29129</v>
      </c>
      <c r="F879" s="155" t="s">
        <v>231</v>
      </c>
      <c r="G879" s="155" t="s">
        <v>8</v>
      </c>
      <c r="H879" s="125">
        <v>40541</v>
      </c>
      <c r="I879" s="162" t="s">
        <v>1537</v>
      </c>
      <c r="J879" s="156" t="s">
        <v>795</v>
      </c>
      <c r="K879" s="156" t="s">
        <v>796</v>
      </c>
      <c r="L879" s="156" t="s">
        <v>674</v>
      </c>
      <c r="M879" s="158" t="s">
        <v>277</v>
      </c>
      <c r="N879" s="182"/>
    </row>
    <row r="880" spans="1:14" s="129" customFormat="1" ht="30" hidden="1" customHeight="1">
      <c r="A880" s="155">
        <v>876</v>
      </c>
      <c r="B880" s="173" t="s">
        <v>2399</v>
      </c>
      <c r="C880" s="162" t="s">
        <v>2400</v>
      </c>
      <c r="D880" s="157" t="s">
        <v>220</v>
      </c>
      <c r="E880" s="127">
        <v>36276</v>
      </c>
      <c r="F880" s="155" t="s">
        <v>231</v>
      </c>
      <c r="G880" s="155" t="s">
        <v>8</v>
      </c>
      <c r="H880" s="125">
        <v>44562</v>
      </c>
      <c r="I880" s="162" t="s">
        <v>1537</v>
      </c>
      <c r="J880" s="156" t="s">
        <v>224</v>
      </c>
      <c r="K880" s="156" t="s">
        <v>233</v>
      </c>
      <c r="L880" s="156" t="s">
        <v>226</v>
      </c>
      <c r="M880" s="158" t="s">
        <v>227</v>
      </c>
      <c r="N880" s="182"/>
    </row>
    <row r="881" spans="1:14" s="129" customFormat="1" ht="30" hidden="1" customHeight="1">
      <c r="A881" s="155">
        <v>877</v>
      </c>
      <c r="B881" s="173" t="s">
        <v>2401</v>
      </c>
      <c r="C881" s="162" t="s">
        <v>2402</v>
      </c>
      <c r="D881" s="157" t="s">
        <v>220</v>
      </c>
      <c r="E881" s="125">
        <v>26448</v>
      </c>
      <c r="F881" s="155" t="s">
        <v>231</v>
      </c>
      <c r="G881" s="155" t="s">
        <v>8</v>
      </c>
      <c r="H881" s="125">
        <v>44562</v>
      </c>
      <c r="I881" s="162" t="s">
        <v>1537</v>
      </c>
      <c r="J881" s="156" t="s">
        <v>937</v>
      </c>
      <c r="K881" s="156" t="s">
        <v>633</v>
      </c>
      <c r="L881" s="156" t="s">
        <v>276</v>
      </c>
      <c r="M881" s="158" t="s">
        <v>277</v>
      </c>
      <c r="N881" s="182"/>
    </row>
    <row r="882" spans="1:14" s="129" customFormat="1" ht="30" hidden="1" customHeight="1">
      <c r="A882" s="155">
        <v>878</v>
      </c>
      <c r="B882" s="175" t="s">
        <v>2403</v>
      </c>
      <c r="C882" s="176" t="s">
        <v>2404</v>
      </c>
      <c r="D882" s="157" t="s">
        <v>273</v>
      </c>
      <c r="E882" s="126">
        <v>34858</v>
      </c>
      <c r="F882" s="155" t="s">
        <v>231</v>
      </c>
      <c r="G882" s="155" t="s">
        <v>8</v>
      </c>
      <c r="H882" s="125">
        <v>45017</v>
      </c>
      <c r="I882" s="162" t="s">
        <v>1537</v>
      </c>
      <c r="J882" s="156" t="s">
        <v>224</v>
      </c>
      <c r="K882" s="156" t="s">
        <v>233</v>
      </c>
      <c r="L882" s="156" t="s">
        <v>226</v>
      </c>
      <c r="M882" s="158" t="s">
        <v>227</v>
      </c>
      <c r="N882" s="182"/>
    </row>
    <row r="883" spans="1:14" s="129" customFormat="1" ht="30" hidden="1" customHeight="1">
      <c r="A883" s="155">
        <v>879</v>
      </c>
      <c r="B883" s="173" t="s">
        <v>2405</v>
      </c>
      <c r="C883" s="162" t="s">
        <v>2406</v>
      </c>
      <c r="D883" s="157" t="s">
        <v>220</v>
      </c>
      <c r="E883" s="125">
        <v>31862</v>
      </c>
      <c r="F883" s="155" t="s">
        <v>231</v>
      </c>
      <c r="G883" s="155" t="s">
        <v>8</v>
      </c>
      <c r="H883" s="125">
        <v>40541</v>
      </c>
      <c r="I883" s="162" t="s">
        <v>1537</v>
      </c>
      <c r="J883" s="156" t="s">
        <v>937</v>
      </c>
      <c r="K883" s="156" t="s">
        <v>1605</v>
      </c>
      <c r="L883" s="156" t="s">
        <v>674</v>
      </c>
      <c r="M883" s="158" t="s">
        <v>277</v>
      </c>
      <c r="N883" s="182"/>
    </row>
    <row r="884" spans="1:14" s="129" customFormat="1" ht="30" hidden="1" customHeight="1">
      <c r="A884" s="155">
        <v>880</v>
      </c>
      <c r="B884" s="173" t="s">
        <v>2407</v>
      </c>
      <c r="C884" s="162" t="s">
        <v>2408</v>
      </c>
      <c r="D884" s="157" t="s">
        <v>220</v>
      </c>
      <c r="E884" s="125">
        <v>31061</v>
      </c>
      <c r="F884" s="155" t="s">
        <v>231</v>
      </c>
      <c r="G884" s="155" t="s">
        <v>8</v>
      </c>
      <c r="H884" s="125">
        <v>42156</v>
      </c>
      <c r="I884" s="162" t="s">
        <v>1537</v>
      </c>
      <c r="J884" s="156" t="s">
        <v>937</v>
      </c>
      <c r="K884" s="156" t="s">
        <v>796</v>
      </c>
      <c r="L884" s="156" t="s">
        <v>674</v>
      </c>
      <c r="M884" s="158" t="s">
        <v>277</v>
      </c>
      <c r="N884" s="182"/>
    </row>
    <row r="885" spans="1:14" s="129" customFormat="1" ht="30" hidden="1" customHeight="1">
      <c r="A885" s="155">
        <v>881</v>
      </c>
      <c r="B885" s="175" t="s">
        <v>2409</v>
      </c>
      <c r="C885" s="176" t="s">
        <v>2410</v>
      </c>
      <c r="D885" s="157" t="s">
        <v>220</v>
      </c>
      <c r="E885" s="126">
        <v>32877</v>
      </c>
      <c r="F885" s="155" t="s">
        <v>221</v>
      </c>
      <c r="G885" s="155" t="s">
        <v>8</v>
      </c>
      <c r="H885" s="125">
        <v>45017</v>
      </c>
      <c r="I885" s="162" t="s">
        <v>1537</v>
      </c>
      <c r="J885" s="156" t="s">
        <v>224</v>
      </c>
      <c r="K885" s="156" t="s">
        <v>233</v>
      </c>
      <c r="L885" s="156" t="s">
        <v>226</v>
      </c>
      <c r="M885" s="158" t="s">
        <v>227</v>
      </c>
      <c r="N885" s="182"/>
    </row>
    <row r="886" spans="1:14" s="129" customFormat="1" ht="30" hidden="1" customHeight="1">
      <c r="A886" s="155">
        <v>882</v>
      </c>
      <c r="B886" s="175" t="s">
        <v>2411</v>
      </c>
      <c r="C886" s="176" t="s">
        <v>2412</v>
      </c>
      <c r="D886" s="157" t="s">
        <v>1364</v>
      </c>
      <c r="E886" s="126">
        <v>35192</v>
      </c>
      <c r="F886" s="155" t="s">
        <v>221</v>
      </c>
      <c r="G886" s="155" t="s">
        <v>8</v>
      </c>
      <c r="H886" s="125">
        <v>45017</v>
      </c>
      <c r="I886" s="162" t="s">
        <v>1537</v>
      </c>
      <c r="J886" s="156" t="s">
        <v>243</v>
      </c>
      <c r="K886" s="156" t="s">
        <v>1806</v>
      </c>
      <c r="L886" s="156" t="s">
        <v>245</v>
      </c>
      <c r="M886" s="158" t="s">
        <v>227</v>
      </c>
      <c r="N886" s="182"/>
    </row>
    <row r="887" spans="1:14" s="129" customFormat="1" ht="30" hidden="1" customHeight="1">
      <c r="A887" s="155">
        <v>883</v>
      </c>
      <c r="B887" s="173" t="s">
        <v>2413</v>
      </c>
      <c r="C887" s="162" t="s">
        <v>2414</v>
      </c>
      <c r="D887" s="157" t="s">
        <v>220</v>
      </c>
      <c r="E887" s="125">
        <v>28812</v>
      </c>
      <c r="F887" s="155" t="s">
        <v>231</v>
      </c>
      <c r="G887" s="155" t="s">
        <v>8</v>
      </c>
      <c r="H887" s="125">
        <v>41609</v>
      </c>
      <c r="I887" s="162" t="s">
        <v>1537</v>
      </c>
      <c r="J887" s="156" t="s">
        <v>937</v>
      </c>
      <c r="K887" s="156" t="s">
        <v>796</v>
      </c>
      <c r="L887" s="156" t="s">
        <v>674</v>
      </c>
      <c r="M887" s="158" t="s">
        <v>277</v>
      </c>
      <c r="N887" s="182"/>
    </row>
    <row r="888" spans="1:14" ht="30" hidden="1" customHeight="1">
      <c r="A888" s="155">
        <v>884</v>
      </c>
      <c r="B888" s="173" t="s">
        <v>2415</v>
      </c>
      <c r="C888" s="162" t="s">
        <v>2416</v>
      </c>
      <c r="D888" s="157" t="s">
        <v>220</v>
      </c>
      <c r="E888" s="125">
        <v>31583</v>
      </c>
      <c r="F888" s="155" t="s">
        <v>221</v>
      </c>
      <c r="G888" s="155" t="s">
        <v>8</v>
      </c>
      <c r="H888" s="125">
        <v>40544</v>
      </c>
      <c r="I888" s="162" t="s">
        <v>1537</v>
      </c>
      <c r="J888" s="156" t="s">
        <v>1631</v>
      </c>
      <c r="K888" s="156" t="s">
        <v>1580</v>
      </c>
      <c r="L888" s="156" t="s">
        <v>245</v>
      </c>
      <c r="M888" s="158" t="s">
        <v>277</v>
      </c>
      <c r="N888" s="144"/>
    </row>
    <row r="889" spans="1:14" ht="30" hidden="1" customHeight="1">
      <c r="A889" s="155">
        <v>885</v>
      </c>
      <c r="B889" s="173" t="s">
        <v>2417</v>
      </c>
      <c r="C889" s="162" t="s">
        <v>2418</v>
      </c>
      <c r="D889" s="157" t="s">
        <v>220</v>
      </c>
      <c r="E889" s="125">
        <v>30488</v>
      </c>
      <c r="F889" s="155" t="s">
        <v>221</v>
      </c>
      <c r="G889" s="155" t="s">
        <v>8</v>
      </c>
      <c r="H889" s="125">
        <v>40180</v>
      </c>
      <c r="I889" s="162" t="s">
        <v>1537</v>
      </c>
      <c r="J889" s="156" t="s">
        <v>1631</v>
      </c>
      <c r="K889" s="156" t="s">
        <v>1550</v>
      </c>
      <c r="L889" s="156" t="s">
        <v>685</v>
      </c>
      <c r="M889" s="158" t="s">
        <v>277</v>
      </c>
      <c r="N889" s="144"/>
    </row>
    <row r="890" spans="1:14" ht="30" hidden="1" customHeight="1">
      <c r="A890" s="155">
        <v>886</v>
      </c>
      <c r="B890" s="173" t="s">
        <v>2419</v>
      </c>
      <c r="C890" s="162" t="s">
        <v>2420</v>
      </c>
      <c r="D890" s="157" t="s">
        <v>304</v>
      </c>
      <c r="E890" s="127">
        <v>36275</v>
      </c>
      <c r="F890" s="155" t="s">
        <v>231</v>
      </c>
      <c r="G890" s="155" t="s">
        <v>8</v>
      </c>
      <c r="H890" s="125">
        <v>44562</v>
      </c>
      <c r="I890" s="162" t="s">
        <v>1537</v>
      </c>
      <c r="J890" s="156" t="s">
        <v>399</v>
      </c>
      <c r="K890" s="156" t="s">
        <v>688</v>
      </c>
      <c r="L890" s="156" t="s">
        <v>401</v>
      </c>
      <c r="M890" s="158" t="s">
        <v>227</v>
      </c>
      <c r="N890" s="144"/>
    </row>
    <row r="891" spans="1:14" ht="30" hidden="1" customHeight="1">
      <c r="A891" s="155">
        <v>887</v>
      </c>
      <c r="B891" s="173" t="s">
        <v>2421</v>
      </c>
      <c r="C891" s="183" t="s">
        <v>2422</v>
      </c>
      <c r="D891" s="157" t="s">
        <v>605</v>
      </c>
      <c r="E891" s="125">
        <v>28020</v>
      </c>
      <c r="F891" s="155" t="s">
        <v>221</v>
      </c>
      <c r="G891" s="155" t="s">
        <v>8</v>
      </c>
      <c r="H891" s="125">
        <v>40026</v>
      </c>
      <c r="I891" s="162" t="s">
        <v>1537</v>
      </c>
      <c r="J891" s="156" t="s">
        <v>269</v>
      </c>
      <c r="K891" s="156" t="s">
        <v>270</v>
      </c>
      <c r="L891" s="156" t="s">
        <v>245</v>
      </c>
      <c r="M891" s="158" t="s">
        <v>227</v>
      </c>
      <c r="N891" s="144"/>
    </row>
    <row r="892" spans="1:14" ht="30" hidden="1" customHeight="1">
      <c r="A892" s="155">
        <v>888</v>
      </c>
      <c r="B892" s="173" t="s">
        <v>2423</v>
      </c>
      <c r="C892" s="162" t="s">
        <v>2424</v>
      </c>
      <c r="D892" s="157" t="s">
        <v>220</v>
      </c>
      <c r="E892" s="125">
        <v>32007</v>
      </c>
      <c r="F892" s="155" t="s">
        <v>231</v>
      </c>
      <c r="G892" s="155" t="s">
        <v>8</v>
      </c>
      <c r="H892" s="125">
        <v>42614</v>
      </c>
      <c r="I892" s="162" t="s">
        <v>1537</v>
      </c>
      <c r="J892" s="156" t="s">
        <v>238</v>
      </c>
      <c r="K892" s="156" t="s">
        <v>1913</v>
      </c>
      <c r="L892" s="156" t="s">
        <v>276</v>
      </c>
      <c r="M892" s="158" t="s">
        <v>277</v>
      </c>
      <c r="N892" s="144"/>
    </row>
    <row r="893" spans="1:14" ht="30" hidden="1" customHeight="1">
      <c r="A893" s="155">
        <v>889</v>
      </c>
      <c r="B893" s="156" t="s">
        <v>2425</v>
      </c>
      <c r="C893" s="162" t="s">
        <v>2426</v>
      </c>
      <c r="D893" s="157" t="s">
        <v>220</v>
      </c>
      <c r="E893" s="125">
        <v>31012</v>
      </c>
      <c r="F893" s="155" t="s">
        <v>231</v>
      </c>
      <c r="G893" s="155" t="s">
        <v>8</v>
      </c>
      <c r="H893" s="125">
        <v>41640</v>
      </c>
      <c r="I893" s="162" t="s">
        <v>1537</v>
      </c>
      <c r="J893" s="156" t="s">
        <v>866</v>
      </c>
      <c r="K893" s="156" t="s">
        <v>796</v>
      </c>
      <c r="L893" s="156" t="s">
        <v>674</v>
      </c>
      <c r="M893" s="158" t="s">
        <v>277</v>
      </c>
      <c r="N893" s="144"/>
    </row>
    <row r="894" spans="1:14" ht="30" hidden="1" customHeight="1">
      <c r="A894" s="155">
        <v>890</v>
      </c>
      <c r="B894" s="142" t="s">
        <v>2427</v>
      </c>
      <c r="C894" s="176" t="s">
        <v>2428</v>
      </c>
      <c r="D894" s="157" t="s">
        <v>374</v>
      </c>
      <c r="E894" s="126">
        <v>36320</v>
      </c>
      <c r="F894" s="155" t="s">
        <v>221</v>
      </c>
      <c r="G894" s="155" t="s">
        <v>8</v>
      </c>
      <c r="H894" s="125">
        <v>45017</v>
      </c>
      <c r="I894" s="162" t="s">
        <v>1537</v>
      </c>
      <c r="J894" s="156" t="s">
        <v>269</v>
      </c>
      <c r="K894" s="156" t="s">
        <v>270</v>
      </c>
      <c r="L894" s="156" t="s">
        <v>245</v>
      </c>
      <c r="M894" s="158" t="s">
        <v>227</v>
      </c>
      <c r="N894" s="144"/>
    </row>
    <row r="895" spans="1:14" s="131" customFormat="1" ht="30" hidden="1" customHeight="1">
      <c r="A895" s="155">
        <v>891</v>
      </c>
      <c r="B895" s="142" t="s">
        <v>2429</v>
      </c>
      <c r="C895" s="155" t="s">
        <v>2430</v>
      </c>
      <c r="D895" s="157" t="s">
        <v>273</v>
      </c>
      <c r="E895" s="125">
        <v>34704</v>
      </c>
      <c r="F895" s="155" t="s">
        <v>231</v>
      </c>
      <c r="G895" s="155" t="s">
        <v>7</v>
      </c>
      <c r="H895" s="125">
        <v>45139</v>
      </c>
      <c r="I895" s="155" t="s">
        <v>1327</v>
      </c>
      <c r="J895" s="142" t="s">
        <v>2431</v>
      </c>
      <c r="K895" s="142" t="s">
        <v>2153</v>
      </c>
      <c r="L895" s="142" t="s">
        <v>1689</v>
      </c>
      <c r="M895" s="158" t="s">
        <v>277</v>
      </c>
      <c r="N895" s="144"/>
    </row>
    <row r="896" spans="1:14" ht="3.75" customHeight="1">
      <c r="A896" s="133"/>
      <c r="B896" s="134"/>
      <c r="C896" s="135"/>
      <c r="D896" s="136"/>
      <c r="E896" s="137"/>
      <c r="F896" s="138"/>
      <c r="G896" s="138"/>
      <c r="H896" s="138"/>
      <c r="I896" s="138"/>
      <c r="J896" s="134"/>
      <c r="K896" s="139"/>
      <c r="L896" s="134"/>
      <c r="M896" s="133"/>
    </row>
  </sheetData>
  <sheetProtection selectLockedCells="1"/>
  <autoFilter ref="A3:M895" xr:uid="{B423EEBC-9922-421B-B0BC-B236643BDC8F}">
    <filterColumn colId="6">
      <filters>
        <filter val="PNS DAERAH"/>
      </filters>
    </filterColumn>
    <filterColumn colId="9">
      <filters>
        <filter val="D-IV Kebidanan"/>
        <filter val="S-1 Profesi Kebidanan"/>
      </filters>
    </filterColumn>
    <filterColumn colId="10">
      <filters>
        <filter val="Bidan Ahli Madya"/>
        <filter val="Bidan Ahli Muda"/>
        <filter val="Bidan Mahir"/>
        <filter val="Bidan Penyelia"/>
        <filter val="Bidan Terampil"/>
      </filters>
    </filterColumn>
  </autoFilter>
  <mergeCells count="2">
    <mergeCell ref="A1:L1"/>
    <mergeCell ref="A2:B2"/>
  </mergeCells>
  <conditionalFormatting sqref="B580">
    <cfRule type="duplicateValues" dxfId="10" priority="3"/>
  </conditionalFormatting>
  <conditionalFormatting sqref="B893">
    <cfRule type="duplicateValues" dxfId="9" priority="2"/>
  </conditionalFormatting>
  <conditionalFormatting sqref="B894">
    <cfRule type="duplicateValues" dxfId="8" priority="1"/>
  </conditionalFormatting>
  <pageMargins left="0.25" right="0.25" top="0.75" bottom="0.75" header="0.3" footer="0.3"/>
  <pageSetup paperSize="5" scale="8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E569E-BDDC-475A-96ED-9B07DEB1E2DB}">
  <sheetPr>
    <tabColor rgb="FFFF0000"/>
  </sheetPr>
  <dimension ref="A1:N892"/>
  <sheetViews>
    <sheetView zoomScale="85" zoomScaleNormal="85" zoomScaleSheetLayoutView="85" workbookViewId="0">
      <pane ySplit="3" topLeftCell="A554" activePane="bottomLeft" state="frozen"/>
      <selection pane="bottomLeft" activeCell="C567" sqref="C567"/>
    </sheetView>
  </sheetViews>
  <sheetFormatPr defaultRowHeight="30" customHeight="1"/>
  <cols>
    <col min="1" max="1" width="4.140625" style="121" bestFit="1" customWidth="1"/>
    <col min="2" max="2" width="30.7109375" style="122" bestFit="1" customWidth="1"/>
    <col min="3" max="3" width="28.28515625" style="118" customWidth="1"/>
    <col min="4" max="4" width="17.5703125" style="119" customWidth="1"/>
    <col min="5" max="5" width="20.140625" style="120" customWidth="1"/>
    <col min="6" max="6" width="13.28515625" style="121" customWidth="1"/>
    <col min="7" max="7" width="14" style="121" customWidth="1"/>
    <col min="8" max="8" width="12.42578125" style="121" customWidth="1"/>
    <col min="9" max="9" width="19.42578125" style="121" customWidth="1"/>
    <col min="10" max="10" width="31.140625" style="122" bestFit="1" customWidth="1"/>
    <col min="11" max="11" width="34" style="132" bestFit="1" customWidth="1"/>
    <col min="12" max="12" width="32.7109375" style="122" bestFit="1" customWidth="1"/>
    <col min="13" max="13" width="13.140625" style="116" bestFit="1" customWidth="1"/>
    <col min="14" max="14" width="6.7109375" style="117" bestFit="1" customWidth="1"/>
    <col min="15" max="15" width="20.28515625" style="117" customWidth="1"/>
    <col min="16" max="16384" width="9.140625" style="117"/>
  </cols>
  <sheetData>
    <row r="1" spans="1:14" ht="30" customHeight="1">
      <c r="A1" s="270" t="s">
        <v>206</v>
      </c>
      <c r="B1" s="270"/>
      <c r="C1" s="270"/>
      <c r="D1" s="270"/>
      <c r="E1" s="270"/>
      <c r="F1" s="270"/>
      <c r="G1" s="270"/>
      <c r="H1" s="270"/>
      <c r="I1" s="270"/>
      <c r="J1" s="270"/>
      <c r="K1" s="271"/>
      <c r="L1" s="270"/>
      <c r="M1" s="143"/>
      <c r="N1" s="144"/>
    </row>
    <row r="2" spans="1:14" ht="15">
      <c r="A2" s="272" t="s">
        <v>2445</v>
      </c>
      <c r="B2" s="273"/>
      <c r="C2" s="145"/>
      <c r="D2" s="146"/>
      <c r="F2" s="145"/>
      <c r="G2" s="145"/>
      <c r="H2" s="145"/>
      <c r="I2" s="145"/>
      <c r="J2" s="147"/>
      <c r="K2" s="146"/>
      <c r="L2" s="147"/>
      <c r="M2" s="143"/>
      <c r="N2" s="144"/>
    </row>
    <row r="3" spans="1:14" s="203" customFormat="1" ht="30" customHeight="1">
      <c r="A3" s="148" t="s">
        <v>2</v>
      </c>
      <c r="B3" s="148" t="s">
        <v>208</v>
      </c>
      <c r="C3" s="148" t="s">
        <v>209</v>
      </c>
      <c r="D3" s="148" t="s">
        <v>210</v>
      </c>
      <c r="E3" s="149" t="s">
        <v>211</v>
      </c>
      <c r="F3" s="148" t="s">
        <v>212</v>
      </c>
      <c r="G3" s="148" t="s">
        <v>213</v>
      </c>
      <c r="H3" s="148" t="s">
        <v>214</v>
      </c>
      <c r="I3" s="148" t="s">
        <v>215</v>
      </c>
      <c r="J3" s="148" t="s">
        <v>216</v>
      </c>
      <c r="K3" s="148" t="s">
        <v>170</v>
      </c>
      <c r="L3" s="148" t="s">
        <v>217</v>
      </c>
      <c r="M3" s="150" t="s">
        <v>170</v>
      </c>
      <c r="N3" s="202"/>
    </row>
    <row r="4" spans="1:14" s="124" customFormat="1" ht="12.75">
      <c r="A4" s="152">
        <v>1</v>
      </c>
      <c r="B4" s="153">
        <v>2</v>
      </c>
      <c r="C4" s="153">
        <v>3</v>
      </c>
      <c r="D4" s="153">
        <v>4</v>
      </c>
      <c r="E4" s="152">
        <v>5</v>
      </c>
      <c r="F4" s="152">
        <v>6</v>
      </c>
      <c r="G4" s="152">
        <v>7</v>
      </c>
      <c r="H4" s="152">
        <v>8</v>
      </c>
      <c r="I4" s="152">
        <v>9</v>
      </c>
      <c r="J4" s="153">
        <v>10</v>
      </c>
      <c r="K4" s="153">
        <v>11</v>
      </c>
      <c r="L4" s="153">
        <v>12</v>
      </c>
      <c r="M4" s="153">
        <v>13</v>
      </c>
      <c r="N4" s="154"/>
    </row>
    <row r="5" spans="1:14" ht="30" customHeight="1">
      <c r="A5" s="155">
        <v>1</v>
      </c>
      <c r="B5" s="156" t="s">
        <v>218</v>
      </c>
      <c r="C5" s="155" t="s">
        <v>219</v>
      </c>
      <c r="D5" s="157" t="s">
        <v>220</v>
      </c>
      <c r="E5" s="125">
        <v>32180</v>
      </c>
      <c r="F5" s="155" t="s">
        <v>221</v>
      </c>
      <c r="G5" s="155" t="s">
        <v>222</v>
      </c>
      <c r="H5" s="125">
        <v>43635</v>
      </c>
      <c r="I5" s="157" t="s">
        <v>223</v>
      </c>
      <c r="J5" s="156" t="s">
        <v>224</v>
      </c>
      <c r="K5" s="156" t="s">
        <v>225</v>
      </c>
      <c r="L5" s="156" t="s">
        <v>226</v>
      </c>
      <c r="M5" s="158" t="s">
        <v>227</v>
      </c>
      <c r="N5" s="144"/>
    </row>
    <row r="6" spans="1:14" ht="30" customHeight="1">
      <c r="A6" s="155">
        <v>2</v>
      </c>
      <c r="B6" s="156" t="s">
        <v>228</v>
      </c>
      <c r="C6" s="155" t="s">
        <v>229</v>
      </c>
      <c r="D6" s="157" t="s">
        <v>230</v>
      </c>
      <c r="E6" s="125">
        <v>33050</v>
      </c>
      <c r="F6" s="155" t="s">
        <v>231</v>
      </c>
      <c r="G6" s="155" t="s">
        <v>222</v>
      </c>
      <c r="H6" s="125">
        <v>43528</v>
      </c>
      <c r="I6" s="157" t="s">
        <v>266</v>
      </c>
      <c r="J6" s="156" t="s">
        <v>224</v>
      </c>
      <c r="K6" s="156" t="s">
        <v>233</v>
      </c>
      <c r="L6" s="156" t="s">
        <v>226</v>
      </c>
      <c r="M6" s="158" t="s">
        <v>227</v>
      </c>
      <c r="N6" s="144"/>
    </row>
    <row r="7" spans="1:14" ht="30" customHeight="1">
      <c r="A7" s="155">
        <v>3</v>
      </c>
      <c r="B7" s="156" t="s">
        <v>234</v>
      </c>
      <c r="C7" s="155" t="s">
        <v>235</v>
      </c>
      <c r="D7" s="157" t="s">
        <v>236</v>
      </c>
      <c r="E7" s="125">
        <v>29472</v>
      </c>
      <c r="F7" s="155" t="s">
        <v>231</v>
      </c>
      <c r="G7" s="155" t="s">
        <v>222</v>
      </c>
      <c r="H7" s="125">
        <v>39083</v>
      </c>
      <c r="I7" s="157" t="s">
        <v>237</v>
      </c>
      <c r="J7" s="156" t="s">
        <v>238</v>
      </c>
      <c r="K7" s="156" t="s">
        <v>239</v>
      </c>
      <c r="L7" s="156" t="s">
        <v>240</v>
      </c>
      <c r="M7" s="157" t="s">
        <v>240</v>
      </c>
      <c r="N7" s="144"/>
    </row>
    <row r="8" spans="1:14" ht="30" customHeight="1">
      <c r="A8" s="155">
        <v>4</v>
      </c>
      <c r="B8" s="156" t="s">
        <v>241</v>
      </c>
      <c r="C8" s="155" t="s">
        <v>242</v>
      </c>
      <c r="D8" s="157" t="s">
        <v>220</v>
      </c>
      <c r="E8" s="125">
        <v>25927</v>
      </c>
      <c r="F8" s="155" t="s">
        <v>221</v>
      </c>
      <c r="G8" s="155" t="s">
        <v>222</v>
      </c>
      <c r="H8" s="125">
        <v>34394</v>
      </c>
      <c r="I8" s="157" t="s">
        <v>237</v>
      </c>
      <c r="J8" s="156" t="s">
        <v>243</v>
      </c>
      <c r="K8" s="156" t="s">
        <v>244</v>
      </c>
      <c r="L8" s="156" t="s">
        <v>245</v>
      </c>
      <c r="M8" s="158" t="s">
        <v>227</v>
      </c>
      <c r="N8" s="144"/>
    </row>
    <row r="9" spans="1:14" ht="30" customHeight="1">
      <c r="A9" s="155">
        <v>5</v>
      </c>
      <c r="B9" s="156" t="s">
        <v>246</v>
      </c>
      <c r="C9" s="155" t="s">
        <v>247</v>
      </c>
      <c r="D9" s="157" t="s">
        <v>248</v>
      </c>
      <c r="E9" s="125">
        <v>33064</v>
      </c>
      <c r="F9" s="155" t="s">
        <v>231</v>
      </c>
      <c r="G9" s="155" t="s">
        <v>222</v>
      </c>
      <c r="H9" s="125">
        <v>44166</v>
      </c>
      <c r="I9" s="157" t="s">
        <v>232</v>
      </c>
      <c r="J9" s="156" t="s">
        <v>249</v>
      </c>
      <c r="K9" s="156" t="s">
        <v>250</v>
      </c>
      <c r="L9" s="156" t="s">
        <v>245</v>
      </c>
      <c r="M9" s="158" t="s">
        <v>227</v>
      </c>
      <c r="N9" s="144"/>
    </row>
    <row r="10" spans="1:14" ht="30" customHeight="1">
      <c r="A10" s="155">
        <v>6</v>
      </c>
      <c r="B10" s="156" t="s">
        <v>251</v>
      </c>
      <c r="C10" s="155" t="s">
        <v>252</v>
      </c>
      <c r="D10" s="157" t="s">
        <v>253</v>
      </c>
      <c r="E10" s="125">
        <v>26786</v>
      </c>
      <c r="F10" s="155" t="s">
        <v>221</v>
      </c>
      <c r="G10" s="155" t="s">
        <v>222</v>
      </c>
      <c r="H10" s="125">
        <v>43745</v>
      </c>
      <c r="I10" s="157" t="s">
        <v>237</v>
      </c>
      <c r="J10" s="156" t="s">
        <v>254</v>
      </c>
      <c r="K10" s="156" t="s">
        <v>415</v>
      </c>
      <c r="L10" s="156" t="s">
        <v>226</v>
      </c>
      <c r="M10" s="158" t="s">
        <v>227</v>
      </c>
      <c r="N10" s="144"/>
    </row>
    <row r="11" spans="1:14" ht="30" customHeight="1">
      <c r="A11" s="155">
        <v>7</v>
      </c>
      <c r="B11" s="156" t="s">
        <v>256</v>
      </c>
      <c r="C11" s="155" t="s">
        <v>257</v>
      </c>
      <c r="D11" s="157" t="s">
        <v>220</v>
      </c>
      <c r="E11" s="125">
        <v>27118</v>
      </c>
      <c r="F11" s="155" t="s">
        <v>231</v>
      </c>
      <c r="G11" s="155" t="s">
        <v>222</v>
      </c>
      <c r="H11" s="125">
        <v>39873</v>
      </c>
      <c r="I11" s="157" t="s">
        <v>258</v>
      </c>
      <c r="J11" s="156" t="s">
        <v>224</v>
      </c>
      <c r="K11" s="156" t="s">
        <v>262</v>
      </c>
      <c r="L11" s="156" t="s">
        <v>226</v>
      </c>
      <c r="M11" s="158" t="s">
        <v>227</v>
      </c>
      <c r="N11" s="144"/>
    </row>
    <row r="12" spans="1:14" ht="30" customHeight="1">
      <c r="A12" s="155">
        <v>8</v>
      </c>
      <c r="B12" s="156" t="s">
        <v>259</v>
      </c>
      <c r="C12" s="155" t="s">
        <v>260</v>
      </c>
      <c r="D12" s="157" t="s">
        <v>220</v>
      </c>
      <c r="E12" s="125">
        <v>25430</v>
      </c>
      <c r="F12" s="155" t="s">
        <v>221</v>
      </c>
      <c r="G12" s="155" t="s">
        <v>222</v>
      </c>
      <c r="H12" s="125">
        <v>32568</v>
      </c>
      <c r="I12" s="157" t="s">
        <v>237</v>
      </c>
      <c r="J12" s="156" t="s">
        <v>261</v>
      </c>
      <c r="K12" s="156" t="s">
        <v>637</v>
      </c>
      <c r="L12" s="156" t="s">
        <v>226</v>
      </c>
      <c r="M12" s="158" t="s">
        <v>227</v>
      </c>
      <c r="N12" s="144"/>
    </row>
    <row r="13" spans="1:14" ht="30" customHeight="1">
      <c r="A13" s="155">
        <v>9</v>
      </c>
      <c r="B13" s="156" t="s">
        <v>263</v>
      </c>
      <c r="C13" s="155" t="s">
        <v>264</v>
      </c>
      <c r="D13" s="157" t="s">
        <v>265</v>
      </c>
      <c r="E13" s="125">
        <v>31007</v>
      </c>
      <c r="F13" s="155" t="s">
        <v>221</v>
      </c>
      <c r="G13" s="155" t="s">
        <v>222</v>
      </c>
      <c r="H13" s="125">
        <v>42826</v>
      </c>
      <c r="I13" s="157" t="s">
        <v>266</v>
      </c>
      <c r="J13" s="156" t="s">
        <v>254</v>
      </c>
      <c r="K13" s="156" t="s">
        <v>255</v>
      </c>
      <c r="L13" s="156" t="s">
        <v>226</v>
      </c>
      <c r="M13" s="158" t="s">
        <v>227</v>
      </c>
      <c r="N13" s="144"/>
    </row>
    <row r="14" spans="1:14" ht="30" customHeight="1">
      <c r="A14" s="155">
        <v>10</v>
      </c>
      <c r="B14" s="156" t="s">
        <v>267</v>
      </c>
      <c r="C14" s="155" t="s">
        <v>268</v>
      </c>
      <c r="D14" s="157" t="s">
        <v>220</v>
      </c>
      <c r="E14" s="125">
        <v>33778</v>
      </c>
      <c r="F14" s="155" t="s">
        <v>221</v>
      </c>
      <c r="G14" s="155" t="s">
        <v>222</v>
      </c>
      <c r="H14" s="125">
        <v>44166</v>
      </c>
      <c r="I14" s="157" t="s">
        <v>232</v>
      </c>
      <c r="J14" s="156" t="s">
        <v>269</v>
      </c>
      <c r="K14" s="156" t="s">
        <v>270</v>
      </c>
      <c r="L14" s="156" t="s">
        <v>245</v>
      </c>
      <c r="M14" s="158" t="s">
        <v>227</v>
      </c>
      <c r="N14" s="144"/>
    </row>
    <row r="15" spans="1:14" ht="30" customHeight="1">
      <c r="A15" s="155">
        <v>11</v>
      </c>
      <c r="B15" s="156" t="s">
        <v>271</v>
      </c>
      <c r="C15" s="155" t="s">
        <v>272</v>
      </c>
      <c r="D15" s="157" t="s">
        <v>273</v>
      </c>
      <c r="E15" s="125">
        <v>35277</v>
      </c>
      <c r="F15" s="155" t="s">
        <v>231</v>
      </c>
      <c r="G15" s="155" t="s">
        <v>222</v>
      </c>
      <c r="H15" s="125">
        <v>44166</v>
      </c>
      <c r="I15" s="157" t="s">
        <v>232</v>
      </c>
      <c r="J15" s="156" t="s">
        <v>274</v>
      </c>
      <c r="K15" s="156" t="s">
        <v>275</v>
      </c>
      <c r="L15" s="156" t="s">
        <v>276</v>
      </c>
      <c r="M15" s="158" t="s">
        <v>277</v>
      </c>
      <c r="N15" s="144"/>
    </row>
    <row r="16" spans="1:14" ht="30" customHeight="1">
      <c r="A16" s="155">
        <v>12</v>
      </c>
      <c r="B16" s="156" t="s">
        <v>278</v>
      </c>
      <c r="C16" s="155" t="s">
        <v>279</v>
      </c>
      <c r="D16" s="157" t="s">
        <v>280</v>
      </c>
      <c r="E16" s="125">
        <v>27147</v>
      </c>
      <c r="F16" s="155" t="s">
        <v>221</v>
      </c>
      <c r="G16" s="155" t="s">
        <v>222</v>
      </c>
      <c r="H16" s="125">
        <v>35490</v>
      </c>
      <c r="I16" s="157" t="s">
        <v>281</v>
      </c>
      <c r="J16" s="156" t="s">
        <v>282</v>
      </c>
      <c r="K16" s="156" t="s">
        <v>283</v>
      </c>
      <c r="L16" s="156" t="s">
        <v>226</v>
      </c>
      <c r="M16" s="158" t="s">
        <v>227</v>
      </c>
      <c r="N16" s="144"/>
    </row>
    <row r="17" spans="1:14" ht="30" customHeight="1">
      <c r="A17" s="155">
        <v>13</v>
      </c>
      <c r="B17" s="156" t="s">
        <v>284</v>
      </c>
      <c r="C17" s="155" t="s">
        <v>285</v>
      </c>
      <c r="D17" s="157" t="s">
        <v>286</v>
      </c>
      <c r="E17" s="125">
        <v>34459</v>
      </c>
      <c r="F17" s="155" t="s">
        <v>221</v>
      </c>
      <c r="G17" s="155" t="s">
        <v>222</v>
      </c>
      <c r="H17" s="125">
        <v>43528</v>
      </c>
      <c r="I17" s="157" t="s">
        <v>223</v>
      </c>
      <c r="J17" s="156" t="s">
        <v>282</v>
      </c>
      <c r="K17" s="156" t="s">
        <v>288</v>
      </c>
      <c r="L17" s="156" t="s">
        <v>226</v>
      </c>
      <c r="M17" s="158" t="s">
        <v>227</v>
      </c>
      <c r="N17" s="144"/>
    </row>
    <row r="18" spans="1:14" ht="30" customHeight="1">
      <c r="A18" s="155">
        <v>14</v>
      </c>
      <c r="B18" s="156" t="s">
        <v>289</v>
      </c>
      <c r="C18" s="155" t="s">
        <v>290</v>
      </c>
      <c r="D18" s="157" t="s">
        <v>220</v>
      </c>
      <c r="E18" s="125">
        <v>33351</v>
      </c>
      <c r="F18" s="155" t="s">
        <v>221</v>
      </c>
      <c r="G18" s="155" t="s">
        <v>222</v>
      </c>
      <c r="H18" s="125">
        <v>42036</v>
      </c>
      <c r="I18" s="157" t="s">
        <v>258</v>
      </c>
      <c r="J18" s="156" t="s">
        <v>291</v>
      </c>
      <c r="K18" s="156" t="s">
        <v>292</v>
      </c>
      <c r="L18" s="156" t="s">
        <v>245</v>
      </c>
      <c r="M18" s="158" t="s">
        <v>277</v>
      </c>
      <c r="N18" s="144"/>
    </row>
    <row r="19" spans="1:14" ht="30" customHeight="1">
      <c r="A19" s="155">
        <v>15</v>
      </c>
      <c r="B19" s="156" t="s">
        <v>293</v>
      </c>
      <c r="C19" s="155" t="s">
        <v>294</v>
      </c>
      <c r="D19" s="157" t="s">
        <v>220</v>
      </c>
      <c r="E19" s="125">
        <v>32285</v>
      </c>
      <c r="F19" s="155" t="s">
        <v>221</v>
      </c>
      <c r="G19" s="155" t="s">
        <v>222</v>
      </c>
      <c r="H19" s="125">
        <v>43528</v>
      </c>
      <c r="I19" s="157" t="s">
        <v>266</v>
      </c>
      <c r="J19" s="156" t="s">
        <v>224</v>
      </c>
      <c r="K19" s="156" t="s">
        <v>233</v>
      </c>
      <c r="L19" s="156" t="s">
        <v>226</v>
      </c>
      <c r="M19" s="158" t="s">
        <v>227</v>
      </c>
      <c r="N19" s="144"/>
    </row>
    <row r="20" spans="1:14" ht="30" customHeight="1">
      <c r="A20" s="155">
        <v>16</v>
      </c>
      <c r="B20" s="156" t="s">
        <v>295</v>
      </c>
      <c r="C20" s="155" t="s">
        <v>296</v>
      </c>
      <c r="D20" s="157" t="s">
        <v>220</v>
      </c>
      <c r="E20" s="125">
        <v>28375</v>
      </c>
      <c r="F20" s="155" t="s">
        <v>221</v>
      </c>
      <c r="G20" s="155" t="s">
        <v>222</v>
      </c>
      <c r="H20" s="125">
        <v>39083</v>
      </c>
      <c r="I20" s="157" t="s">
        <v>237</v>
      </c>
      <c r="J20" s="156" t="s">
        <v>282</v>
      </c>
      <c r="K20" s="156" t="s">
        <v>297</v>
      </c>
      <c r="L20" s="156" t="s">
        <v>226</v>
      </c>
      <c r="M20" s="158" t="s">
        <v>227</v>
      </c>
      <c r="N20" s="144"/>
    </row>
    <row r="21" spans="1:14" ht="30" customHeight="1">
      <c r="A21" s="155">
        <v>17</v>
      </c>
      <c r="B21" s="156" t="s">
        <v>298</v>
      </c>
      <c r="C21" s="155" t="s">
        <v>299</v>
      </c>
      <c r="D21" s="157" t="s">
        <v>220</v>
      </c>
      <c r="E21" s="125">
        <v>33033</v>
      </c>
      <c r="F21" s="155" t="s">
        <v>231</v>
      </c>
      <c r="G21" s="155" t="s">
        <v>222</v>
      </c>
      <c r="H21" s="125">
        <v>43528</v>
      </c>
      <c r="I21" s="157" t="s">
        <v>266</v>
      </c>
      <c r="J21" s="156" t="s">
        <v>224</v>
      </c>
      <c r="K21" s="156" t="s">
        <v>233</v>
      </c>
      <c r="L21" s="156" t="s">
        <v>226</v>
      </c>
      <c r="M21" s="158" t="s">
        <v>227</v>
      </c>
      <c r="N21" s="144"/>
    </row>
    <row r="22" spans="1:14" ht="30" customHeight="1">
      <c r="A22" s="155">
        <v>18</v>
      </c>
      <c r="B22" s="156" t="s">
        <v>300</v>
      </c>
      <c r="C22" s="155" t="s">
        <v>301</v>
      </c>
      <c r="D22" s="157" t="s">
        <v>220</v>
      </c>
      <c r="E22" s="125">
        <v>35180</v>
      </c>
      <c r="F22" s="155" t="s">
        <v>221</v>
      </c>
      <c r="G22" s="155" t="s">
        <v>222</v>
      </c>
      <c r="H22" s="125">
        <v>43528</v>
      </c>
      <c r="I22" s="157" t="s">
        <v>266</v>
      </c>
      <c r="J22" s="156" t="s">
        <v>249</v>
      </c>
      <c r="K22" s="156" t="s">
        <v>250</v>
      </c>
      <c r="L22" s="156" t="s">
        <v>245</v>
      </c>
      <c r="M22" s="158" t="s">
        <v>227</v>
      </c>
      <c r="N22" s="144"/>
    </row>
    <row r="23" spans="1:14" ht="30" customHeight="1">
      <c r="A23" s="155">
        <v>19</v>
      </c>
      <c r="B23" s="156" t="s">
        <v>302</v>
      </c>
      <c r="C23" s="155" t="s">
        <v>303</v>
      </c>
      <c r="D23" s="157" t="s">
        <v>304</v>
      </c>
      <c r="E23" s="125">
        <v>33544</v>
      </c>
      <c r="F23" s="155" t="s">
        <v>221</v>
      </c>
      <c r="G23" s="155" t="s">
        <v>222</v>
      </c>
      <c r="H23" s="125">
        <v>42036</v>
      </c>
      <c r="I23" s="157" t="s">
        <v>287</v>
      </c>
      <c r="J23" s="156" t="s">
        <v>254</v>
      </c>
      <c r="K23" s="156" t="s">
        <v>305</v>
      </c>
      <c r="L23" s="156" t="s">
        <v>226</v>
      </c>
      <c r="M23" s="158" t="s">
        <v>227</v>
      </c>
      <c r="N23" s="144"/>
    </row>
    <row r="24" spans="1:14" ht="30" customHeight="1">
      <c r="A24" s="155">
        <v>20</v>
      </c>
      <c r="B24" s="156" t="s">
        <v>306</v>
      </c>
      <c r="C24" s="155" t="s">
        <v>307</v>
      </c>
      <c r="D24" s="157" t="s">
        <v>220</v>
      </c>
      <c r="E24" s="125">
        <v>32896</v>
      </c>
      <c r="F24" s="155" t="s">
        <v>221</v>
      </c>
      <c r="G24" s="155" t="s">
        <v>222</v>
      </c>
      <c r="H24" s="125">
        <v>43010</v>
      </c>
      <c r="I24" s="157" t="s">
        <v>258</v>
      </c>
      <c r="J24" s="156" t="s">
        <v>308</v>
      </c>
      <c r="K24" s="156" t="s">
        <v>380</v>
      </c>
      <c r="L24" s="156" t="s">
        <v>245</v>
      </c>
      <c r="M24" s="158" t="s">
        <v>227</v>
      </c>
      <c r="N24" s="144"/>
    </row>
    <row r="25" spans="1:14" ht="30" customHeight="1">
      <c r="A25" s="155">
        <v>21</v>
      </c>
      <c r="B25" s="156" t="s">
        <v>310</v>
      </c>
      <c r="C25" s="155" t="s">
        <v>311</v>
      </c>
      <c r="D25" s="157" t="s">
        <v>220</v>
      </c>
      <c r="E25" s="125">
        <v>29339</v>
      </c>
      <c r="F25" s="155" t="s">
        <v>221</v>
      </c>
      <c r="G25" s="155" t="s">
        <v>222</v>
      </c>
      <c r="H25" s="125">
        <v>38353</v>
      </c>
      <c r="I25" s="157" t="s">
        <v>258</v>
      </c>
      <c r="J25" s="156" t="s">
        <v>282</v>
      </c>
      <c r="K25" s="156" t="s">
        <v>297</v>
      </c>
      <c r="L25" s="156" t="s">
        <v>226</v>
      </c>
      <c r="M25" s="158" t="s">
        <v>227</v>
      </c>
      <c r="N25" s="144"/>
    </row>
    <row r="26" spans="1:14" ht="30" customHeight="1">
      <c r="A26" s="155">
        <v>22</v>
      </c>
      <c r="B26" s="156" t="s">
        <v>312</v>
      </c>
      <c r="C26" s="155" t="s">
        <v>313</v>
      </c>
      <c r="D26" s="157" t="s">
        <v>314</v>
      </c>
      <c r="E26" s="125">
        <v>31707</v>
      </c>
      <c r="F26" s="155" t="s">
        <v>221</v>
      </c>
      <c r="G26" s="155" t="s">
        <v>222</v>
      </c>
      <c r="H26" s="125">
        <v>40544</v>
      </c>
      <c r="I26" s="157" t="s">
        <v>258</v>
      </c>
      <c r="J26" s="156" t="s">
        <v>282</v>
      </c>
      <c r="K26" s="156" t="s">
        <v>297</v>
      </c>
      <c r="L26" s="156" t="s">
        <v>226</v>
      </c>
      <c r="M26" s="158" t="s">
        <v>227</v>
      </c>
      <c r="N26" s="144"/>
    </row>
    <row r="27" spans="1:14" ht="30" customHeight="1">
      <c r="A27" s="155">
        <v>23</v>
      </c>
      <c r="B27" s="156" t="s">
        <v>315</v>
      </c>
      <c r="C27" s="155" t="s">
        <v>316</v>
      </c>
      <c r="D27" s="157" t="s">
        <v>220</v>
      </c>
      <c r="E27" s="125">
        <v>26869</v>
      </c>
      <c r="F27" s="155" t="s">
        <v>221</v>
      </c>
      <c r="G27" s="155" t="s">
        <v>222</v>
      </c>
      <c r="H27" s="125">
        <v>35855</v>
      </c>
      <c r="I27" s="157" t="s">
        <v>237</v>
      </c>
      <c r="J27" s="156" t="s">
        <v>317</v>
      </c>
      <c r="K27" s="156" t="s">
        <v>318</v>
      </c>
      <c r="L27" s="156" t="s">
        <v>319</v>
      </c>
      <c r="M27" s="158" t="s">
        <v>227</v>
      </c>
      <c r="N27" s="144"/>
    </row>
    <row r="28" spans="1:14" ht="30" customHeight="1">
      <c r="A28" s="155">
        <v>24</v>
      </c>
      <c r="B28" s="156" t="s">
        <v>320</v>
      </c>
      <c r="C28" s="155" t="s">
        <v>321</v>
      </c>
      <c r="D28" s="157" t="s">
        <v>220</v>
      </c>
      <c r="E28" s="125">
        <v>29483</v>
      </c>
      <c r="F28" s="155" t="s">
        <v>231</v>
      </c>
      <c r="G28" s="155" t="s">
        <v>222</v>
      </c>
      <c r="H28" s="125">
        <v>40179</v>
      </c>
      <c r="I28" s="157" t="s">
        <v>258</v>
      </c>
      <c r="J28" s="156" t="s">
        <v>282</v>
      </c>
      <c r="K28" s="156" t="s">
        <v>297</v>
      </c>
      <c r="L28" s="156" t="s">
        <v>226</v>
      </c>
      <c r="M28" s="158" t="s">
        <v>227</v>
      </c>
      <c r="N28" s="144"/>
    </row>
    <row r="29" spans="1:14" ht="30" customHeight="1">
      <c r="A29" s="155">
        <v>25</v>
      </c>
      <c r="B29" s="156" t="s">
        <v>322</v>
      </c>
      <c r="C29" s="155" t="s">
        <v>323</v>
      </c>
      <c r="D29" s="157" t="s">
        <v>220</v>
      </c>
      <c r="E29" s="125">
        <v>27686</v>
      </c>
      <c r="F29" s="155" t="s">
        <v>221</v>
      </c>
      <c r="G29" s="155" t="s">
        <v>222</v>
      </c>
      <c r="H29" s="125">
        <v>39904</v>
      </c>
      <c r="I29" s="157" t="s">
        <v>287</v>
      </c>
      <c r="J29" s="156" t="s">
        <v>254</v>
      </c>
      <c r="K29" s="156" t="s">
        <v>305</v>
      </c>
      <c r="L29" s="156" t="s">
        <v>226</v>
      </c>
      <c r="M29" s="158" t="s">
        <v>227</v>
      </c>
      <c r="N29" s="144"/>
    </row>
    <row r="30" spans="1:14" ht="30" customHeight="1">
      <c r="A30" s="155">
        <v>26</v>
      </c>
      <c r="B30" s="156" t="s">
        <v>324</v>
      </c>
      <c r="C30" s="155" t="s">
        <v>325</v>
      </c>
      <c r="D30" s="157" t="s">
        <v>220</v>
      </c>
      <c r="E30" s="125">
        <v>31235</v>
      </c>
      <c r="F30" s="155" t="s">
        <v>221</v>
      </c>
      <c r="G30" s="155" t="s">
        <v>222</v>
      </c>
      <c r="H30" s="125">
        <v>43143</v>
      </c>
      <c r="I30" s="157" t="s">
        <v>223</v>
      </c>
      <c r="J30" s="156" t="s">
        <v>224</v>
      </c>
      <c r="K30" s="156" t="s">
        <v>225</v>
      </c>
      <c r="L30" s="156" t="s">
        <v>226</v>
      </c>
      <c r="M30" s="158" t="s">
        <v>227</v>
      </c>
      <c r="N30" s="144"/>
    </row>
    <row r="31" spans="1:14" ht="30" customHeight="1">
      <c r="A31" s="155">
        <v>27</v>
      </c>
      <c r="B31" s="156" t="s">
        <v>326</v>
      </c>
      <c r="C31" s="155" t="s">
        <v>327</v>
      </c>
      <c r="D31" s="157" t="s">
        <v>220</v>
      </c>
      <c r="E31" s="125">
        <v>29963</v>
      </c>
      <c r="F31" s="155" t="s">
        <v>221</v>
      </c>
      <c r="G31" s="155" t="s">
        <v>222</v>
      </c>
      <c r="H31" s="125">
        <v>42036</v>
      </c>
      <c r="I31" s="157" t="s">
        <v>287</v>
      </c>
      <c r="J31" s="156" t="s">
        <v>224</v>
      </c>
      <c r="K31" s="156" t="s">
        <v>225</v>
      </c>
      <c r="L31" s="156" t="s">
        <v>226</v>
      </c>
      <c r="M31" s="158" t="s">
        <v>227</v>
      </c>
      <c r="N31" s="144"/>
    </row>
    <row r="32" spans="1:14" ht="30" customHeight="1">
      <c r="A32" s="155">
        <v>28</v>
      </c>
      <c r="B32" s="156" t="s">
        <v>328</v>
      </c>
      <c r="C32" s="155" t="s">
        <v>329</v>
      </c>
      <c r="D32" s="157" t="s">
        <v>220</v>
      </c>
      <c r="E32" s="125">
        <v>31884</v>
      </c>
      <c r="F32" s="155" t="s">
        <v>221</v>
      </c>
      <c r="G32" s="155" t="s">
        <v>222</v>
      </c>
      <c r="H32" s="125">
        <v>42478</v>
      </c>
      <c r="I32" s="157" t="s">
        <v>223</v>
      </c>
      <c r="J32" s="156" t="s">
        <v>282</v>
      </c>
      <c r="K32" s="156" t="s">
        <v>288</v>
      </c>
      <c r="L32" s="156" t="s">
        <v>226</v>
      </c>
      <c r="M32" s="158" t="s">
        <v>227</v>
      </c>
      <c r="N32" s="144"/>
    </row>
    <row r="33" spans="1:14" ht="30" customHeight="1">
      <c r="A33" s="155">
        <v>29</v>
      </c>
      <c r="B33" s="156" t="s">
        <v>330</v>
      </c>
      <c r="C33" s="155" t="s">
        <v>331</v>
      </c>
      <c r="D33" s="157" t="s">
        <v>332</v>
      </c>
      <c r="E33" s="125">
        <v>34724</v>
      </c>
      <c r="F33" s="155" t="s">
        <v>221</v>
      </c>
      <c r="G33" s="155" t="s">
        <v>222</v>
      </c>
      <c r="H33" s="125">
        <v>44166</v>
      </c>
      <c r="I33" s="157" t="s">
        <v>232</v>
      </c>
      <c r="J33" s="156" t="s">
        <v>333</v>
      </c>
      <c r="K33" s="156" t="s">
        <v>334</v>
      </c>
      <c r="L33" s="156" t="s">
        <v>335</v>
      </c>
      <c r="M33" s="158" t="s">
        <v>277</v>
      </c>
      <c r="N33" s="144"/>
    </row>
    <row r="34" spans="1:14" ht="30" customHeight="1">
      <c r="A34" s="155">
        <v>30</v>
      </c>
      <c r="B34" s="156" t="s">
        <v>336</v>
      </c>
      <c r="C34" s="155" t="s">
        <v>337</v>
      </c>
      <c r="D34" s="157" t="s">
        <v>220</v>
      </c>
      <c r="E34" s="125">
        <v>33001</v>
      </c>
      <c r="F34" s="155" t="s">
        <v>221</v>
      </c>
      <c r="G34" s="155" t="s">
        <v>222</v>
      </c>
      <c r="H34" s="125">
        <v>43528</v>
      </c>
      <c r="I34" s="157" t="s">
        <v>258</v>
      </c>
      <c r="J34" s="156" t="s">
        <v>338</v>
      </c>
      <c r="K34" s="156" t="s">
        <v>339</v>
      </c>
      <c r="L34" s="156" t="s">
        <v>340</v>
      </c>
      <c r="M34" s="158" t="s">
        <v>227</v>
      </c>
      <c r="N34" s="144"/>
    </row>
    <row r="35" spans="1:14" ht="30" customHeight="1">
      <c r="A35" s="155">
        <v>31</v>
      </c>
      <c r="B35" s="156" t="s">
        <v>341</v>
      </c>
      <c r="C35" s="155" t="s">
        <v>342</v>
      </c>
      <c r="D35" s="157" t="s">
        <v>343</v>
      </c>
      <c r="E35" s="125">
        <v>33819</v>
      </c>
      <c r="F35" s="155" t="s">
        <v>231</v>
      </c>
      <c r="G35" s="155" t="s">
        <v>222</v>
      </c>
      <c r="H35" s="125">
        <v>44166</v>
      </c>
      <c r="I35" s="157" t="s">
        <v>232</v>
      </c>
      <c r="J35" s="156" t="s">
        <v>344</v>
      </c>
      <c r="K35" s="156" t="s">
        <v>345</v>
      </c>
      <c r="L35" s="156" t="s">
        <v>245</v>
      </c>
      <c r="M35" s="158" t="s">
        <v>227</v>
      </c>
      <c r="N35" s="144"/>
    </row>
    <row r="36" spans="1:14" ht="30" customHeight="1">
      <c r="A36" s="155">
        <v>32</v>
      </c>
      <c r="B36" s="156" t="s">
        <v>346</v>
      </c>
      <c r="C36" s="155" t="s">
        <v>347</v>
      </c>
      <c r="D36" s="157" t="s">
        <v>273</v>
      </c>
      <c r="E36" s="125">
        <v>32281</v>
      </c>
      <c r="F36" s="155" t="s">
        <v>231</v>
      </c>
      <c r="G36" s="155" t="s">
        <v>222</v>
      </c>
      <c r="H36" s="125">
        <v>42036</v>
      </c>
      <c r="I36" s="157" t="s">
        <v>258</v>
      </c>
      <c r="J36" s="156" t="s">
        <v>282</v>
      </c>
      <c r="K36" s="156" t="s">
        <v>297</v>
      </c>
      <c r="L36" s="156" t="s">
        <v>226</v>
      </c>
      <c r="M36" s="158" t="s">
        <v>227</v>
      </c>
      <c r="N36" s="144"/>
    </row>
    <row r="37" spans="1:14" ht="30" customHeight="1">
      <c r="A37" s="155">
        <v>33</v>
      </c>
      <c r="B37" s="156" t="s">
        <v>348</v>
      </c>
      <c r="C37" s="155" t="s">
        <v>349</v>
      </c>
      <c r="D37" s="157" t="s">
        <v>220</v>
      </c>
      <c r="E37" s="125">
        <v>28166</v>
      </c>
      <c r="F37" s="155" t="s">
        <v>231</v>
      </c>
      <c r="G37" s="155" t="s">
        <v>222</v>
      </c>
      <c r="H37" s="125">
        <v>38808</v>
      </c>
      <c r="I37" s="157" t="s">
        <v>237</v>
      </c>
      <c r="J37" s="156" t="s">
        <v>282</v>
      </c>
      <c r="K37" s="156" t="s">
        <v>297</v>
      </c>
      <c r="L37" s="156" t="s">
        <v>226</v>
      </c>
      <c r="M37" s="158" t="s">
        <v>227</v>
      </c>
      <c r="N37" s="144"/>
    </row>
    <row r="38" spans="1:14" ht="30" customHeight="1">
      <c r="A38" s="155">
        <v>34</v>
      </c>
      <c r="B38" s="156" t="s">
        <v>350</v>
      </c>
      <c r="C38" s="155" t="s">
        <v>351</v>
      </c>
      <c r="D38" s="157" t="s">
        <v>220</v>
      </c>
      <c r="E38" s="125">
        <v>27136</v>
      </c>
      <c r="F38" s="155" t="s">
        <v>231</v>
      </c>
      <c r="G38" s="155" t="s">
        <v>222</v>
      </c>
      <c r="H38" s="125">
        <v>35125</v>
      </c>
      <c r="I38" s="157" t="s">
        <v>363</v>
      </c>
      <c r="J38" s="156" t="s">
        <v>282</v>
      </c>
      <c r="K38" s="156" t="s">
        <v>283</v>
      </c>
      <c r="L38" s="156" t="s">
        <v>226</v>
      </c>
      <c r="M38" s="158" t="s">
        <v>227</v>
      </c>
      <c r="N38" s="144"/>
    </row>
    <row r="39" spans="1:14" ht="30" customHeight="1">
      <c r="A39" s="155">
        <v>35</v>
      </c>
      <c r="B39" s="156" t="s">
        <v>352</v>
      </c>
      <c r="C39" s="155" t="s">
        <v>353</v>
      </c>
      <c r="D39" s="157" t="s">
        <v>354</v>
      </c>
      <c r="E39" s="125">
        <v>31579</v>
      </c>
      <c r="F39" s="155" t="s">
        <v>221</v>
      </c>
      <c r="G39" s="155" t="s">
        <v>222</v>
      </c>
      <c r="H39" s="125">
        <v>40544</v>
      </c>
      <c r="I39" s="157" t="s">
        <v>223</v>
      </c>
      <c r="J39" s="156" t="s">
        <v>282</v>
      </c>
      <c r="K39" s="156" t="s">
        <v>288</v>
      </c>
      <c r="L39" s="156" t="s">
        <v>226</v>
      </c>
      <c r="M39" s="158" t="s">
        <v>227</v>
      </c>
      <c r="N39" s="144"/>
    </row>
    <row r="40" spans="1:14" ht="30" customHeight="1">
      <c r="A40" s="155">
        <v>36</v>
      </c>
      <c r="B40" s="156" t="s">
        <v>355</v>
      </c>
      <c r="C40" s="155" t="s">
        <v>356</v>
      </c>
      <c r="D40" s="157" t="s">
        <v>220</v>
      </c>
      <c r="E40" s="125">
        <v>23657</v>
      </c>
      <c r="F40" s="155" t="s">
        <v>221</v>
      </c>
      <c r="G40" s="155" t="s">
        <v>222</v>
      </c>
      <c r="H40" s="125">
        <v>30926</v>
      </c>
      <c r="I40" s="157" t="s">
        <v>281</v>
      </c>
      <c r="J40" s="156" t="s">
        <v>282</v>
      </c>
      <c r="K40" s="156" t="s">
        <v>283</v>
      </c>
      <c r="L40" s="156" t="s">
        <v>357</v>
      </c>
      <c r="M40" s="158" t="s">
        <v>227</v>
      </c>
      <c r="N40" s="144"/>
    </row>
    <row r="41" spans="1:14" ht="30" customHeight="1">
      <c r="A41" s="155">
        <v>37</v>
      </c>
      <c r="B41" s="156" t="s">
        <v>358</v>
      </c>
      <c r="C41" s="155" t="s">
        <v>359</v>
      </c>
      <c r="D41" s="157" t="s">
        <v>220</v>
      </c>
      <c r="E41" s="125">
        <v>28501</v>
      </c>
      <c r="F41" s="155" t="s">
        <v>231</v>
      </c>
      <c r="G41" s="155" t="s">
        <v>222</v>
      </c>
      <c r="H41" s="125">
        <v>37956</v>
      </c>
      <c r="I41" s="157" t="s">
        <v>237</v>
      </c>
      <c r="J41" s="156" t="s">
        <v>360</v>
      </c>
      <c r="K41" s="156" t="s">
        <v>262</v>
      </c>
      <c r="L41" s="156" t="s">
        <v>226</v>
      </c>
      <c r="M41" s="158" t="s">
        <v>227</v>
      </c>
      <c r="N41" s="144"/>
    </row>
    <row r="42" spans="1:14" ht="30" customHeight="1">
      <c r="A42" s="155">
        <v>38</v>
      </c>
      <c r="B42" s="156" t="s">
        <v>361</v>
      </c>
      <c r="C42" s="155" t="s">
        <v>362</v>
      </c>
      <c r="D42" s="157" t="s">
        <v>304</v>
      </c>
      <c r="E42" s="125">
        <v>26506</v>
      </c>
      <c r="F42" s="155" t="s">
        <v>231</v>
      </c>
      <c r="G42" s="155" t="s">
        <v>222</v>
      </c>
      <c r="H42" s="125">
        <v>38808</v>
      </c>
      <c r="I42" s="157" t="s">
        <v>363</v>
      </c>
      <c r="J42" s="156" t="s">
        <v>282</v>
      </c>
      <c r="K42" s="156" t="s">
        <v>364</v>
      </c>
      <c r="L42" s="159" t="s">
        <v>365</v>
      </c>
      <c r="M42" s="158" t="s">
        <v>227</v>
      </c>
      <c r="N42" s="144"/>
    </row>
    <row r="43" spans="1:14" ht="30" customHeight="1">
      <c r="A43" s="155">
        <v>39</v>
      </c>
      <c r="B43" s="156" t="s">
        <v>366</v>
      </c>
      <c r="C43" s="155" t="s">
        <v>367</v>
      </c>
      <c r="D43" s="157" t="s">
        <v>220</v>
      </c>
      <c r="E43" s="125">
        <v>28313</v>
      </c>
      <c r="F43" s="155" t="s">
        <v>231</v>
      </c>
      <c r="G43" s="155" t="s">
        <v>222</v>
      </c>
      <c r="H43" s="125">
        <v>38808</v>
      </c>
      <c r="I43" s="157" t="s">
        <v>258</v>
      </c>
      <c r="J43" s="156" t="s">
        <v>368</v>
      </c>
      <c r="K43" s="156" t="s">
        <v>369</v>
      </c>
      <c r="L43" s="156" t="s">
        <v>240</v>
      </c>
      <c r="M43" s="157" t="s">
        <v>240</v>
      </c>
      <c r="N43" s="144"/>
    </row>
    <row r="44" spans="1:14" ht="30" customHeight="1">
      <c r="A44" s="155">
        <v>40</v>
      </c>
      <c r="B44" s="156" t="s">
        <v>370</v>
      </c>
      <c r="C44" s="155" t="s">
        <v>371</v>
      </c>
      <c r="D44" s="157" t="s">
        <v>220</v>
      </c>
      <c r="E44" s="125">
        <v>29956</v>
      </c>
      <c r="F44" s="155" t="s">
        <v>231</v>
      </c>
      <c r="G44" s="155" t="s">
        <v>222</v>
      </c>
      <c r="H44" s="125">
        <v>39448</v>
      </c>
      <c r="I44" s="157" t="s">
        <v>237</v>
      </c>
      <c r="J44" s="156" t="s">
        <v>282</v>
      </c>
      <c r="K44" s="156" t="s">
        <v>297</v>
      </c>
      <c r="L44" s="156" t="s">
        <v>226</v>
      </c>
      <c r="M44" s="158" t="s">
        <v>227</v>
      </c>
      <c r="N44" s="144"/>
    </row>
    <row r="45" spans="1:14" ht="30" customHeight="1">
      <c r="A45" s="155">
        <v>41</v>
      </c>
      <c r="B45" s="156" t="s">
        <v>372</v>
      </c>
      <c r="C45" s="155" t="s">
        <v>373</v>
      </c>
      <c r="D45" s="157" t="s">
        <v>374</v>
      </c>
      <c r="E45" s="125">
        <v>29319</v>
      </c>
      <c r="F45" s="155" t="s">
        <v>231</v>
      </c>
      <c r="G45" s="155" t="s">
        <v>222</v>
      </c>
      <c r="H45" s="125">
        <v>39083</v>
      </c>
      <c r="I45" s="157" t="s">
        <v>237</v>
      </c>
      <c r="J45" s="156" t="s">
        <v>282</v>
      </c>
      <c r="K45" s="156" t="s">
        <v>297</v>
      </c>
      <c r="L45" s="156" t="s">
        <v>226</v>
      </c>
      <c r="M45" s="158" t="s">
        <v>227</v>
      </c>
      <c r="N45" s="144"/>
    </row>
    <row r="46" spans="1:14" ht="30" customHeight="1">
      <c r="A46" s="155">
        <v>42</v>
      </c>
      <c r="B46" s="156" t="s">
        <v>375</v>
      </c>
      <c r="C46" s="155" t="s">
        <v>376</v>
      </c>
      <c r="D46" s="157" t="s">
        <v>220</v>
      </c>
      <c r="E46" s="125">
        <v>32420</v>
      </c>
      <c r="F46" s="155" t="s">
        <v>231</v>
      </c>
      <c r="G46" s="155" t="s">
        <v>222</v>
      </c>
      <c r="H46" s="125">
        <v>40544</v>
      </c>
      <c r="I46" s="157" t="s">
        <v>258</v>
      </c>
      <c r="J46" s="156" t="s">
        <v>224</v>
      </c>
      <c r="K46" s="156" t="s">
        <v>262</v>
      </c>
      <c r="L46" s="156" t="s">
        <v>226</v>
      </c>
      <c r="M46" s="158" t="s">
        <v>227</v>
      </c>
      <c r="N46" s="144"/>
    </row>
    <row r="47" spans="1:14" ht="30" customHeight="1">
      <c r="A47" s="155">
        <v>43</v>
      </c>
      <c r="B47" s="156" t="s">
        <v>377</v>
      </c>
      <c r="C47" s="155" t="s">
        <v>378</v>
      </c>
      <c r="D47" s="157" t="s">
        <v>236</v>
      </c>
      <c r="E47" s="125">
        <v>29745</v>
      </c>
      <c r="F47" s="155" t="s">
        <v>231</v>
      </c>
      <c r="G47" s="155" t="s">
        <v>222</v>
      </c>
      <c r="H47" s="125">
        <v>38353</v>
      </c>
      <c r="I47" s="157" t="s">
        <v>258</v>
      </c>
      <c r="J47" s="156" t="s">
        <v>379</v>
      </c>
      <c r="K47" s="156" t="s">
        <v>380</v>
      </c>
      <c r="L47" s="156" t="s">
        <v>245</v>
      </c>
      <c r="M47" s="158" t="s">
        <v>227</v>
      </c>
      <c r="N47" s="144"/>
    </row>
    <row r="48" spans="1:14" ht="30" customHeight="1">
      <c r="A48" s="155">
        <v>44</v>
      </c>
      <c r="B48" s="156" t="s">
        <v>381</v>
      </c>
      <c r="C48" s="155" t="s">
        <v>382</v>
      </c>
      <c r="D48" s="157" t="s">
        <v>220</v>
      </c>
      <c r="E48" s="125">
        <v>27978</v>
      </c>
      <c r="F48" s="155" t="s">
        <v>231</v>
      </c>
      <c r="G48" s="155" t="s">
        <v>222</v>
      </c>
      <c r="H48" s="125">
        <v>35462</v>
      </c>
      <c r="I48" s="157" t="s">
        <v>363</v>
      </c>
      <c r="J48" s="156" t="s">
        <v>383</v>
      </c>
      <c r="K48" s="156" t="s">
        <v>384</v>
      </c>
      <c r="L48" s="156" t="s">
        <v>240</v>
      </c>
      <c r="M48" s="157" t="s">
        <v>240</v>
      </c>
      <c r="N48" s="144"/>
    </row>
    <row r="49" spans="1:14" ht="30" customHeight="1">
      <c r="A49" s="155">
        <v>45</v>
      </c>
      <c r="B49" s="156" t="s">
        <v>385</v>
      </c>
      <c r="C49" s="155" t="s">
        <v>386</v>
      </c>
      <c r="D49" s="157" t="s">
        <v>220</v>
      </c>
      <c r="E49" s="125">
        <v>26866</v>
      </c>
      <c r="F49" s="155" t="s">
        <v>221</v>
      </c>
      <c r="G49" s="155" t="s">
        <v>222</v>
      </c>
      <c r="H49" s="125">
        <v>39814</v>
      </c>
      <c r="I49" s="157" t="s">
        <v>223</v>
      </c>
      <c r="J49" s="156" t="s">
        <v>387</v>
      </c>
      <c r="K49" s="156" t="s">
        <v>388</v>
      </c>
      <c r="L49" s="156" t="s">
        <v>389</v>
      </c>
      <c r="M49" s="158" t="s">
        <v>277</v>
      </c>
      <c r="N49" s="144"/>
    </row>
    <row r="50" spans="1:14" ht="30" customHeight="1">
      <c r="A50" s="155">
        <v>46</v>
      </c>
      <c r="B50" s="156" t="s">
        <v>390</v>
      </c>
      <c r="C50" s="155" t="s">
        <v>391</v>
      </c>
      <c r="D50" s="157" t="s">
        <v>220</v>
      </c>
      <c r="E50" s="125">
        <v>33062</v>
      </c>
      <c r="F50" s="155" t="s">
        <v>221</v>
      </c>
      <c r="G50" s="155" t="s">
        <v>222</v>
      </c>
      <c r="H50" s="125">
        <v>42036</v>
      </c>
      <c r="I50" s="157" t="s">
        <v>258</v>
      </c>
      <c r="J50" s="156" t="s">
        <v>282</v>
      </c>
      <c r="K50" s="156" t="s">
        <v>297</v>
      </c>
      <c r="L50" s="156" t="s">
        <v>226</v>
      </c>
      <c r="M50" s="158" t="s">
        <v>227</v>
      </c>
      <c r="N50" s="144"/>
    </row>
    <row r="51" spans="1:14" ht="30" customHeight="1">
      <c r="A51" s="155">
        <v>47</v>
      </c>
      <c r="B51" s="156" t="s">
        <v>392</v>
      </c>
      <c r="C51" s="155" t="s">
        <v>393</v>
      </c>
      <c r="D51" s="157" t="s">
        <v>220</v>
      </c>
      <c r="E51" s="125">
        <v>26435</v>
      </c>
      <c r="F51" s="155" t="s">
        <v>231</v>
      </c>
      <c r="G51" s="155" t="s">
        <v>222</v>
      </c>
      <c r="H51" s="125">
        <v>34029</v>
      </c>
      <c r="I51" s="157" t="s">
        <v>363</v>
      </c>
      <c r="J51" s="156" t="s">
        <v>282</v>
      </c>
      <c r="K51" s="156" t="s">
        <v>283</v>
      </c>
      <c r="L51" s="156" t="s">
        <v>226</v>
      </c>
      <c r="M51" s="158" t="s">
        <v>227</v>
      </c>
      <c r="N51" s="144"/>
    </row>
    <row r="52" spans="1:14" ht="30" customHeight="1">
      <c r="A52" s="155">
        <v>48</v>
      </c>
      <c r="B52" s="156" t="s">
        <v>394</v>
      </c>
      <c r="C52" s="155" t="s">
        <v>395</v>
      </c>
      <c r="D52" s="157" t="s">
        <v>220</v>
      </c>
      <c r="E52" s="125">
        <v>33893</v>
      </c>
      <c r="F52" s="155" t="s">
        <v>221</v>
      </c>
      <c r="G52" s="155" t="s">
        <v>222</v>
      </c>
      <c r="H52" s="125">
        <v>43528</v>
      </c>
      <c r="I52" s="157" t="s">
        <v>266</v>
      </c>
      <c r="J52" s="156" t="s">
        <v>224</v>
      </c>
      <c r="K52" s="156" t="s">
        <v>233</v>
      </c>
      <c r="L52" s="156" t="s">
        <v>226</v>
      </c>
      <c r="M52" s="158" t="s">
        <v>227</v>
      </c>
      <c r="N52" s="144"/>
    </row>
    <row r="53" spans="1:14" ht="30" customHeight="1">
      <c r="A53" s="155">
        <v>49</v>
      </c>
      <c r="B53" s="156" t="s">
        <v>396</v>
      </c>
      <c r="C53" s="155" t="s">
        <v>397</v>
      </c>
      <c r="D53" s="157" t="s">
        <v>398</v>
      </c>
      <c r="E53" s="125">
        <v>25328</v>
      </c>
      <c r="F53" s="155" t="s">
        <v>231</v>
      </c>
      <c r="G53" s="155" t="s">
        <v>222</v>
      </c>
      <c r="H53" s="125">
        <v>33664</v>
      </c>
      <c r="I53" s="157" t="s">
        <v>237</v>
      </c>
      <c r="J53" s="156" t="s">
        <v>399</v>
      </c>
      <c r="K53" s="156" t="s">
        <v>400</v>
      </c>
      <c r="L53" s="156" t="s">
        <v>401</v>
      </c>
      <c r="M53" s="158" t="s">
        <v>227</v>
      </c>
      <c r="N53" s="144"/>
    </row>
    <row r="54" spans="1:14" ht="30" customHeight="1">
      <c r="A54" s="155">
        <v>50</v>
      </c>
      <c r="B54" s="156" t="s">
        <v>402</v>
      </c>
      <c r="C54" s="155" t="s">
        <v>403</v>
      </c>
      <c r="D54" s="157" t="s">
        <v>404</v>
      </c>
      <c r="E54" s="125">
        <v>35094</v>
      </c>
      <c r="F54" s="155" t="s">
        <v>231</v>
      </c>
      <c r="G54" s="155" t="s">
        <v>222</v>
      </c>
      <c r="H54" s="125">
        <v>43528</v>
      </c>
      <c r="I54" s="157" t="s">
        <v>266</v>
      </c>
      <c r="J54" s="156" t="s">
        <v>224</v>
      </c>
      <c r="K54" s="156" t="s">
        <v>233</v>
      </c>
      <c r="L54" s="156" t="s">
        <v>226</v>
      </c>
      <c r="M54" s="158" t="s">
        <v>227</v>
      </c>
      <c r="N54" s="144"/>
    </row>
    <row r="55" spans="1:14" ht="30" customHeight="1">
      <c r="A55" s="155">
        <v>51</v>
      </c>
      <c r="B55" s="156" t="s">
        <v>405</v>
      </c>
      <c r="C55" s="155" t="s">
        <v>406</v>
      </c>
      <c r="D55" s="157" t="s">
        <v>304</v>
      </c>
      <c r="E55" s="125">
        <v>28465</v>
      </c>
      <c r="F55" s="155" t="s">
        <v>221</v>
      </c>
      <c r="G55" s="155" t="s">
        <v>222</v>
      </c>
      <c r="H55" s="125">
        <v>35462</v>
      </c>
      <c r="I55" s="157" t="s">
        <v>281</v>
      </c>
      <c r="J55" s="156" t="s">
        <v>282</v>
      </c>
      <c r="K55" s="156" t="s">
        <v>283</v>
      </c>
      <c r="L55" s="156" t="s">
        <v>226</v>
      </c>
      <c r="M55" s="158" t="s">
        <v>227</v>
      </c>
      <c r="N55" s="144"/>
    </row>
    <row r="56" spans="1:14" ht="30" customHeight="1">
      <c r="A56" s="155">
        <v>52</v>
      </c>
      <c r="B56" s="156" t="s">
        <v>407</v>
      </c>
      <c r="C56" s="155" t="s">
        <v>408</v>
      </c>
      <c r="D56" s="157" t="s">
        <v>220</v>
      </c>
      <c r="E56" s="125">
        <v>33735</v>
      </c>
      <c r="F56" s="155" t="s">
        <v>221</v>
      </c>
      <c r="G56" s="155" t="s">
        <v>222</v>
      </c>
      <c r="H56" s="125">
        <v>43528</v>
      </c>
      <c r="I56" s="157" t="s">
        <v>266</v>
      </c>
      <c r="J56" s="156" t="s">
        <v>344</v>
      </c>
      <c r="K56" s="156" t="s">
        <v>345</v>
      </c>
      <c r="L56" s="156" t="s">
        <v>226</v>
      </c>
      <c r="M56" s="158" t="s">
        <v>227</v>
      </c>
      <c r="N56" s="144"/>
    </row>
    <row r="57" spans="1:14" ht="30" customHeight="1">
      <c r="A57" s="155">
        <v>53</v>
      </c>
      <c r="B57" s="156" t="s">
        <v>409</v>
      </c>
      <c r="C57" s="155" t="s">
        <v>410</v>
      </c>
      <c r="D57" s="157" t="s">
        <v>220</v>
      </c>
      <c r="E57" s="125">
        <v>35768</v>
      </c>
      <c r="F57" s="155" t="s">
        <v>221</v>
      </c>
      <c r="G57" s="155" t="s">
        <v>222</v>
      </c>
      <c r="H57" s="125">
        <v>44166</v>
      </c>
      <c r="I57" s="157" t="s">
        <v>287</v>
      </c>
      <c r="J57" s="156" t="s">
        <v>411</v>
      </c>
      <c r="K57" s="156" t="s">
        <v>412</v>
      </c>
      <c r="L57" s="156" t="s">
        <v>389</v>
      </c>
      <c r="M57" s="158" t="s">
        <v>277</v>
      </c>
      <c r="N57" s="144"/>
    </row>
    <row r="58" spans="1:14" ht="30" customHeight="1">
      <c r="A58" s="155">
        <v>54</v>
      </c>
      <c r="B58" s="156" t="s">
        <v>413</v>
      </c>
      <c r="C58" s="155" t="s">
        <v>414</v>
      </c>
      <c r="D58" s="157" t="s">
        <v>220</v>
      </c>
      <c r="E58" s="125">
        <v>32687</v>
      </c>
      <c r="F58" s="155" t="s">
        <v>221</v>
      </c>
      <c r="G58" s="155" t="s">
        <v>222</v>
      </c>
      <c r="H58" s="125">
        <v>40544</v>
      </c>
      <c r="I58" s="157" t="s">
        <v>258</v>
      </c>
      <c r="J58" s="156" t="s">
        <v>254</v>
      </c>
      <c r="K58" s="156" t="s">
        <v>415</v>
      </c>
      <c r="L58" s="156" t="s">
        <v>226</v>
      </c>
      <c r="M58" s="158" t="s">
        <v>227</v>
      </c>
      <c r="N58" s="144"/>
    </row>
    <row r="59" spans="1:14" ht="30" customHeight="1">
      <c r="A59" s="155">
        <v>55</v>
      </c>
      <c r="B59" s="156" t="s">
        <v>416</v>
      </c>
      <c r="C59" s="155" t="s">
        <v>417</v>
      </c>
      <c r="D59" s="157" t="s">
        <v>418</v>
      </c>
      <c r="E59" s="125">
        <v>27406</v>
      </c>
      <c r="F59" s="155" t="s">
        <v>221</v>
      </c>
      <c r="G59" s="155" t="s">
        <v>222</v>
      </c>
      <c r="H59" s="125">
        <v>38808</v>
      </c>
      <c r="I59" s="157" t="s">
        <v>237</v>
      </c>
      <c r="J59" s="156" t="s">
        <v>224</v>
      </c>
      <c r="K59" s="156" t="s">
        <v>262</v>
      </c>
      <c r="L59" s="156" t="s">
        <v>226</v>
      </c>
      <c r="M59" s="158" t="s">
        <v>227</v>
      </c>
      <c r="N59" s="144"/>
    </row>
    <row r="60" spans="1:14" ht="30" customHeight="1">
      <c r="A60" s="155">
        <v>56</v>
      </c>
      <c r="B60" s="156" t="s">
        <v>419</v>
      </c>
      <c r="C60" s="155" t="s">
        <v>420</v>
      </c>
      <c r="D60" s="157" t="s">
        <v>220</v>
      </c>
      <c r="E60" s="125">
        <v>36121</v>
      </c>
      <c r="F60" s="155" t="s">
        <v>221</v>
      </c>
      <c r="G60" s="155" t="s">
        <v>222</v>
      </c>
      <c r="H60" s="125">
        <v>43528</v>
      </c>
      <c r="I60" s="157" t="s">
        <v>266</v>
      </c>
      <c r="J60" s="156" t="s">
        <v>224</v>
      </c>
      <c r="K60" s="156" t="s">
        <v>233</v>
      </c>
      <c r="L60" s="156" t="s">
        <v>226</v>
      </c>
      <c r="M60" s="158" t="s">
        <v>227</v>
      </c>
      <c r="N60" s="144"/>
    </row>
    <row r="61" spans="1:14" ht="30" customHeight="1">
      <c r="A61" s="155">
        <v>57</v>
      </c>
      <c r="B61" s="156" t="s">
        <v>421</v>
      </c>
      <c r="C61" s="155" t="s">
        <v>422</v>
      </c>
      <c r="D61" s="157" t="s">
        <v>220</v>
      </c>
      <c r="E61" s="125">
        <v>26536</v>
      </c>
      <c r="F61" s="155" t="s">
        <v>231</v>
      </c>
      <c r="G61" s="155" t="s">
        <v>222</v>
      </c>
      <c r="H61" s="125">
        <v>39814</v>
      </c>
      <c r="I61" s="157" t="s">
        <v>287</v>
      </c>
      <c r="J61" s="156" t="s">
        <v>387</v>
      </c>
      <c r="K61" s="156" t="s">
        <v>423</v>
      </c>
      <c r="L61" s="156" t="s">
        <v>389</v>
      </c>
      <c r="M61" s="158" t="s">
        <v>277</v>
      </c>
      <c r="N61" s="144"/>
    </row>
    <row r="62" spans="1:14" ht="30" customHeight="1">
      <c r="A62" s="155">
        <v>58</v>
      </c>
      <c r="B62" s="156" t="s">
        <v>424</v>
      </c>
      <c r="C62" s="155" t="s">
        <v>425</v>
      </c>
      <c r="D62" s="157" t="s">
        <v>220</v>
      </c>
      <c r="E62" s="125">
        <v>35271</v>
      </c>
      <c r="F62" s="155" t="s">
        <v>221</v>
      </c>
      <c r="G62" s="155" t="s">
        <v>222</v>
      </c>
      <c r="H62" s="125">
        <v>43528</v>
      </c>
      <c r="I62" s="157" t="s">
        <v>266</v>
      </c>
      <c r="J62" s="156" t="s">
        <v>224</v>
      </c>
      <c r="K62" s="156" t="s">
        <v>233</v>
      </c>
      <c r="L62" s="156" t="s">
        <v>226</v>
      </c>
      <c r="M62" s="158" t="s">
        <v>227</v>
      </c>
      <c r="N62" s="144"/>
    </row>
    <row r="63" spans="1:14" ht="30" customHeight="1">
      <c r="A63" s="155">
        <v>59</v>
      </c>
      <c r="B63" s="156" t="s">
        <v>426</v>
      </c>
      <c r="C63" s="155" t="s">
        <v>427</v>
      </c>
      <c r="D63" s="157" t="s">
        <v>220</v>
      </c>
      <c r="E63" s="125">
        <v>32814</v>
      </c>
      <c r="F63" s="155" t="s">
        <v>221</v>
      </c>
      <c r="G63" s="155" t="s">
        <v>222</v>
      </c>
      <c r="H63" s="125">
        <v>42036</v>
      </c>
      <c r="I63" s="157" t="s">
        <v>287</v>
      </c>
      <c r="J63" s="156" t="s">
        <v>224</v>
      </c>
      <c r="K63" s="156" t="s">
        <v>225</v>
      </c>
      <c r="L63" s="156" t="s">
        <v>226</v>
      </c>
      <c r="M63" s="158" t="s">
        <v>227</v>
      </c>
      <c r="N63" s="144"/>
    </row>
    <row r="64" spans="1:14" ht="30" customHeight="1">
      <c r="A64" s="155">
        <v>60</v>
      </c>
      <c r="B64" s="156" t="s">
        <v>428</v>
      </c>
      <c r="C64" s="155" t="s">
        <v>429</v>
      </c>
      <c r="D64" s="157" t="s">
        <v>220</v>
      </c>
      <c r="E64" s="125">
        <v>29760</v>
      </c>
      <c r="F64" s="155" t="s">
        <v>221</v>
      </c>
      <c r="G64" s="155" t="s">
        <v>222</v>
      </c>
      <c r="H64" s="125">
        <v>38808</v>
      </c>
      <c r="I64" s="157" t="s">
        <v>237</v>
      </c>
      <c r="J64" s="156" t="s">
        <v>430</v>
      </c>
      <c r="K64" s="156" t="s">
        <v>431</v>
      </c>
      <c r="L64" s="156" t="s">
        <v>245</v>
      </c>
      <c r="M64" s="158" t="s">
        <v>227</v>
      </c>
      <c r="N64" s="144"/>
    </row>
    <row r="65" spans="1:14" ht="30" customHeight="1">
      <c r="A65" s="155">
        <v>61</v>
      </c>
      <c r="B65" s="156" t="s">
        <v>432</v>
      </c>
      <c r="C65" s="155" t="s">
        <v>433</v>
      </c>
      <c r="D65" s="157" t="s">
        <v>434</v>
      </c>
      <c r="E65" s="125">
        <v>25242</v>
      </c>
      <c r="F65" s="155" t="s">
        <v>221</v>
      </c>
      <c r="G65" s="155" t="s">
        <v>222</v>
      </c>
      <c r="H65" s="125">
        <v>32540</v>
      </c>
      <c r="I65" s="157" t="s">
        <v>281</v>
      </c>
      <c r="J65" s="156" t="s">
        <v>282</v>
      </c>
      <c r="K65" s="156" t="s">
        <v>283</v>
      </c>
      <c r="L65" s="156" t="s">
        <v>357</v>
      </c>
      <c r="M65" s="158" t="s">
        <v>227</v>
      </c>
      <c r="N65" s="144"/>
    </row>
    <row r="66" spans="1:14" ht="30" customHeight="1">
      <c r="A66" s="155">
        <v>62</v>
      </c>
      <c r="B66" s="156" t="s">
        <v>435</v>
      </c>
      <c r="C66" s="155" t="s">
        <v>436</v>
      </c>
      <c r="D66" s="157" t="s">
        <v>220</v>
      </c>
      <c r="E66" s="125">
        <v>29343</v>
      </c>
      <c r="F66" s="155" t="s">
        <v>231</v>
      </c>
      <c r="G66" s="155" t="s">
        <v>222</v>
      </c>
      <c r="H66" s="125">
        <v>39783</v>
      </c>
      <c r="I66" s="157" t="s">
        <v>363</v>
      </c>
      <c r="J66" s="156" t="s">
        <v>437</v>
      </c>
      <c r="K66" s="156" t="s">
        <v>443</v>
      </c>
      <c r="L66" s="156" t="s">
        <v>439</v>
      </c>
      <c r="M66" s="158" t="s">
        <v>227</v>
      </c>
      <c r="N66" s="144"/>
    </row>
    <row r="67" spans="1:14" ht="30" customHeight="1">
      <c r="A67" s="155">
        <v>63</v>
      </c>
      <c r="B67" s="156" t="s">
        <v>440</v>
      </c>
      <c r="C67" s="155" t="s">
        <v>441</v>
      </c>
      <c r="D67" s="157" t="s">
        <v>273</v>
      </c>
      <c r="E67" s="125">
        <v>30945</v>
      </c>
      <c r="F67" s="155" t="s">
        <v>231</v>
      </c>
      <c r="G67" s="155" t="s">
        <v>222</v>
      </c>
      <c r="H67" s="125">
        <v>40179</v>
      </c>
      <c r="I67" s="157" t="s">
        <v>281</v>
      </c>
      <c r="J67" s="156" t="s">
        <v>442</v>
      </c>
      <c r="K67" s="156" t="s">
        <v>443</v>
      </c>
      <c r="L67" s="156" t="s">
        <v>439</v>
      </c>
      <c r="M67" s="158" t="s">
        <v>227</v>
      </c>
      <c r="N67" s="144"/>
    </row>
    <row r="68" spans="1:14" ht="30" customHeight="1">
      <c r="A68" s="155">
        <v>64</v>
      </c>
      <c r="B68" s="156" t="s">
        <v>444</v>
      </c>
      <c r="C68" s="155" t="s">
        <v>445</v>
      </c>
      <c r="D68" s="157" t="s">
        <v>446</v>
      </c>
      <c r="E68" s="125">
        <v>26355</v>
      </c>
      <c r="F68" s="155" t="s">
        <v>231</v>
      </c>
      <c r="G68" s="155" t="s">
        <v>222</v>
      </c>
      <c r="H68" s="125">
        <v>40179</v>
      </c>
      <c r="I68" s="157" t="s">
        <v>281</v>
      </c>
      <c r="J68" s="156" t="s">
        <v>447</v>
      </c>
      <c r="K68" s="156" t="s">
        <v>443</v>
      </c>
      <c r="L68" s="156" t="s">
        <v>439</v>
      </c>
      <c r="M68" s="158" t="s">
        <v>227</v>
      </c>
      <c r="N68" s="144"/>
    </row>
    <row r="69" spans="1:14" ht="30" customHeight="1">
      <c r="A69" s="155">
        <v>65</v>
      </c>
      <c r="B69" s="156" t="s">
        <v>448</v>
      </c>
      <c r="C69" s="155" t="s">
        <v>449</v>
      </c>
      <c r="D69" s="157" t="s">
        <v>450</v>
      </c>
      <c r="E69" s="120">
        <v>31307</v>
      </c>
      <c r="F69" s="155" t="s">
        <v>231</v>
      </c>
      <c r="G69" s="155" t="s">
        <v>222</v>
      </c>
      <c r="H69" s="125">
        <v>43528</v>
      </c>
      <c r="I69" s="157" t="s">
        <v>223</v>
      </c>
      <c r="J69" s="156" t="s">
        <v>451</v>
      </c>
      <c r="K69" s="156" t="s">
        <v>438</v>
      </c>
      <c r="L69" s="156" t="s">
        <v>439</v>
      </c>
      <c r="M69" s="158" t="s">
        <v>227</v>
      </c>
      <c r="N69" s="144"/>
    </row>
    <row r="70" spans="1:14" ht="30" customHeight="1">
      <c r="A70" s="155">
        <v>66</v>
      </c>
      <c r="B70" s="156" t="s">
        <v>453</v>
      </c>
      <c r="C70" s="155" t="s">
        <v>454</v>
      </c>
      <c r="D70" s="157" t="s">
        <v>220</v>
      </c>
      <c r="E70" s="125">
        <v>32601</v>
      </c>
      <c r="F70" s="155" t="s">
        <v>231</v>
      </c>
      <c r="G70" s="155" t="s">
        <v>222</v>
      </c>
      <c r="H70" s="125">
        <v>42036</v>
      </c>
      <c r="I70" s="157" t="s">
        <v>237</v>
      </c>
      <c r="J70" s="156" t="s">
        <v>442</v>
      </c>
      <c r="K70" s="156" t="s">
        <v>455</v>
      </c>
      <c r="L70" s="156" t="s">
        <v>240</v>
      </c>
      <c r="M70" s="157" t="s">
        <v>240</v>
      </c>
      <c r="N70" s="144"/>
    </row>
    <row r="71" spans="1:14" ht="30" customHeight="1">
      <c r="A71" s="155">
        <v>67</v>
      </c>
      <c r="B71" s="156" t="s">
        <v>456</v>
      </c>
      <c r="C71" s="155" t="s">
        <v>457</v>
      </c>
      <c r="D71" s="157" t="s">
        <v>220</v>
      </c>
      <c r="E71" s="125">
        <v>33642</v>
      </c>
      <c r="F71" s="155" t="s">
        <v>221</v>
      </c>
      <c r="G71" s="155" t="s">
        <v>222</v>
      </c>
      <c r="H71" s="125">
        <v>43528</v>
      </c>
      <c r="I71" s="157" t="s">
        <v>223</v>
      </c>
      <c r="J71" s="156" t="s">
        <v>442</v>
      </c>
      <c r="K71" s="156" t="s">
        <v>452</v>
      </c>
      <c r="L71" s="156" t="s">
        <v>439</v>
      </c>
      <c r="M71" s="158" t="s">
        <v>227</v>
      </c>
      <c r="N71" s="144"/>
    </row>
    <row r="72" spans="1:14" ht="30" customHeight="1">
      <c r="A72" s="155">
        <v>68</v>
      </c>
      <c r="B72" s="156" t="s">
        <v>458</v>
      </c>
      <c r="C72" s="155" t="s">
        <v>459</v>
      </c>
      <c r="D72" s="157" t="s">
        <v>460</v>
      </c>
      <c r="E72" s="125">
        <v>26383</v>
      </c>
      <c r="F72" s="155" t="s">
        <v>221</v>
      </c>
      <c r="G72" s="155" t="s">
        <v>222</v>
      </c>
      <c r="H72" s="125">
        <v>40179</v>
      </c>
      <c r="I72" s="157" t="s">
        <v>281</v>
      </c>
      <c r="J72" s="156" t="s">
        <v>461</v>
      </c>
      <c r="K72" s="156" t="s">
        <v>438</v>
      </c>
      <c r="L72" s="156" t="s">
        <v>439</v>
      </c>
      <c r="M72" s="158" t="s">
        <v>227</v>
      </c>
      <c r="N72" s="144"/>
    </row>
    <row r="73" spans="1:14" ht="30" customHeight="1">
      <c r="A73" s="155">
        <v>69</v>
      </c>
      <c r="B73" s="156" t="s">
        <v>462</v>
      </c>
      <c r="C73" s="155" t="s">
        <v>463</v>
      </c>
      <c r="D73" s="157" t="s">
        <v>248</v>
      </c>
      <c r="E73" s="125">
        <v>32660</v>
      </c>
      <c r="F73" s="155" t="s">
        <v>231</v>
      </c>
      <c r="G73" s="155" t="s">
        <v>222</v>
      </c>
      <c r="H73" s="125">
        <v>43497</v>
      </c>
      <c r="I73" s="157" t="s">
        <v>258</v>
      </c>
      <c r="J73" s="156" t="s">
        <v>442</v>
      </c>
      <c r="K73" s="156" t="s">
        <v>438</v>
      </c>
      <c r="L73" s="156" t="s">
        <v>439</v>
      </c>
      <c r="M73" s="158" t="s">
        <v>227</v>
      </c>
      <c r="N73" s="144"/>
    </row>
    <row r="74" spans="1:14" ht="30" customHeight="1">
      <c r="A74" s="155">
        <v>70</v>
      </c>
      <c r="B74" s="156" t="s">
        <v>464</v>
      </c>
      <c r="C74" s="155" t="s">
        <v>465</v>
      </c>
      <c r="D74" s="157" t="s">
        <v>466</v>
      </c>
      <c r="E74" s="125">
        <v>27542</v>
      </c>
      <c r="F74" s="155" t="s">
        <v>221</v>
      </c>
      <c r="G74" s="155" t="s">
        <v>222</v>
      </c>
      <c r="H74" s="125">
        <v>38384</v>
      </c>
      <c r="I74" s="157" t="s">
        <v>467</v>
      </c>
      <c r="J74" s="156" t="s">
        <v>442</v>
      </c>
      <c r="K74" s="156" t="s">
        <v>443</v>
      </c>
      <c r="L74" s="156" t="s">
        <v>439</v>
      </c>
      <c r="M74" s="158" t="s">
        <v>227</v>
      </c>
      <c r="N74" s="144"/>
    </row>
    <row r="75" spans="1:14" ht="30" customHeight="1">
      <c r="A75" s="155">
        <v>71</v>
      </c>
      <c r="B75" s="156" t="s">
        <v>468</v>
      </c>
      <c r="C75" s="155" t="s">
        <v>469</v>
      </c>
      <c r="D75" s="157" t="s">
        <v>470</v>
      </c>
      <c r="E75" s="125">
        <v>29341</v>
      </c>
      <c r="F75" s="155" t="s">
        <v>231</v>
      </c>
      <c r="G75" s="155" t="s">
        <v>222</v>
      </c>
      <c r="H75" s="125">
        <v>38808</v>
      </c>
      <c r="I75" s="157" t="s">
        <v>281</v>
      </c>
      <c r="J75" s="156" t="s">
        <v>471</v>
      </c>
      <c r="K75" s="156" t="s">
        <v>443</v>
      </c>
      <c r="L75" s="156" t="s">
        <v>439</v>
      </c>
      <c r="M75" s="158" t="s">
        <v>227</v>
      </c>
      <c r="N75" s="144"/>
    </row>
    <row r="76" spans="1:14" ht="30" customHeight="1">
      <c r="A76" s="155">
        <v>72</v>
      </c>
      <c r="B76" s="156" t="s">
        <v>472</v>
      </c>
      <c r="C76" s="155" t="s">
        <v>473</v>
      </c>
      <c r="D76" s="157" t="s">
        <v>220</v>
      </c>
      <c r="E76" s="125">
        <v>33075</v>
      </c>
      <c r="F76" s="155" t="s">
        <v>231</v>
      </c>
      <c r="G76" s="155" t="s">
        <v>222</v>
      </c>
      <c r="H76" s="125">
        <v>44166</v>
      </c>
      <c r="I76" s="157" t="s">
        <v>223</v>
      </c>
      <c r="J76" s="156" t="s">
        <v>442</v>
      </c>
      <c r="K76" s="156" t="s">
        <v>438</v>
      </c>
      <c r="L76" s="156" t="s">
        <v>439</v>
      </c>
      <c r="M76" s="158" t="s">
        <v>227</v>
      </c>
      <c r="N76" s="144"/>
    </row>
    <row r="77" spans="1:14" ht="30" customHeight="1">
      <c r="A77" s="155">
        <v>73</v>
      </c>
      <c r="B77" s="156" t="s">
        <v>474</v>
      </c>
      <c r="C77" s="155" t="s">
        <v>475</v>
      </c>
      <c r="D77" s="157" t="s">
        <v>220</v>
      </c>
      <c r="E77" s="125">
        <v>32402</v>
      </c>
      <c r="F77" s="155" t="s">
        <v>221</v>
      </c>
      <c r="G77" s="155" t="s">
        <v>222</v>
      </c>
      <c r="H77" s="125">
        <v>42036</v>
      </c>
      <c r="I77" s="157" t="s">
        <v>237</v>
      </c>
      <c r="J77" s="156" t="s">
        <v>442</v>
      </c>
      <c r="K77" s="156" t="s">
        <v>438</v>
      </c>
      <c r="L77" s="156" t="s">
        <v>439</v>
      </c>
      <c r="M77" s="158" t="s">
        <v>227</v>
      </c>
      <c r="N77" s="144"/>
    </row>
    <row r="78" spans="1:14" ht="30" customHeight="1">
      <c r="A78" s="155">
        <v>74</v>
      </c>
      <c r="B78" s="156" t="s">
        <v>476</v>
      </c>
      <c r="C78" s="155" t="s">
        <v>477</v>
      </c>
      <c r="D78" s="157" t="s">
        <v>478</v>
      </c>
      <c r="E78" s="125">
        <v>25205</v>
      </c>
      <c r="F78" s="155" t="s">
        <v>231</v>
      </c>
      <c r="G78" s="155" t="s">
        <v>222</v>
      </c>
      <c r="H78" s="125">
        <v>35796</v>
      </c>
      <c r="I78" s="157" t="s">
        <v>479</v>
      </c>
      <c r="J78" s="156" t="s">
        <v>480</v>
      </c>
      <c r="K78" s="156" t="s">
        <v>481</v>
      </c>
      <c r="L78" s="156" t="s">
        <v>439</v>
      </c>
      <c r="M78" s="158" t="s">
        <v>227</v>
      </c>
      <c r="N78" s="144"/>
    </row>
    <row r="79" spans="1:14" ht="30" customHeight="1">
      <c r="A79" s="155">
        <v>75</v>
      </c>
      <c r="B79" s="156" t="s">
        <v>482</v>
      </c>
      <c r="C79" s="155" t="s">
        <v>483</v>
      </c>
      <c r="D79" s="157" t="s">
        <v>220</v>
      </c>
      <c r="E79" s="125">
        <v>33126</v>
      </c>
      <c r="F79" s="155" t="s">
        <v>231</v>
      </c>
      <c r="G79" s="155" t="s">
        <v>222</v>
      </c>
      <c r="H79" s="125">
        <v>43497</v>
      </c>
      <c r="I79" s="157" t="s">
        <v>258</v>
      </c>
      <c r="J79" s="156" t="s">
        <v>442</v>
      </c>
      <c r="K79" s="156" t="s">
        <v>438</v>
      </c>
      <c r="L79" s="156" t="s">
        <v>439</v>
      </c>
      <c r="M79" s="158" t="s">
        <v>227</v>
      </c>
      <c r="N79" s="144"/>
    </row>
    <row r="80" spans="1:14" ht="30" customHeight="1">
      <c r="A80" s="155">
        <v>76</v>
      </c>
      <c r="B80" s="156" t="s">
        <v>487</v>
      </c>
      <c r="C80" s="155" t="s">
        <v>488</v>
      </c>
      <c r="D80" s="157" t="s">
        <v>489</v>
      </c>
      <c r="E80" s="125">
        <v>32183</v>
      </c>
      <c r="F80" s="155" t="s">
        <v>231</v>
      </c>
      <c r="G80" s="155" t="s">
        <v>222</v>
      </c>
      <c r="H80" s="125">
        <v>43497</v>
      </c>
      <c r="I80" s="157" t="s">
        <v>223</v>
      </c>
      <c r="J80" s="156" t="s">
        <v>490</v>
      </c>
      <c r="K80" s="156" t="s">
        <v>438</v>
      </c>
      <c r="L80" s="156" t="s">
        <v>439</v>
      </c>
      <c r="M80" s="158" t="s">
        <v>227</v>
      </c>
      <c r="N80" s="144"/>
    </row>
    <row r="81" spans="1:14" ht="30" customHeight="1">
      <c r="A81" s="155">
        <v>77</v>
      </c>
      <c r="B81" s="156" t="s">
        <v>491</v>
      </c>
      <c r="C81" s="155" t="s">
        <v>492</v>
      </c>
      <c r="D81" s="157" t="s">
        <v>220</v>
      </c>
      <c r="E81" s="125">
        <v>30735</v>
      </c>
      <c r="F81" s="155" t="s">
        <v>231</v>
      </c>
      <c r="G81" s="155" t="s">
        <v>222</v>
      </c>
      <c r="H81" s="125">
        <v>40544</v>
      </c>
      <c r="I81" s="157" t="s">
        <v>281</v>
      </c>
      <c r="J81" s="156" t="s">
        <v>442</v>
      </c>
      <c r="K81" s="156" t="s">
        <v>443</v>
      </c>
      <c r="L81" s="156" t="s">
        <v>439</v>
      </c>
      <c r="M81" s="158" t="s">
        <v>227</v>
      </c>
      <c r="N81" s="144"/>
    </row>
    <row r="82" spans="1:14" ht="30" customHeight="1">
      <c r="A82" s="155">
        <v>78</v>
      </c>
      <c r="B82" s="156" t="s">
        <v>493</v>
      </c>
      <c r="C82" s="155" t="s">
        <v>494</v>
      </c>
      <c r="D82" s="157" t="s">
        <v>495</v>
      </c>
      <c r="E82" s="125">
        <v>26423</v>
      </c>
      <c r="F82" s="155" t="s">
        <v>221</v>
      </c>
      <c r="G82" s="155" t="s">
        <v>222</v>
      </c>
      <c r="H82" s="125">
        <v>41944</v>
      </c>
      <c r="I82" s="157" t="s">
        <v>237</v>
      </c>
      <c r="J82" s="156" t="s">
        <v>486</v>
      </c>
      <c r="K82" s="156" t="s">
        <v>438</v>
      </c>
      <c r="L82" s="156" t="s">
        <v>439</v>
      </c>
      <c r="M82" s="158" t="s">
        <v>227</v>
      </c>
      <c r="N82" s="144"/>
    </row>
    <row r="83" spans="1:14" ht="30" customHeight="1">
      <c r="A83" s="155">
        <v>79</v>
      </c>
      <c r="B83" s="156" t="s">
        <v>496</v>
      </c>
      <c r="C83" s="155" t="s">
        <v>497</v>
      </c>
      <c r="D83" s="157" t="s">
        <v>220</v>
      </c>
      <c r="E83" s="125">
        <v>30682</v>
      </c>
      <c r="F83" s="155" t="s">
        <v>221</v>
      </c>
      <c r="G83" s="155" t="s">
        <v>222</v>
      </c>
      <c r="H83" s="125">
        <v>41944</v>
      </c>
      <c r="I83" s="157" t="s">
        <v>237</v>
      </c>
      <c r="J83" s="156" t="s">
        <v>442</v>
      </c>
      <c r="K83" s="156" t="s">
        <v>438</v>
      </c>
      <c r="L83" s="156" t="s">
        <v>439</v>
      </c>
      <c r="M83" s="158" t="s">
        <v>227</v>
      </c>
      <c r="N83" s="144"/>
    </row>
    <row r="84" spans="1:14" ht="30" customHeight="1">
      <c r="A84" s="155">
        <v>80</v>
      </c>
      <c r="B84" s="156" t="s">
        <v>498</v>
      </c>
      <c r="C84" s="155" t="s">
        <v>499</v>
      </c>
      <c r="D84" s="157" t="s">
        <v>500</v>
      </c>
      <c r="E84" s="125">
        <v>30851</v>
      </c>
      <c r="F84" s="155" t="s">
        <v>231</v>
      </c>
      <c r="G84" s="155" t="s">
        <v>222</v>
      </c>
      <c r="H84" s="125">
        <v>43497</v>
      </c>
      <c r="I84" s="157" t="s">
        <v>258</v>
      </c>
      <c r="J84" s="156" t="s">
        <v>471</v>
      </c>
      <c r="K84" s="156" t="s">
        <v>438</v>
      </c>
      <c r="L84" s="156" t="s">
        <v>439</v>
      </c>
      <c r="M84" s="158" t="s">
        <v>227</v>
      </c>
      <c r="N84" s="144"/>
    </row>
    <row r="85" spans="1:14" ht="30" customHeight="1">
      <c r="A85" s="155">
        <v>81</v>
      </c>
      <c r="B85" s="156" t="s">
        <v>501</v>
      </c>
      <c r="C85" s="155" t="s">
        <v>502</v>
      </c>
      <c r="D85" s="157" t="s">
        <v>503</v>
      </c>
      <c r="E85" s="125">
        <v>22133</v>
      </c>
      <c r="F85" s="155" t="s">
        <v>231</v>
      </c>
      <c r="G85" s="155" t="s">
        <v>222</v>
      </c>
      <c r="H85" s="125">
        <v>31747</v>
      </c>
      <c r="I85" s="157" t="s">
        <v>467</v>
      </c>
      <c r="J85" s="156" t="s">
        <v>504</v>
      </c>
      <c r="K85" s="156" t="s">
        <v>481</v>
      </c>
      <c r="L85" s="156" t="s">
        <v>439</v>
      </c>
      <c r="M85" s="158" t="s">
        <v>227</v>
      </c>
      <c r="N85" s="144"/>
    </row>
    <row r="86" spans="1:14" ht="30" customHeight="1">
      <c r="A86" s="155">
        <v>82</v>
      </c>
      <c r="B86" s="156" t="s">
        <v>505</v>
      </c>
      <c r="C86" s="155" t="s">
        <v>506</v>
      </c>
      <c r="D86" s="157" t="s">
        <v>507</v>
      </c>
      <c r="E86" s="125">
        <v>29833</v>
      </c>
      <c r="F86" s="155" t="s">
        <v>231</v>
      </c>
      <c r="G86" s="155" t="s">
        <v>222</v>
      </c>
      <c r="H86" s="125">
        <v>41944</v>
      </c>
      <c r="I86" s="157" t="s">
        <v>258</v>
      </c>
      <c r="J86" s="156" t="s">
        <v>508</v>
      </c>
      <c r="K86" s="156" t="s">
        <v>438</v>
      </c>
      <c r="L86" s="156" t="s">
        <v>439</v>
      </c>
      <c r="M86" s="158" t="s">
        <v>227</v>
      </c>
      <c r="N86" s="144"/>
    </row>
    <row r="87" spans="1:14" ht="30" customHeight="1">
      <c r="A87" s="155">
        <v>83</v>
      </c>
      <c r="B87" s="156" t="s">
        <v>509</v>
      </c>
      <c r="C87" s="155" t="s">
        <v>510</v>
      </c>
      <c r="D87" s="157" t="s">
        <v>511</v>
      </c>
      <c r="E87" s="125">
        <v>30982</v>
      </c>
      <c r="F87" s="155" t="s">
        <v>231</v>
      </c>
      <c r="G87" s="155" t="s">
        <v>222</v>
      </c>
      <c r="H87" s="125">
        <v>40179</v>
      </c>
      <c r="I87" s="157" t="s">
        <v>363</v>
      </c>
      <c r="J87" s="156" t="s">
        <v>512</v>
      </c>
      <c r="K87" s="156" t="s">
        <v>443</v>
      </c>
      <c r="L87" s="156" t="s">
        <v>439</v>
      </c>
      <c r="M87" s="158" t="s">
        <v>227</v>
      </c>
      <c r="N87" s="144"/>
    </row>
    <row r="88" spans="1:14" ht="30" customHeight="1">
      <c r="A88" s="155">
        <v>84</v>
      </c>
      <c r="B88" s="156" t="s">
        <v>513</v>
      </c>
      <c r="C88" s="155" t="s">
        <v>514</v>
      </c>
      <c r="D88" s="157" t="s">
        <v>515</v>
      </c>
      <c r="E88" s="125">
        <v>30624</v>
      </c>
      <c r="F88" s="155" t="s">
        <v>221</v>
      </c>
      <c r="G88" s="155" t="s">
        <v>222</v>
      </c>
      <c r="H88" s="125">
        <v>40179</v>
      </c>
      <c r="I88" s="157" t="s">
        <v>237</v>
      </c>
      <c r="J88" s="156" t="s">
        <v>490</v>
      </c>
      <c r="K88" s="156" t="s">
        <v>438</v>
      </c>
      <c r="L88" s="156" t="s">
        <v>439</v>
      </c>
      <c r="M88" s="158" t="s">
        <v>227</v>
      </c>
      <c r="N88" s="144"/>
    </row>
    <row r="89" spans="1:14" ht="30" customHeight="1">
      <c r="A89" s="155">
        <v>85</v>
      </c>
      <c r="B89" s="156" t="s">
        <v>516</v>
      </c>
      <c r="C89" s="155" t="s">
        <v>517</v>
      </c>
      <c r="D89" s="157" t="s">
        <v>398</v>
      </c>
      <c r="E89" s="125">
        <v>28614</v>
      </c>
      <c r="F89" s="155" t="s">
        <v>221</v>
      </c>
      <c r="G89" s="155" t="s">
        <v>222</v>
      </c>
      <c r="H89" s="125">
        <v>39873</v>
      </c>
      <c r="I89" s="157" t="s">
        <v>363</v>
      </c>
      <c r="J89" s="156" t="s">
        <v>518</v>
      </c>
      <c r="K89" s="156" t="s">
        <v>443</v>
      </c>
      <c r="L89" s="156" t="s">
        <v>439</v>
      </c>
      <c r="M89" s="158" t="s">
        <v>227</v>
      </c>
      <c r="N89" s="144"/>
    </row>
    <row r="90" spans="1:14" ht="30" customHeight="1">
      <c r="A90" s="155">
        <v>86</v>
      </c>
      <c r="B90" s="156" t="s">
        <v>519</v>
      </c>
      <c r="C90" s="155" t="s">
        <v>520</v>
      </c>
      <c r="D90" s="157" t="s">
        <v>220</v>
      </c>
      <c r="E90" s="125">
        <v>24839</v>
      </c>
      <c r="F90" s="155" t="s">
        <v>231</v>
      </c>
      <c r="G90" s="155" t="s">
        <v>222</v>
      </c>
      <c r="H90" s="125">
        <v>37591</v>
      </c>
      <c r="I90" s="157" t="s">
        <v>467</v>
      </c>
      <c r="J90" s="156" t="s">
        <v>238</v>
      </c>
      <c r="K90" s="156" t="s">
        <v>521</v>
      </c>
      <c r="L90" s="156" t="s">
        <v>240</v>
      </c>
      <c r="M90" s="157" t="s">
        <v>240</v>
      </c>
      <c r="N90" s="144"/>
    </row>
    <row r="91" spans="1:14" ht="30" customHeight="1">
      <c r="A91" s="155">
        <v>87</v>
      </c>
      <c r="B91" s="156" t="s">
        <v>522</v>
      </c>
      <c r="C91" s="155" t="s">
        <v>523</v>
      </c>
      <c r="D91" s="157" t="s">
        <v>280</v>
      </c>
      <c r="E91" s="125">
        <v>26573</v>
      </c>
      <c r="F91" s="155" t="s">
        <v>231</v>
      </c>
      <c r="G91" s="155" t="s">
        <v>222</v>
      </c>
      <c r="H91" s="125">
        <v>43617</v>
      </c>
      <c r="I91" s="157" t="s">
        <v>237</v>
      </c>
      <c r="J91" s="156" t="s">
        <v>524</v>
      </c>
      <c r="K91" s="156" t="s">
        <v>438</v>
      </c>
      <c r="L91" s="156" t="s">
        <v>439</v>
      </c>
      <c r="M91" s="158" t="s">
        <v>227</v>
      </c>
      <c r="N91" s="144"/>
    </row>
    <row r="92" spans="1:14" ht="30" customHeight="1">
      <c r="A92" s="155">
        <v>88</v>
      </c>
      <c r="B92" s="156" t="s">
        <v>525</v>
      </c>
      <c r="C92" s="155" t="s">
        <v>526</v>
      </c>
      <c r="D92" s="157" t="s">
        <v>485</v>
      </c>
      <c r="E92" s="125">
        <v>24751</v>
      </c>
      <c r="F92" s="155" t="s">
        <v>231</v>
      </c>
      <c r="G92" s="155" t="s">
        <v>222</v>
      </c>
      <c r="H92" s="125">
        <v>36220</v>
      </c>
      <c r="I92" s="157" t="s">
        <v>467</v>
      </c>
      <c r="J92" s="156" t="s">
        <v>527</v>
      </c>
      <c r="K92" s="156" t="s">
        <v>443</v>
      </c>
      <c r="L92" s="156" t="s">
        <v>439</v>
      </c>
      <c r="M92" s="158" t="s">
        <v>227</v>
      </c>
      <c r="N92" s="144"/>
    </row>
    <row r="93" spans="1:14" ht="30" customHeight="1">
      <c r="A93" s="155">
        <v>89</v>
      </c>
      <c r="B93" s="156" t="s">
        <v>528</v>
      </c>
      <c r="C93" s="155" t="s">
        <v>529</v>
      </c>
      <c r="D93" s="157" t="s">
        <v>530</v>
      </c>
      <c r="E93" s="125">
        <v>33782</v>
      </c>
      <c r="F93" s="155" t="s">
        <v>221</v>
      </c>
      <c r="G93" s="155" t="s">
        <v>222</v>
      </c>
      <c r="H93" s="125">
        <v>43497</v>
      </c>
      <c r="I93" s="157" t="s">
        <v>258</v>
      </c>
      <c r="J93" s="156" t="s">
        <v>442</v>
      </c>
      <c r="K93" s="156" t="s">
        <v>438</v>
      </c>
      <c r="L93" s="156" t="s">
        <v>439</v>
      </c>
      <c r="M93" s="158" t="s">
        <v>227</v>
      </c>
      <c r="N93" s="144"/>
    </row>
    <row r="94" spans="1:14" ht="30" customHeight="1">
      <c r="A94" s="155">
        <v>90</v>
      </c>
      <c r="B94" s="156" t="s">
        <v>531</v>
      </c>
      <c r="C94" s="155" t="s">
        <v>532</v>
      </c>
      <c r="D94" s="157" t="s">
        <v>533</v>
      </c>
      <c r="E94" s="125">
        <v>29878</v>
      </c>
      <c r="F94" s="155" t="s">
        <v>231</v>
      </c>
      <c r="G94" s="155" t="s">
        <v>222</v>
      </c>
      <c r="H94" s="125">
        <v>42036</v>
      </c>
      <c r="I94" s="157" t="s">
        <v>237</v>
      </c>
      <c r="J94" s="156" t="s">
        <v>534</v>
      </c>
      <c r="K94" s="156" t="s">
        <v>438</v>
      </c>
      <c r="L94" s="156" t="s">
        <v>439</v>
      </c>
      <c r="M94" s="158" t="s">
        <v>227</v>
      </c>
      <c r="N94" s="144"/>
    </row>
    <row r="95" spans="1:14" ht="30" customHeight="1">
      <c r="A95" s="155">
        <v>91</v>
      </c>
      <c r="B95" s="156" t="s">
        <v>535</v>
      </c>
      <c r="C95" s="155" t="s">
        <v>536</v>
      </c>
      <c r="D95" s="157" t="s">
        <v>220</v>
      </c>
      <c r="E95" s="125">
        <v>28194</v>
      </c>
      <c r="F95" s="155" t="s">
        <v>221</v>
      </c>
      <c r="G95" s="155" t="s">
        <v>222</v>
      </c>
      <c r="H95" s="125">
        <v>39448</v>
      </c>
      <c r="I95" s="157" t="s">
        <v>281</v>
      </c>
      <c r="J95" s="156" t="s">
        <v>442</v>
      </c>
      <c r="K95" s="156" t="s">
        <v>443</v>
      </c>
      <c r="L95" s="156" t="s">
        <v>439</v>
      </c>
      <c r="M95" s="158" t="s">
        <v>227</v>
      </c>
      <c r="N95" s="144"/>
    </row>
    <row r="96" spans="1:14" ht="30" customHeight="1">
      <c r="A96" s="155">
        <v>92</v>
      </c>
      <c r="B96" s="156" t="s">
        <v>537</v>
      </c>
      <c r="C96" s="155" t="s">
        <v>538</v>
      </c>
      <c r="D96" s="157" t="s">
        <v>489</v>
      </c>
      <c r="E96" s="125">
        <v>26552</v>
      </c>
      <c r="F96" s="155" t="s">
        <v>221</v>
      </c>
      <c r="G96" s="155" t="s">
        <v>222</v>
      </c>
      <c r="H96" s="125">
        <v>39448</v>
      </c>
      <c r="I96" s="157" t="s">
        <v>281</v>
      </c>
      <c r="J96" s="156" t="s">
        <v>534</v>
      </c>
      <c r="K96" s="156" t="s">
        <v>438</v>
      </c>
      <c r="L96" s="156" t="s">
        <v>439</v>
      </c>
      <c r="M96" s="158" t="s">
        <v>227</v>
      </c>
      <c r="N96" s="144"/>
    </row>
    <row r="97" spans="1:14" ht="30" customHeight="1">
      <c r="A97" s="155">
        <v>93</v>
      </c>
      <c r="B97" s="156" t="s">
        <v>539</v>
      </c>
      <c r="C97" s="155" t="s">
        <v>540</v>
      </c>
      <c r="D97" s="157" t="s">
        <v>220</v>
      </c>
      <c r="E97" s="125">
        <v>30408</v>
      </c>
      <c r="F97" s="155" t="s">
        <v>231</v>
      </c>
      <c r="G97" s="155" t="s">
        <v>222</v>
      </c>
      <c r="H97" s="125">
        <v>39873</v>
      </c>
      <c r="I97" s="157" t="s">
        <v>363</v>
      </c>
      <c r="J97" s="156" t="s">
        <v>238</v>
      </c>
      <c r="K97" s="156" t="s">
        <v>541</v>
      </c>
      <c r="L97" s="156" t="s">
        <v>240</v>
      </c>
      <c r="M97" s="157" t="s">
        <v>240</v>
      </c>
      <c r="N97" s="144"/>
    </row>
    <row r="98" spans="1:14" ht="30" customHeight="1">
      <c r="A98" s="155">
        <v>94</v>
      </c>
      <c r="B98" s="156" t="s">
        <v>542</v>
      </c>
      <c r="C98" s="155" t="s">
        <v>543</v>
      </c>
      <c r="D98" s="157" t="s">
        <v>220</v>
      </c>
      <c r="E98" s="125">
        <v>25532</v>
      </c>
      <c r="F98" s="155" t="s">
        <v>221</v>
      </c>
      <c r="G98" s="155" t="s">
        <v>222</v>
      </c>
      <c r="H98" s="125">
        <v>37591</v>
      </c>
      <c r="I98" s="157" t="s">
        <v>467</v>
      </c>
      <c r="J98" s="156" t="s">
        <v>544</v>
      </c>
      <c r="K98" s="156" t="s">
        <v>443</v>
      </c>
      <c r="L98" s="156" t="s">
        <v>439</v>
      </c>
      <c r="M98" s="158" t="s">
        <v>227</v>
      </c>
      <c r="N98" s="144"/>
    </row>
    <row r="99" spans="1:14" ht="30" customHeight="1">
      <c r="A99" s="155">
        <v>95</v>
      </c>
      <c r="B99" s="156" t="s">
        <v>545</v>
      </c>
      <c r="C99" s="155" t="s">
        <v>546</v>
      </c>
      <c r="D99" s="157" t="s">
        <v>220</v>
      </c>
      <c r="E99" s="125">
        <v>29366</v>
      </c>
      <c r="F99" s="155" t="s">
        <v>221</v>
      </c>
      <c r="G99" s="155" t="s">
        <v>222</v>
      </c>
      <c r="H99" s="125">
        <v>39965</v>
      </c>
      <c r="I99" s="157" t="s">
        <v>237</v>
      </c>
      <c r="J99" s="156" t="s">
        <v>547</v>
      </c>
      <c r="K99" s="156" t="s">
        <v>438</v>
      </c>
      <c r="L99" s="156" t="s">
        <v>439</v>
      </c>
      <c r="M99" s="158" t="s">
        <v>227</v>
      </c>
      <c r="N99" s="144"/>
    </row>
    <row r="100" spans="1:14" ht="30" customHeight="1">
      <c r="A100" s="155">
        <v>96</v>
      </c>
      <c r="B100" s="156" t="s">
        <v>548</v>
      </c>
      <c r="C100" s="155" t="s">
        <v>549</v>
      </c>
      <c r="D100" s="157" t="s">
        <v>550</v>
      </c>
      <c r="E100" s="125">
        <v>22803</v>
      </c>
      <c r="F100" s="155" t="s">
        <v>231</v>
      </c>
      <c r="G100" s="155" t="s">
        <v>222</v>
      </c>
      <c r="H100" s="125">
        <v>36220</v>
      </c>
      <c r="I100" s="157" t="s">
        <v>467</v>
      </c>
      <c r="J100" s="156" t="s">
        <v>447</v>
      </c>
      <c r="K100" s="156" t="s">
        <v>443</v>
      </c>
      <c r="L100" s="156" t="s">
        <v>439</v>
      </c>
      <c r="M100" s="158" t="s">
        <v>227</v>
      </c>
      <c r="N100" s="144"/>
    </row>
    <row r="101" spans="1:14" ht="30" customHeight="1">
      <c r="A101" s="155">
        <v>97</v>
      </c>
      <c r="B101" s="156" t="s">
        <v>551</v>
      </c>
      <c r="C101" s="155" t="s">
        <v>552</v>
      </c>
      <c r="D101" s="157" t="s">
        <v>220</v>
      </c>
      <c r="E101" s="125">
        <v>31078</v>
      </c>
      <c r="F101" s="155" t="s">
        <v>221</v>
      </c>
      <c r="G101" s="155" t="s">
        <v>222</v>
      </c>
      <c r="H101" s="125">
        <v>39873</v>
      </c>
      <c r="I101" s="157" t="s">
        <v>363</v>
      </c>
      <c r="J101" s="156" t="s">
        <v>442</v>
      </c>
      <c r="K101" s="156" t="s">
        <v>443</v>
      </c>
      <c r="L101" s="156" t="s">
        <v>439</v>
      </c>
      <c r="M101" s="158" t="s">
        <v>227</v>
      </c>
      <c r="N101" s="144"/>
    </row>
    <row r="102" spans="1:14" ht="30" customHeight="1">
      <c r="A102" s="155">
        <v>98</v>
      </c>
      <c r="B102" s="156" t="s">
        <v>553</v>
      </c>
      <c r="C102" s="155" t="s">
        <v>554</v>
      </c>
      <c r="D102" s="157" t="s">
        <v>220</v>
      </c>
      <c r="E102" s="125">
        <v>28259</v>
      </c>
      <c r="F102" s="155" t="s">
        <v>231</v>
      </c>
      <c r="G102" s="155" t="s">
        <v>222</v>
      </c>
      <c r="H102" s="125">
        <v>39448</v>
      </c>
      <c r="I102" s="157" t="s">
        <v>237</v>
      </c>
      <c r="J102" s="156" t="s">
        <v>486</v>
      </c>
      <c r="K102" s="156" t="s">
        <v>438</v>
      </c>
      <c r="L102" s="156" t="s">
        <v>439</v>
      </c>
      <c r="M102" s="158" t="s">
        <v>227</v>
      </c>
      <c r="N102" s="144"/>
    </row>
    <row r="103" spans="1:14" ht="30" customHeight="1">
      <c r="A103" s="155">
        <v>99</v>
      </c>
      <c r="B103" s="156" t="s">
        <v>555</v>
      </c>
      <c r="C103" s="155" t="s">
        <v>556</v>
      </c>
      <c r="D103" s="157" t="s">
        <v>220</v>
      </c>
      <c r="E103" s="125">
        <v>30544</v>
      </c>
      <c r="F103" s="155" t="s">
        <v>221</v>
      </c>
      <c r="G103" s="155" t="s">
        <v>222</v>
      </c>
      <c r="H103" s="125">
        <v>40179</v>
      </c>
      <c r="I103" s="157" t="s">
        <v>237</v>
      </c>
      <c r="J103" s="156" t="s">
        <v>557</v>
      </c>
      <c r="K103" s="156" t="s">
        <v>438</v>
      </c>
      <c r="L103" s="156" t="s">
        <v>439</v>
      </c>
      <c r="M103" s="158" t="s">
        <v>227</v>
      </c>
      <c r="N103" s="144"/>
    </row>
    <row r="104" spans="1:14" ht="30" customHeight="1">
      <c r="A104" s="155">
        <v>100</v>
      </c>
      <c r="B104" s="160" t="s">
        <v>558</v>
      </c>
      <c r="C104" s="155" t="s">
        <v>559</v>
      </c>
      <c r="D104" s="157" t="s">
        <v>560</v>
      </c>
      <c r="E104" s="161">
        <v>32694</v>
      </c>
      <c r="F104" s="155" t="s">
        <v>221</v>
      </c>
      <c r="G104" s="155" t="s">
        <v>222</v>
      </c>
      <c r="H104" s="125">
        <v>44166</v>
      </c>
      <c r="I104" s="157" t="s">
        <v>223</v>
      </c>
      <c r="J104" s="156" t="s">
        <v>442</v>
      </c>
      <c r="K104" s="156" t="s">
        <v>561</v>
      </c>
      <c r="L104" s="156" t="s">
        <v>439</v>
      </c>
      <c r="M104" s="158" t="s">
        <v>227</v>
      </c>
      <c r="N104" s="144"/>
    </row>
    <row r="105" spans="1:14" ht="30" customHeight="1">
      <c r="A105" s="155">
        <v>101</v>
      </c>
      <c r="B105" s="156" t="s">
        <v>562</v>
      </c>
      <c r="C105" s="155" t="s">
        <v>563</v>
      </c>
      <c r="D105" s="157" t="s">
        <v>507</v>
      </c>
      <c r="E105" s="125">
        <v>24644</v>
      </c>
      <c r="F105" s="155" t="s">
        <v>231</v>
      </c>
      <c r="G105" s="155" t="s">
        <v>222</v>
      </c>
      <c r="H105" s="125">
        <v>39965</v>
      </c>
      <c r="I105" s="157" t="s">
        <v>363</v>
      </c>
      <c r="J105" s="156" t="s">
        <v>442</v>
      </c>
      <c r="K105" s="156" t="s">
        <v>564</v>
      </c>
      <c r="L105" s="156" t="s">
        <v>240</v>
      </c>
      <c r="M105" s="157" t="s">
        <v>240</v>
      </c>
      <c r="N105" s="144"/>
    </row>
    <row r="106" spans="1:14" ht="30" customHeight="1">
      <c r="A106" s="155">
        <v>102</v>
      </c>
      <c r="B106" s="156" t="s">
        <v>565</v>
      </c>
      <c r="C106" s="155" t="s">
        <v>566</v>
      </c>
      <c r="D106" s="157" t="s">
        <v>567</v>
      </c>
      <c r="E106" s="125">
        <v>24345</v>
      </c>
      <c r="F106" s="155" t="s">
        <v>221</v>
      </c>
      <c r="G106" s="155" t="s">
        <v>222</v>
      </c>
      <c r="H106" s="125">
        <v>39083</v>
      </c>
      <c r="I106" s="157" t="s">
        <v>467</v>
      </c>
      <c r="J106" s="156" t="s">
        <v>430</v>
      </c>
      <c r="K106" s="156" t="s">
        <v>568</v>
      </c>
      <c r="L106" s="156" t="s">
        <v>245</v>
      </c>
      <c r="M106" s="158" t="s">
        <v>227</v>
      </c>
      <c r="N106" s="144"/>
    </row>
    <row r="107" spans="1:14" ht="30" customHeight="1">
      <c r="A107" s="155">
        <v>103</v>
      </c>
      <c r="B107" s="156" t="s">
        <v>569</v>
      </c>
      <c r="C107" s="155" t="s">
        <v>570</v>
      </c>
      <c r="D107" s="157" t="s">
        <v>446</v>
      </c>
      <c r="E107" s="125">
        <v>23542</v>
      </c>
      <c r="F107" s="155" t="s">
        <v>221</v>
      </c>
      <c r="G107" s="155" t="s">
        <v>222</v>
      </c>
      <c r="H107" s="125">
        <v>35490</v>
      </c>
      <c r="I107" s="157" t="s">
        <v>467</v>
      </c>
      <c r="J107" s="156" t="s">
        <v>571</v>
      </c>
      <c r="K107" s="156" t="s">
        <v>572</v>
      </c>
      <c r="L107" s="156" t="s">
        <v>340</v>
      </c>
      <c r="M107" s="158" t="s">
        <v>227</v>
      </c>
      <c r="N107" s="144"/>
    </row>
    <row r="108" spans="1:14" ht="30" customHeight="1">
      <c r="A108" s="155">
        <v>104</v>
      </c>
      <c r="B108" s="156" t="s">
        <v>573</v>
      </c>
      <c r="C108" s="155" t="s">
        <v>574</v>
      </c>
      <c r="D108" s="157" t="s">
        <v>220</v>
      </c>
      <c r="E108" s="125">
        <v>34449</v>
      </c>
      <c r="F108" s="155" t="s">
        <v>221</v>
      </c>
      <c r="G108" s="155" t="s">
        <v>222</v>
      </c>
      <c r="H108" s="125">
        <v>44166</v>
      </c>
      <c r="I108" s="157" t="s">
        <v>223</v>
      </c>
      <c r="J108" s="156" t="s">
        <v>575</v>
      </c>
      <c r="K108" s="156" t="s">
        <v>576</v>
      </c>
      <c r="L108" s="156" t="s">
        <v>439</v>
      </c>
      <c r="M108" s="158" t="s">
        <v>227</v>
      </c>
      <c r="N108" s="144"/>
    </row>
    <row r="109" spans="1:14" ht="30" customHeight="1">
      <c r="A109" s="155">
        <v>105</v>
      </c>
      <c r="B109" s="156" t="s">
        <v>577</v>
      </c>
      <c r="C109" s="155" t="s">
        <v>578</v>
      </c>
      <c r="D109" s="157" t="s">
        <v>220</v>
      </c>
      <c r="E109" s="125">
        <v>31800</v>
      </c>
      <c r="F109" s="155" t="s">
        <v>221</v>
      </c>
      <c r="G109" s="155" t="s">
        <v>222</v>
      </c>
      <c r="H109" s="125">
        <v>40544</v>
      </c>
      <c r="I109" s="157" t="s">
        <v>363</v>
      </c>
      <c r="J109" s="156" t="s">
        <v>579</v>
      </c>
      <c r="K109" s="156" t="s">
        <v>580</v>
      </c>
      <c r="L109" s="156" t="s">
        <v>439</v>
      </c>
      <c r="M109" s="158" t="s">
        <v>227</v>
      </c>
      <c r="N109" s="144"/>
    </row>
    <row r="110" spans="1:14" ht="30" customHeight="1">
      <c r="A110" s="155">
        <v>106</v>
      </c>
      <c r="B110" s="156" t="s">
        <v>581</v>
      </c>
      <c r="C110" s="155" t="s">
        <v>582</v>
      </c>
      <c r="D110" s="157" t="s">
        <v>560</v>
      </c>
      <c r="E110" s="125">
        <v>25644</v>
      </c>
      <c r="F110" s="155" t="s">
        <v>231</v>
      </c>
      <c r="G110" s="155" t="s">
        <v>222</v>
      </c>
      <c r="H110" s="125">
        <v>38353</v>
      </c>
      <c r="I110" s="157" t="s">
        <v>281</v>
      </c>
      <c r="J110" s="156" t="s">
        <v>583</v>
      </c>
      <c r="K110" s="156" t="s">
        <v>580</v>
      </c>
      <c r="L110" s="156" t="s">
        <v>439</v>
      </c>
      <c r="M110" s="158" t="s">
        <v>227</v>
      </c>
      <c r="N110" s="144"/>
    </row>
    <row r="111" spans="1:14" ht="30" customHeight="1">
      <c r="A111" s="155">
        <v>107</v>
      </c>
      <c r="B111" s="156" t="s">
        <v>584</v>
      </c>
      <c r="C111" s="155" t="s">
        <v>585</v>
      </c>
      <c r="D111" s="157" t="s">
        <v>220</v>
      </c>
      <c r="E111" s="125">
        <v>24688</v>
      </c>
      <c r="F111" s="155" t="s">
        <v>231</v>
      </c>
      <c r="G111" s="155" t="s">
        <v>222</v>
      </c>
      <c r="H111" s="125">
        <v>34304</v>
      </c>
      <c r="I111" s="157" t="s">
        <v>467</v>
      </c>
      <c r="J111" s="156" t="s">
        <v>430</v>
      </c>
      <c r="K111" s="156" t="s">
        <v>568</v>
      </c>
      <c r="L111" s="156" t="s">
        <v>245</v>
      </c>
      <c r="M111" s="158" t="s">
        <v>227</v>
      </c>
      <c r="N111" s="144"/>
    </row>
    <row r="112" spans="1:14" ht="30" customHeight="1">
      <c r="A112" s="155">
        <v>108</v>
      </c>
      <c r="B112" s="156" t="s">
        <v>586</v>
      </c>
      <c r="C112" s="155" t="s">
        <v>587</v>
      </c>
      <c r="D112" s="157" t="s">
        <v>220</v>
      </c>
      <c r="E112" s="125">
        <v>33847</v>
      </c>
      <c r="F112" s="155" t="s">
        <v>221</v>
      </c>
      <c r="G112" s="155" t="s">
        <v>222</v>
      </c>
      <c r="H112" s="125">
        <v>41609</v>
      </c>
      <c r="I112" s="157" t="s">
        <v>266</v>
      </c>
      <c r="J112" s="156" t="s">
        <v>588</v>
      </c>
      <c r="K112" s="156" t="s">
        <v>589</v>
      </c>
      <c r="L112" s="156" t="s">
        <v>245</v>
      </c>
      <c r="M112" s="158" t="s">
        <v>227</v>
      </c>
      <c r="N112" s="144"/>
    </row>
    <row r="113" spans="1:14" ht="30" customHeight="1">
      <c r="A113" s="155">
        <v>109</v>
      </c>
      <c r="B113" s="156" t="s">
        <v>590</v>
      </c>
      <c r="C113" s="155" t="s">
        <v>591</v>
      </c>
      <c r="D113" s="157" t="s">
        <v>273</v>
      </c>
      <c r="E113" s="125">
        <v>34739</v>
      </c>
      <c r="F113" s="155" t="s">
        <v>231</v>
      </c>
      <c r="G113" s="155" t="s">
        <v>222</v>
      </c>
      <c r="H113" s="125">
        <v>43528</v>
      </c>
      <c r="I113" s="157" t="s">
        <v>266</v>
      </c>
      <c r="J113" s="156" t="s">
        <v>368</v>
      </c>
      <c r="K113" s="156" t="s">
        <v>592</v>
      </c>
      <c r="L113" s="156" t="s">
        <v>593</v>
      </c>
      <c r="M113" s="158" t="s">
        <v>227</v>
      </c>
      <c r="N113" s="144"/>
    </row>
    <row r="114" spans="1:14" ht="30" customHeight="1">
      <c r="A114" s="155">
        <v>110</v>
      </c>
      <c r="B114" s="156" t="s">
        <v>594</v>
      </c>
      <c r="C114" s="155" t="s">
        <v>595</v>
      </c>
      <c r="D114" s="157" t="s">
        <v>220</v>
      </c>
      <c r="E114" s="125">
        <v>32216</v>
      </c>
      <c r="F114" s="155" t="s">
        <v>221</v>
      </c>
      <c r="G114" s="155" t="s">
        <v>222</v>
      </c>
      <c r="H114" s="125">
        <v>43528</v>
      </c>
      <c r="I114" s="157" t="s">
        <v>223</v>
      </c>
      <c r="J114" s="156" t="s">
        <v>282</v>
      </c>
      <c r="K114" s="156" t="s">
        <v>288</v>
      </c>
      <c r="L114" s="156" t="s">
        <v>226</v>
      </c>
      <c r="M114" s="158" t="s">
        <v>227</v>
      </c>
      <c r="N114" s="144"/>
    </row>
    <row r="115" spans="1:14" ht="30" customHeight="1">
      <c r="A115" s="155">
        <v>111</v>
      </c>
      <c r="B115" s="156" t="s">
        <v>596</v>
      </c>
      <c r="C115" s="155" t="s">
        <v>597</v>
      </c>
      <c r="D115" s="157" t="s">
        <v>598</v>
      </c>
      <c r="E115" s="125">
        <v>29327</v>
      </c>
      <c r="F115" s="155" t="s">
        <v>221</v>
      </c>
      <c r="G115" s="155" t="s">
        <v>222</v>
      </c>
      <c r="H115" s="125">
        <v>40179</v>
      </c>
      <c r="I115" s="157" t="s">
        <v>258</v>
      </c>
      <c r="J115" s="156" t="s">
        <v>599</v>
      </c>
      <c r="K115" s="156" t="s">
        <v>600</v>
      </c>
      <c r="L115" s="156" t="s">
        <v>245</v>
      </c>
      <c r="M115" s="158" t="s">
        <v>227</v>
      </c>
      <c r="N115" s="144"/>
    </row>
    <row r="116" spans="1:14" ht="30" customHeight="1">
      <c r="A116" s="155">
        <v>112</v>
      </c>
      <c r="B116" s="156" t="s">
        <v>601</v>
      </c>
      <c r="C116" s="155" t="s">
        <v>602</v>
      </c>
      <c r="D116" s="157" t="s">
        <v>446</v>
      </c>
      <c r="E116" s="125">
        <v>30639</v>
      </c>
      <c r="F116" s="155" t="s">
        <v>221</v>
      </c>
      <c r="G116" s="155" t="s">
        <v>222</v>
      </c>
      <c r="H116" s="125">
        <v>40544</v>
      </c>
      <c r="I116" s="157" t="s">
        <v>258</v>
      </c>
      <c r="J116" s="156" t="s">
        <v>282</v>
      </c>
      <c r="K116" s="156" t="s">
        <v>297</v>
      </c>
      <c r="L116" s="156" t="s">
        <v>226</v>
      </c>
      <c r="M116" s="158" t="s">
        <v>227</v>
      </c>
      <c r="N116" s="144"/>
    </row>
    <row r="117" spans="1:14" ht="30" customHeight="1">
      <c r="A117" s="155">
        <v>113</v>
      </c>
      <c r="B117" s="156" t="s">
        <v>603</v>
      </c>
      <c r="C117" s="155" t="s">
        <v>604</v>
      </c>
      <c r="D117" s="157" t="s">
        <v>236</v>
      </c>
      <c r="E117" s="125">
        <v>28523</v>
      </c>
      <c r="F117" s="155" t="s">
        <v>221</v>
      </c>
      <c r="G117" s="155" t="s">
        <v>222</v>
      </c>
      <c r="H117" s="125">
        <v>39083</v>
      </c>
      <c r="I117" s="157" t="s">
        <v>237</v>
      </c>
      <c r="J117" s="156" t="s">
        <v>282</v>
      </c>
      <c r="K117" s="156" t="s">
        <v>297</v>
      </c>
      <c r="L117" s="156" t="s">
        <v>226</v>
      </c>
      <c r="M117" s="158" t="s">
        <v>227</v>
      </c>
      <c r="N117" s="144"/>
    </row>
    <row r="118" spans="1:14" ht="30" customHeight="1">
      <c r="A118" s="155">
        <v>114</v>
      </c>
      <c r="B118" s="156" t="s">
        <v>606</v>
      </c>
      <c r="C118" s="155" t="s">
        <v>607</v>
      </c>
      <c r="D118" s="157" t="s">
        <v>220</v>
      </c>
      <c r="E118" s="125">
        <v>29195</v>
      </c>
      <c r="F118" s="155" t="s">
        <v>221</v>
      </c>
      <c r="G118" s="155" t="s">
        <v>222</v>
      </c>
      <c r="H118" s="125">
        <v>39083</v>
      </c>
      <c r="I118" s="157" t="s">
        <v>363</v>
      </c>
      <c r="J118" s="156" t="s">
        <v>282</v>
      </c>
      <c r="K118" s="156" t="s">
        <v>283</v>
      </c>
      <c r="L118" s="156" t="s">
        <v>226</v>
      </c>
      <c r="M118" s="158" t="s">
        <v>227</v>
      </c>
      <c r="N118" s="144"/>
    </row>
    <row r="119" spans="1:14" ht="30" customHeight="1">
      <c r="A119" s="155">
        <v>115</v>
      </c>
      <c r="B119" s="156" t="s">
        <v>608</v>
      </c>
      <c r="C119" s="155" t="s">
        <v>609</v>
      </c>
      <c r="D119" s="157" t="s">
        <v>610</v>
      </c>
      <c r="E119" s="125">
        <v>32670</v>
      </c>
      <c r="F119" s="155" t="s">
        <v>221</v>
      </c>
      <c r="G119" s="155" t="s">
        <v>222</v>
      </c>
      <c r="H119" s="125">
        <v>43528</v>
      </c>
      <c r="I119" s="157" t="s">
        <v>266</v>
      </c>
      <c r="J119" s="156" t="s">
        <v>611</v>
      </c>
      <c r="K119" s="156" t="s">
        <v>612</v>
      </c>
      <c r="L119" s="156" t="s">
        <v>226</v>
      </c>
      <c r="M119" s="158" t="s">
        <v>227</v>
      </c>
      <c r="N119" s="144"/>
    </row>
    <row r="120" spans="1:14" ht="30" customHeight="1">
      <c r="A120" s="155">
        <v>116</v>
      </c>
      <c r="B120" s="156" t="s">
        <v>613</v>
      </c>
      <c r="C120" s="155" t="s">
        <v>614</v>
      </c>
      <c r="D120" s="157" t="s">
        <v>567</v>
      </c>
      <c r="E120" s="125">
        <v>23475</v>
      </c>
      <c r="F120" s="155" t="s">
        <v>231</v>
      </c>
      <c r="G120" s="155" t="s">
        <v>222</v>
      </c>
      <c r="H120" s="125">
        <v>32568</v>
      </c>
      <c r="I120" s="157" t="s">
        <v>467</v>
      </c>
      <c r="J120" s="156" t="s">
        <v>615</v>
      </c>
      <c r="K120" s="156" t="s">
        <v>616</v>
      </c>
      <c r="L120" s="156" t="s">
        <v>245</v>
      </c>
      <c r="M120" s="158" t="s">
        <v>227</v>
      </c>
      <c r="N120" s="144"/>
    </row>
    <row r="121" spans="1:14" ht="30" customHeight="1">
      <c r="A121" s="155">
        <v>117</v>
      </c>
      <c r="B121" s="156" t="s">
        <v>617</v>
      </c>
      <c r="C121" s="155" t="s">
        <v>618</v>
      </c>
      <c r="D121" s="157" t="s">
        <v>220</v>
      </c>
      <c r="E121" s="125">
        <v>43471</v>
      </c>
      <c r="F121" s="155" t="s">
        <v>231</v>
      </c>
      <c r="G121" s="155" t="s">
        <v>222</v>
      </c>
      <c r="H121" s="125">
        <v>43528</v>
      </c>
      <c r="I121" s="157" t="s">
        <v>266</v>
      </c>
      <c r="J121" s="156" t="s">
        <v>224</v>
      </c>
      <c r="K121" s="156" t="s">
        <v>233</v>
      </c>
      <c r="L121" s="156" t="s">
        <v>226</v>
      </c>
      <c r="M121" s="158" t="s">
        <v>227</v>
      </c>
      <c r="N121" s="144"/>
    </row>
    <row r="122" spans="1:14" ht="30" customHeight="1">
      <c r="A122" s="155">
        <v>118</v>
      </c>
      <c r="B122" s="156" t="s">
        <v>619</v>
      </c>
      <c r="C122" s="155" t="s">
        <v>620</v>
      </c>
      <c r="D122" s="157" t="s">
        <v>220</v>
      </c>
      <c r="E122" s="125">
        <v>30167</v>
      </c>
      <c r="F122" s="155" t="s">
        <v>231</v>
      </c>
      <c r="G122" s="155" t="s">
        <v>222</v>
      </c>
      <c r="H122" s="125">
        <v>39448</v>
      </c>
      <c r="I122" s="157" t="s">
        <v>237</v>
      </c>
      <c r="J122" s="156" t="s">
        <v>282</v>
      </c>
      <c r="K122" s="156" t="s">
        <v>297</v>
      </c>
      <c r="L122" s="156" t="s">
        <v>226</v>
      </c>
      <c r="M122" s="158" t="s">
        <v>227</v>
      </c>
      <c r="N122" s="144"/>
    </row>
    <row r="123" spans="1:14" ht="30" customHeight="1">
      <c r="A123" s="155">
        <v>119</v>
      </c>
      <c r="B123" s="156" t="s">
        <v>621</v>
      </c>
      <c r="C123" s="155" t="s">
        <v>622</v>
      </c>
      <c r="D123" s="157" t="s">
        <v>332</v>
      </c>
      <c r="E123" s="125">
        <v>30895</v>
      </c>
      <c r="F123" s="155" t="s">
        <v>221</v>
      </c>
      <c r="G123" s="155" t="s">
        <v>222</v>
      </c>
      <c r="H123" s="125">
        <v>43276</v>
      </c>
      <c r="I123" s="157" t="s">
        <v>266</v>
      </c>
      <c r="J123" s="156" t="s">
        <v>254</v>
      </c>
      <c r="K123" s="156" t="s">
        <v>255</v>
      </c>
      <c r="L123" s="156" t="s">
        <v>226</v>
      </c>
      <c r="M123" s="158" t="s">
        <v>227</v>
      </c>
      <c r="N123" s="144"/>
    </row>
    <row r="124" spans="1:14" ht="30" customHeight="1">
      <c r="A124" s="155">
        <v>120</v>
      </c>
      <c r="B124" s="156" t="s">
        <v>623</v>
      </c>
      <c r="C124" s="155" t="s">
        <v>624</v>
      </c>
      <c r="D124" s="157" t="s">
        <v>273</v>
      </c>
      <c r="E124" s="125">
        <v>25629</v>
      </c>
      <c r="F124" s="155" t="s">
        <v>221</v>
      </c>
      <c r="G124" s="155" t="s">
        <v>222</v>
      </c>
      <c r="H124" s="125">
        <v>34394</v>
      </c>
      <c r="I124" s="157" t="s">
        <v>281</v>
      </c>
      <c r="J124" s="156" t="s">
        <v>282</v>
      </c>
      <c r="K124" s="156" t="s">
        <v>625</v>
      </c>
      <c r="L124" s="156" t="s">
        <v>240</v>
      </c>
      <c r="M124" s="157" t="s">
        <v>240</v>
      </c>
      <c r="N124" s="144"/>
    </row>
    <row r="125" spans="1:14" ht="30" customHeight="1">
      <c r="A125" s="155">
        <v>121</v>
      </c>
      <c r="B125" s="156" t="s">
        <v>626</v>
      </c>
      <c r="C125" s="155" t="s">
        <v>627</v>
      </c>
      <c r="D125" s="157" t="s">
        <v>220</v>
      </c>
      <c r="E125" s="125">
        <v>26248</v>
      </c>
      <c r="F125" s="155" t="s">
        <v>221</v>
      </c>
      <c r="G125" s="155" t="s">
        <v>222</v>
      </c>
      <c r="H125" s="125">
        <v>39448</v>
      </c>
      <c r="I125" s="157" t="s">
        <v>223</v>
      </c>
      <c r="J125" s="156" t="s">
        <v>387</v>
      </c>
      <c r="K125" s="156" t="s">
        <v>628</v>
      </c>
      <c r="L125" s="156" t="s">
        <v>629</v>
      </c>
      <c r="M125" s="158" t="s">
        <v>277</v>
      </c>
      <c r="N125" s="144"/>
    </row>
    <row r="126" spans="1:14" ht="30" customHeight="1">
      <c r="A126" s="155">
        <v>122</v>
      </c>
      <c r="B126" s="156" t="s">
        <v>630</v>
      </c>
      <c r="C126" s="155" t="s">
        <v>631</v>
      </c>
      <c r="D126" s="157" t="s">
        <v>273</v>
      </c>
      <c r="E126" s="125">
        <v>31853</v>
      </c>
      <c r="F126" s="155" t="s">
        <v>221</v>
      </c>
      <c r="G126" s="155" t="s">
        <v>222</v>
      </c>
      <c r="H126" s="125">
        <v>44166</v>
      </c>
      <c r="I126" s="157" t="s">
        <v>232</v>
      </c>
      <c r="J126" s="156" t="s">
        <v>632</v>
      </c>
      <c r="K126" s="156" t="s">
        <v>633</v>
      </c>
      <c r="L126" s="156" t="s">
        <v>245</v>
      </c>
      <c r="M126" s="158" t="s">
        <v>277</v>
      </c>
      <c r="N126" s="144"/>
    </row>
    <row r="127" spans="1:14" ht="30" customHeight="1">
      <c r="A127" s="155">
        <v>123</v>
      </c>
      <c r="B127" s="156" t="s">
        <v>634</v>
      </c>
      <c r="C127" s="155" t="s">
        <v>635</v>
      </c>
      <c r="D127" s="157" t="s">
        <v>636</v>
      </c>
      <c r="E127" s="125">
        <v>26787</v>
      </c>
      <c r="F127" s="155" t="s">
        <v>221</v>
      </c>
      <c r="G127" s="155" t="s">
        <v>222</v>
      </c>
      <c r="H127" s="125">
        <v>39448</v>
      </c>
      <c r="I127" s="157" t="s">
        <v>266</v>
      </c>
      <c r="J127" s="156" t="s">
        <v>632</v>
      </c>
      <c r="K127" s="156" t="s">
        <v>637</v>
      </c>
      <c r="L127" s="156" t="s">
        <v>245</v>
      </c>
      <c r="M127" s="158" t="s">
        <v>277</v>
      </c>
      <c r="N127" s="144"/>
    </row>
    <row r="128" spans="1:14" ht="30" customHeight="1">
      <c r="A128" s="155">
        <v>124</v>
      </c>
      <c r="B128" s="156" t="s">
        <v>638</v>
      </c>
      <c r="C128" s="155" t="s">
        <v>639</v>
      </c>
      <c r="D128" s="157" t="s">
        <v>220</v>
      </c>
      <c r="E128" s="125">
        <v>28201</v>
      </c>
      <c r="F128" s="155" t="s">
        <v>221</v>
      </c>
      <c r="G128" s="155" t="s">
        <v>222</v>
      </c>
      <c r="H128" s="125">
        <v>38808</v>
      </c>
      <c r="I128" s="157" t="s">
        <v>237</v>
      </c>
      <c r="J128" s="156" t="s">
        <v>282</v>
      </c>
      <c r="K128" s="156" t="s">
        <v>297</v>
      </c>
      <c r="L128" s="156" t="s">
        <v>226</v>
      </c>
      <c r="M128" s="158" t="s">
        <v>227</v>
      </c>
      <c r="N128" s="144"/>
    </row>
    <row r="129" spans="1:14" ht="30" customHeight="1">
      <c r="A129" s="155">
        <v>125</v>
      </c>
      <c r="B129" s="156" t="s">
        <v>640</v>
      </c>
      <c r="C129" s="155" t="s">
        <v>641</v>
      </c>
      <c r="D129" s="157" t="s">
        <v>220</v>
      </c>
      <c r="E129" s="125">
        <v>25345</v>
      </c>
      <c r="F129" s="155" t="s">
        <v>221</v>
      </c>
      <c r="G129" s="155" t="s">
        <v>222</v>
      </c>
      <c r="H129" s="125">
        <v>34029</v>
      </c>
      <c r="I129" s="157" t="s">
        <v>237</v>
      </c>
      <c r="J129" s="156" t="s">
        <v>269</v>
      </c>
      <c r="K129" s="156" t="s">
        <v>912</v>
      </c>
      <c r="L129" s="156" t="s">
        <v>245</v>
      </c>
      <c r="M129" s="158" t="s">
        <v>227</v>
      </c>
      <c r="N129" s="144"/>
    </row>
    <row r="130" spans="1:14" ht="30" customHeight="1">
      <c r="A130" s="155">
        <v>126</v>
      </c>
      <c r="B130" s="156" t="s">
        <v>643</v>
      </c>
      <c r="C130" s="155" t="s">
        <v>644</v>
      </c>
      <c r="D130" s="157" t="s">
        <v>220</v>
      </c>
      <c r="E130" s="125">
        <v>23438</v>
      </c>
      <c r="F130" s="155" t="s">
        <v>221</v>
      </c>
      <c r="G130" s="155" t="s">
        <v>222</v>
      </c>
      <c r="H130" s="125">
        <v>32143</v>
      </c>
      <c r="I130" s="157" t="s">
        <v>281</v>
      </c>
      <c r="J130" s="156" t="s">
        <v>588</v>
      </c>
      <c r="K130" s="156" t="s">
        <v>645</v>
      </c>
      <c r="L130" s="156" t="s">
        <v>245</v>
      </c>
      <c r="M130" s="158" t="s">
        <v>227</v>
      </c>
      <c r="N130" s="144"/>
    </row>
    <row r="131" spans="1:14" ht="30" customHeight="1">
      <c r="A131" s="155">
        <v>127</v>
      </c>
      <c r="B131" s="156" t="s">
        <v>646</v>
      </c>
      <c r="C131" s="155" t="s">
        <v>647</v>
      </c>
      <c r="D131" s="157" t="s">
        <v>220</v>
      </c>
      <c r="E131" s="125">
        <v>29553</v>
      </c>
      <c r="F131" s="155" t="s">
        <v>221</v>
      </c>
      <c r="G131" s="155" t="s">
        <v>222</v>
      </c>
      <c r="H131" s="125">
        <v>38808</v>
      </c>
      <c r="I131" s="157" t="s">
        <v>237</v>
      </c>
      <c r="J131" s="156" t="s">
        <v>254</v>
      </c>
      <c r="K131" s="156" t="s">
        <v>415</v>
      </c>
      <c r="L131" s="156" t="s">
        <v>226</v>
      </c>
      <c r="M131" s="158" t="s">
        <v>227</v>
      </c>
      <c r="N131" s="144"/>
    </row>
    <row r="132" spans="1:14" ht="30" customHeight="1">
      <c r="A132" s="155">
        <v>128</v>
      </c>
      <c r="B132" s="156" t="s">
        <v>648</v>
      </c>
      <c r="C132" s="155" t="s">
        <v>649</v>
      </c>
      <c r="D132" s="157" t="s">
        <v>220</v>
      </c>
      <c r="E132" s="125">
        <v>29408</v>
      </c>
      <c r="F132" s="155" t="s">
        <v>231</v>
      </c>
      <c r="G132" s="155" t="s">
        <v>222</v>
      </c>
      <c r="H132" s="125">
        <v>39814</v>
      </c>
      <c r="I132" s="157" t="s">
        <v>266</v>
      </c>
      <c r="J132" s="156" t="s">
        <v>650</v>
      </c>
      <c r="K132" s="156" t="s">
        <v>651</v>
      </c>
      <c r="L132" s="156" t="s">
        <v>629</v>
      </c>
      <c r="M132" s="158" t="s">
        <v>277</v>
      </c>
      <c r="N132" s="144"/>
    </row>
    <row r="133" spans="1:14" ht="30" customHeight="1">
      <c r="A133" s="155">
        <v>129</v>
      </c>
      <c r="B133" s="156" t="s">
        <v>652</v>
      </c>
      <c r="C133" s="155" t="s">
        <v>653</v>
      </c>
      <c r="D133" s="157" t="s">
        <v>220</v>
      </c>
      <c r="E133" s="125">
        <v>31480</v>
      </c>
      <c r="F133" s="155" t="s">
        <v>221</v>
      </c>
      <c r="G133" s="155" t="s">
        <v>222</v>
      </c>
      <c r="H133" s="125">
        <v>43528</v>
      </c>
      <c r="I133" s="157" t="s">
        <v>266</v>
      </c>
      <c r="J133" s="156" t="s">
        <v>224</v>
      </c>
      <c r="K133" s="156" t="s">
        <v>233</v>
      </c>
      <c r="L133" s="156" t="s">
        <v>226</v>
      </c>
      <c r="M133" s="158" t="s">
        <v>227</v>
      </c>
      <c r="N133" s="144"/>
    </row>
    <row r="134" spans="1:14" ht="30" customHeight="1">
      <c r="A134" s="155">
        <v>130</v>
      </c>
      <c r="B134" s="156" t="s">
        <v>654</v>
      </c>
      <c r="C134" s="155" t="s">
        <v>655</v>
      </c>
      <c r="D134" s="157" t="s">
        <v>374</v>
      </c>
      <c r="E134" s="125">
        <v>29280</v>
      </c>
      <c r="F134" s="155" t="s">
        <v>221</v>
      </c>
      <c r="G134" s="155" t="s">
        <v>222</v>
      </c>
      <c r="H134" s="125">
        <v>39873</v>
      </c>
      <c r="I134" s="157" t="s">
        <v>258</v>
      </c>
      <c r="J134" s="156" t="s">
        <v>224</v>
      </c>
      <c r="K134" s="156" t="s">
        <v>297</v>
      </c>
      <c r="L134" s="156" t="s">
        <v>226</v>
      </c>
      <c r="M134" s="158" t="s">
        <v>227</v>
      </c>
      <c r="N134" s="144"/>
    </row>
    <row r="135" spans="1:14" ht="30" customHeight="1">
      <c r="A135" s="155">
        <v>131</v>
      </c>
      <c r="B135" s="156" t="s">
        <v>656</v>
      </c>
      <c r="C135" s="155" t="s">
        <v>657</v>
      </c>
      <c r="D135" s="157" t="s">
        <v>220</v>
      </c>
      <c r="E135" s="125">
        <v>29356</v>
      </c>
      <c r="F135" s="155" t="s">
        <v>221</v>
      </c>
      <c r="G135" s="155" t="s">
        <v>222</v>
      </c>
      <c r="H135" s="125">
        <v>40544</v>
      </c>
      <c r="I135" s="157" t="s">
        <v>258</v>
      </c>
      <c r="J135" s="156" t="s">
        <v>282</v>
      </c>
      <c r="K135" s="156" t="s">
        <v>297</v>
      </c>
      <c r="L135" s="156" t="s">
        <v>226</v>
      </c>
      <c r="M135" s="158" t="s">
        <v>227</v>
      </c>
      <c r="N135" s="144"/>
    </row>
    <row r="136" spans="1:14" ht="30" customHeight="1">
      <c r="A136" s="155">
        <v>132</v>
      </c>
      <c r="B136" s="156" t="s">
        <v>658</v>
      </c>
      <c r="C136" s="155" t="s">
        <v>659</v>
      </c>
      <c r="D136" s="157" t="s">
        <v>220</v>
      </c>
      <c r="E136" s="125">
        <v>28352</v>
      </c>
      <c r="F136" s="155" t="s">
        <v>221</v>
      </c>
      <c r="G136" s="155" t="s">
        <v>222</v>
      </c>
      <c r="H136" s="125">
        <v>39083</v>
      </c>
      <c r="I136" s="157" t="s">
        <v>237</v>
      </c>
      <c r="J136" s="156" t="s">
        <v>360</v>
      </c>
      <c r="K136" s="156" t="s">
        <v>297</v>
      </c>
      <c r="L136" s="156" t="s">
        <v>226</v>
      </c>
      <c r="M136" s="158" t="s">
        <v>227</v>
      </c>
      <c r="N136" s="144"/>
    </row>
    <row r="137" spans="1:14" ht="30" customHeight="1">
      <c r="A137" s="155">
        <v>133</v>
      </c>
      <c r="B137" s="156" t="s">
        <v>660</v>
      </c>
      <c r="C137" s="155" t="s">
        <v>661</v>
      </c>
      <c r="D137" s="157" t="s">
        <v>220</v>
      </c>
      <c r="E137" s="125">
        <v>28589</v>
      </c>
      <c r="F137" s="155" t="s">
        <v>221</v>
      </c>
      <c r="G137" s="155" t="s">
        <v>222</v>
      </c>
      <c r="H137" s="125">
        <v>39083</v>
      </c>
      <c r="I137" s="157" t="s">
        <v>223</v>
      </c>
      <c r="J137" s="156" t="s">
        <v>254</v>
      </c>
      <c r="K137" s="156" t="s">
        <v>305</v>
      </c>
      <c r="L137" s="156" t="s">
        <v>226</v>
      </c>
      <c r="M137" s="158" t="s">
        <v>227</v>
      </c>
      <c r="N137" s="144"/>
    </row>
    <row r="138" spans="1:14" ht="30" customHeight="1">
      <c r="A138" s="155">
        <v>134</v>
      </c>
      <c r="B138" s="156" t="s">
        <v>662</v>
      </c>
      <c r="C138" s="155" t="s">
        <v>663</v>
      </c>
      <c r="D138" s="157" t="s">
        <v>220</v>
      </c>
      <c r="E138" s="125">
        <v>25309</v>
      </c>
      <c r="F138" s="155" t="s">
        <v>221</v>
      </c>
      <c r="G138" s="155" t="s">
        <v>222</v>
      </c>
      <c r="H138" s="125">
        <v>32203</v>
      </c>
      <c r="I138" s="157" t="s">
        <v>237</v>
      </c>
      <c r="J138" s="156" t="s">
        <v>224</v>
      </c>
      <c r="K138" s="156" t="s">
        <v>262</v>
      </c>
      <c r="L138" s="156" t="s">
        <v>226</v>
      </c>
      <c r="M138" s="158" t="s">
        <v>227</v>
      </c>
      <c r="N138" s="144"/>
    </row>
    <row r="139" spans="1:14" ht="30" customHeight="1">
      <c r="A139" s="155">
        <v>135</v>
      </c>
      <c r="B139" s="156" t="s">
        <v>664</v>
      </c>
      <c r="C139" s="155" t="s">
        <v>665</v>
      </c>
      <c r="D139" s="157" t="s">
        <v>220</v>
      </c>
      <c r="E139" s="125">
        <v>30731</v>
      </c>
      <c r="F139" s="155" t="s">
        <v>221</v>
      </c>
      <c r="G139" s="155" t="s">
        <v>222</v>
      </c>
      <c r="H139" s="125">
        <v>39873</v>
      </c>
      <c r="I139" s="157" t="s">
        <v>258</v>
      </c>
      <c r="J139" s="156" t="s">
        <v>666</v>
      </c>
      <c r="K139" s="156" t="s">
        <v>667</v>
      </c>
      <c r="L139" s="156" t="s">
        <v>226</v>
      </c>
      <c r="M139" s="158" t="s">
        <v>227</v>
      </c>
      <c r="N139" s="144"/>
    </row>
    <row r="140" spans="1:14" ht="30" customHeight="1">
      <c r="A140" s="155">
        <v>136</v>
      </c>
      <c r="B140" s="156" t="s">
        <v>668</v>
      </c>
      <c r="C140" s="155" t="s">
        <v>669</v>
      </c>
      <c r="D140" s="157" t="s">
        <v>220</v>
      </c>
      <c r="E140" s="125">
        <v>32001</v>
      </c>
      <c r="F140" s="155" t="s">
        <v>221</v>
      </c>
      <c r="G140" s="155" t="s">
        <v>222</v>
      </c>
      <c r="H140" s="125">
        <v>40179</v>
      </c>
      <c r="I140" s="157" t="s">
        <v>223</v>
      </c>
      <c r="J140" s="156" t="s">
        <v>254</v>
      </c>
      <c r="K140" s="156" t="s">
        <v>305</v>
      </c>
      <c r="L140" s="156" t="s">
        <v>226</v>
      </c>
      <c r="M140" s="158" t="s">
        <v>227</v>
      </c>
      <c r="N140" s="144"/>
    </row>
    <row r="141" spans="1:14" ht="30" customHeight="1">
      <c r="A141" s="155">
        <v>137</v>
      </c>
      <c r="B141" s="156" t="s">
        <v>670</v>
      </c>
      <c r="C141" s="155" t="s">
        <v>671</v>
      </c>
      <c r="D141" s="157" t="s">
        <v>220</v>
      </c>
      <c r="E141" s="125">
        <v>27642</v>
      </c>
      <c r="F141" s="155" t="s">
        <v>221</v>
      </c>
      <c r="G141" s="155" t="s">
        <v>222</v>
      </c>
      <c r="H141" s="125">
        <v>39448</v>
      </c>
      <c r="I141" s="157" t="s">
        <v>223</v>
      </c>
      <c r="J141" s="156" t="s">
        <v>672</v>
      </c>
      <c r="K141" s="156" t="s">
        <v>673</v>
      </c>
      <c r="L141" s="156" t="s">
        <v>674</v>
      </c>
      <c r="M141" s="158" t="s">
        <v>277</v>
      </c>
      <c r="N141" s="144"/>
    </row>
    <row r="142" spans="1:14" ht="30" customHeight="1">
      <c r="A142" s="155">
        <v>138</v>
      </c>
      <c r="B142" s="156" t="s">
        <v>675</v>
      </c>
      <c r="C142" s="155" t="s">
        <v>676</v>
      </c>
      <c r="D142" s="157" t="s">
        <v>220</v>
      </c>
      <c r="E142" s="125">
        <v>28177</v>
      </c>
      <c r="F142" s="155" t="s">
        <v>221</v>
      </c>
      <c r="G142" s="155" t="s">
        <v>222</v>
      </c>
      <c r="H142" s="125">
        <v>37986</v>
      </c>
      <c r="I142" s="157" t="s">
        <v>363</v>
      </c>
      <c r="J142" s="156" t="s">
        <v>677</v>
      </c>
      <c r="K142" s="156" t="s">
        <v>283</v>
      </c>
      <c r="L142" s="156" t="s">
        <v>226</v>
      </c>
      <c r="M142" s="158" t="s">
        <v>227</v>
      </c>
      <c r="N142" s="144"/>
    </row>
    <row r="143" spans="1:14" ht="30" customHeight="1">
      <c r="A143" s="155">
        <v>139</v>
      </c>
      <c r="B143" s="142" t="s">
        <v>678</v>
      </c>
      <c r="C143" s="155" t="s">
        <v>679</v>
      </c>
      <c r="D143" s="157" t="s">
        <v>220</v>
      </c>
      <c r="E143" s="125">
        <v>35209</v>
      </c>
      <c r="F143" s="155" t="s">
        <v>231</v>
      </c>
      <c r="G143" s="155" t="s">
        <v>222</v>
      </c>
      <c r="H143" s="125">
        <v>44166</v>
      </c>
      <c r="I143" s="157" t="s">
        <v>232</v>
      </c>
      <c r="J143" s="156" t="s">
        <v>680</v>
      </c>
      <c r="K143" s="156" t="s">
        <v>633</v>
      </c>
      <c r="L143" s="156" t="s">
        <v>335</v>
      </c>
      <c r="M143" s="158" t="s">
        <v>277</v>
      </c>
      <c r="N143" s="144"/>
    </row>
    <row r="144" spans="1:14" ht="30" customHeight="1">
      <c r="A144" s="155">
        <v>140</v>
      </c>
      <c r="B144" s="156" t="s">
        <v>681</v>
      </c>
      <c r="C144" s="155" t="s">
        <v>682</v>
      </c>
      <c r="D144" s="157" t="s">
        <v>273</v>
      </c>
      <c r="E144" s="125">
        <v>33612</v>
      </c>
      <c r="F144" s="155" t="s">
        <v>231</v>
      </c>
      <c r="G144" s="155" t="s">
        <v>222</v>
      </c>
      <c r="H144" s="125">
        <v>44166</v>
      </c>
      <c r="I144" s="157" t="s">
        <v>232</v>
      </c>
      <c r="J144" s="156" t="s">
        <v>683</v>
      </c>
      <c r="K144" s="156" t="s">
        <v>684</v>
      </c>
      <c r="L144" s="156" t="s">
        <v>685</v>
      </c>
      <c r="M144" s="158" t="s">
        <v>277</v>
      </c>
      <c r="N144" s="144"/>
    </row>
    <row r="145" spans="1:14" ht="30" customHeight="1">
      <c r="A145" s="155">
        <v>141</v>
      </c>
      <c r="B145" s="156" t="s">
        <v>686</v>
      </c>
      <c r="C145" s="155" t="s">
        <v>687</v>
      </c>
      <c r="D145" s="157" t="s">
        <v>220</v>
      </c>
      <c r="E145" s="125">
        <v>35802</v>
      </c>
      <c r="F145" s="155" t="s">
        <v>221</v>
      </c>
      <c r="G145" s="155" t="s">
        <v>222</v>
      </c>
      <c r="H145" s="125">
        <v>43528</v>
      </c>
      <c r="I145" s="157" t="s">
        <v>266</v>
      </c>
      <c r="J145" s="156" t="s">
        <v>399</v>
      </c>
      <c r="K145" s="156" t="s">
        <v>688</v>
      </c>
      <c r="L145" s="156" t="s">
        <v>401</v>
      </c>
      <c r="M145" s="158" t="s">
        <v>227</v>
      </c>
      <c r="N145" s="144"/>
    </row>
    <row r="146" spans="1:14" ht="30" customHeight="1">
      <c r="A146" s="155">
        <v>142</v>
      </c>
      <c r="B146" s="156" t="s">
        <v>689</v>
      </c>
      <c r="C146" s="155" t="s">
        <v>690</v>
      </c>
      <c r="D146" s="157" t="s">
        <v>691</v>
      </c>
      <c r="E146" s="125">
        <v>27589</v>
      </c>
      <c r="F146" s="155" t="s">
        <v>231</v>
      </c>
      <c r="G146" s="155" t="s">
        <v>222</v>
      </c>
      <c r="H146" s="125">
        <v>34759</v>
      </c>
      <c r="I146" s="157" t="s">
        <v>237</v>
      </c>
      <c r="J146" s="156" t="s">
        <v>399</v>
      </c>
      <c r="K146" s="156" t="s">
        <v>400</v>
      </c>
      <c r="L146" s="156" t="s">
        <v>401</v>
      </c>
      <c r="M146" s="158" t="s">
        <v>227</v>
      </c>
      <c r="N146" s="144"/>
    </row>
    <row r="147" spans="1:14" ht="30" customHeight="1">
      <c r="A147" s="155">
        <v>143</v>
      </c>
      <c r="B147" s="156" t="s">
        <v>692</v>
      </c>
      <c r="C147" s="155" t="s">
        <v>693</v>
      </c>
      <c r="D147" s="157" t="s">
        <v>220</v>
      </c>
      <c r="E147" s="125">
        <v>34773</v>
      </c>
      <c r="F147" s="155" t="s">
        <v>221</v>
      </c>
      <c r="G147" s="155" t="s">
        <v>222</v>
      </c>
      <c r="H147" s="125">
        <v>43497</v>
      </c>
      <c r="I147" s="157" t="s">
        <v>223</v>
      </c>
      <c r="J147" s="156" t="s">
        <v>694</v>
      </c>
      <c r="K147" s="156" t="s">
        <v>695</v>
      </c>
      <c r="L147" s="156" t="s">
        <v>245</v>
      </c>
      <c r="M147" s="158" t="s">
        <v>227</v>
      </c>
      <c r="N147" s="144"/>
    </row>
    <row r="148" spans="1:14" ht="30" customHeight="1">
      <c r="A148" s="155">
        <v>144</v>
      </c>
      <c r="B148" s="156" t="s">
        <v>696</v>
      </c>
      <c r="C148" s="155" t="s">
        <v>697</v>
      </c>
      <c r="D148" s="157" t="s">
        <v>446</v>
      </c>
      <c r="E148" s="125">
        <v>32466</v>
      </c>
      <c r="F148" s="155" t="s">
        <v>231</v>
      </c>
      <c r="G148" s="155" t="s">
        <v>222</v>
      </c>
      <c r="H148" s="125">
        <v>40544</v>
      </c>
      <c r="I148" s="157" t="s">
        <v>258</v>
      </c>
      <c r="J148" s="156" t="s">
        <v>599</v>
      </c>
      <c r="K148" s="156" t="s">
        <v>600</v>
      </c>
      <c r="L148" s="156" t="s">
        <v>245</v>
      </c>
      <c r="M148" s="158" t="s">
        <v>227</v>
      </c>
      <c r="N148" s="144"/>
    </row>
    <row r="149" spans="1:14" ht="30" customHeight="1">
      <c r="A149" s="155">
        <v>145</v>
      </c>
      <c r="B149" s="156" t="s">
        <v>698</v>
      </c>
      <c r="C149" s="155" t="s">
        <v>699</v>
      </c>
      <c r="D149" s="157" t="s">
        <v>220</v>
      </c>
      <c r="E149" s="125">
        <v>28388</v>
      </c>
      <c r="F149" s="155" t="s">
        <v>221</v>
      </c>
      <c r="G149" s="155" t="s">
        <v>222</v>
      </c>
      <c r="H149" s="125">
        <v>36586</v>
      </c>
      <c r="I149" s="157" t="s">
        <v>363</v>
      </c>
      <c r="J149" s="156" t="s">
        <v>383</v>
      </c>
      <c r="K149" s="156" t="s">
        <v>700</v>
      </c>
      <c r="L149" s="156" t="s">
        <v>240</v>
      </c>
      <c r="M149" s="158" t="s">
        <v>240</v>
      </c>
      <c r="N149" s="144"/>
    </row>
    <row r="150" spans="1:14" ht="30" customHeight="1">
      <c r="A150" s="155">
        <v>146</v>
      </c>
      <c r="B150" s="156" t="s">
        <v>701</v>
      </c>
      <c r="C150" s="155" t="s">
        <v>702</v>
      </c>
      <c r="D150" s="157" t="s">
        <v>273</v>
      </c>
      <c r="E150" s="125">
        <v>35398</v>
      </c>
      <c r="F150" s="155" t="s">
        <v>221</v>
      </c>
      <c r="G150" s="155" t="s">
        <v>222</v>
      </c>
      <c r="H150" s="125">
        <v>43528</v>
      </c>
      <c r="I150" s="157" t="s">
        <v>266</v>
      </c>
      <c r="J150" s="156" t="s">
        <v>308</v>
      </c>
      <c r="K150" s="156" t="s">
        <v>703</v>
      </c>
      <c r="L150" s="156" t="s">
        <v>245</v>
      </c>
      <c r="M150" s="158" t="s">
        <v>227</v>
      </c>
      <c r="N150" s="144"/>
    </row>
    <row r="151" spans="1:14" ht="30" customHeight="1">
      <c r="A151" s="155">
        <v>147</v>
      </c>
      <c r="B151" s="156" t="s">
        <v>704</v>
      </c>
      <c r="C151" s="155" t="s">
        <v>705</v>
      </c>
      <c r="D151" s="157" t="s">
        <v>220</v>
      </c>
      <c r="E151" s="125">
        <v>30683</v>
      </c>
      <c r="F151" s="155" t="s">
        <v>221</v>
      </c>
      <c r="G151" s="155" t="s">
        <v>222</v>
      </c>
      <c r="H151" s="125">
        <v>39873</v>
      </c>
      <c r="I151" s="157" t="s">
        <v>258</v>
      </c>
      <c r="J151" s="156" t="s">
        <v>282</v>
      </c>
      <c r="K151" s="156" t="s">
        <v>297</v>
      </c>
      <c r="L151" s="156" t="s">
        <v>226</v>
      </c>
      <c r="M151" s="158" t="s">
        <v>227</v>
      </c>
      <c r="N151" s="144"/>
    </row>
    <row r="152" spans="1:14" ht="30" customHeight="1">
      <c r="A152" s="155">
        <v>148</v>
      </c>
      <c r="B152" s="156" t="s">
        <v>706</v>
      </c>
      <c r="C152" s="155" t="s">
        <v>707</v>
      </c>
      <c r="D152" s="157" t="s">
        <v>220</v>
      </c>
      <c r="E152" s="125">
        <v>31606</v>
      </c>
      <c r="F152" s="155" t="s">
        <v>221</v>
      </c>
      <c r="G152" s="155" t="s">
        <v>222</v>
      </c>
      <c r="H152" s="125">
        <v>40179</v>
      </c>
      <c r="I152" s="157" t="s">
        <v>258</v>
      </c>
      <c r="J152" s="156" t="s">
        <v>254</v>
      </c>
      <c r="K152" s="156" t="s">
        <v>415</v>
      </c>
      <c r="L152" s="156" t="s">
        <v>226</v>
      </c>
      <c r="M152" s="158" t="s">
        <v>227</v>
      </c>
      <c r="N152" s="144"/>
    </row>
    <row r="153" spans="1:14" ht="30" customHeight="1">
      <c r="A153" s="155">
        <v>149</v>
      </c>
      <c r="B153" s="156" t="s">
        <v>708</v>
      </c>
      <c r="C153" s="155" t="s">
        <v>709</v>
      </c>
      <c r="D153" s="157" t="s">
        <v>220</v>
      </c>
      <c r="E153" s="125">
        <v>30743</v>
      </c>
      <c r="F153" s="155" t="s">
        <v>231</v>
      </c>
      <c r="G153" s="155" t="s">
        <v>222</v>
      </c>
      <c r="H153" s="125">
        <v>43690</v>
      </c>
      <c r="I153" s="157" t="s">
        <v>258</v>
      </c>
      <c r="J153" s="156" t="s">
        <v>224</v>
      </c>
      <c r="K153" s="156" t="s">
        <v>262</v>
      </c>
      <c r="L153" s="156" t="s">
        <v>226</v>
      </c>
      <c r="M153" s="158" t="s">
        <v>227</v>
      </c>
      <c r="N153" s="144"/>
    </row>
    <row r="154" spans="1:14" ht="30" customHeight="1">
      <c r="A154" s="155">
        <v>150</v>
      </c>
      <c r="B154" s="156" t="s">
        <v>710</v>
      </c>
      <c r="C154" s="155" t="s">
        <v>711</v>
      </c>
      <c r="D154" s="157" t="s">
        <v>220</v>
      </c>
      <c r="E154" s="125">
        <v>26620</v>
      </c>
      <c r="F154" s="155" t="s">
        <v>231</v>
      </c>
      <c r="G154" s="155" t="s">
        <v>222</v>
      </c>
      <c r="H154" s="125">
        <v>39448</v>
      </c>
      <c r="I154" s="157" t="s">
        <v>223</v>
      </c>
      <c r="J154" s="156" t="s">
        <v>387</v>
      </c>
      <c r="K154" s="156" t="s">
        <v>712</v>
      </c>
      <c r="L154" s="156" t="s">
        <v>629</v>
      </c>
      <c r="M154" s="158" t="s">
        <v>277</v>
      </c>
      <c r="N154" s="144"/>
    </row>
    <row r="155" spans="1:14" ht="30" customHeight="1">
      <c r="A155" s="155">
        <v>151</v>
      </c>
      <c r="B155" s="156" t="s">
        <v>713</v>
      </c>
      <c r="C155" s="155" t="s">
        <v>714</v>
      </c>
      <c r="D155" s="157" t="s">
        <v>715</v>
      </c>
      <c r="E155" s="125">
        <v>31527</v>
      </c>
      <c r="F155" s="155" t="s">
        <v>231</v>
      </c>
      <c r="G155" s="155" t="s">
        <v>222</v>
      </c>
      <c r="H155" s="125">
        <v>44166</v>
      </c>
      <c r="I155" s="157" t="s">
        <v>232</v>
      </c>
      <c r="J155" s="156" t="s">
        <v>308</v>
      </c>
      <c r="K155" s="156" t="s">
        <v>703</v>
      </c>
      <c r="L155" s="156" t="s">
        <v>245</v>
      </c>
      <c r="M155" s="158" t="s">
        <v>227</v>
      </c>
      <c r="N155" s="144"/>
    </row>
    <row r="156" spans="1:14" ht="30" customHeight="1">
      <c r="A156" s="155">
        <v>152</v>
      </c>
      <c r="B156" s="156" t="s">
        <v>716</v>
      </c>
      <c r="C156" s="155" t="s">
        <v>717</v>
      </c>
      <c r="D156" s="157" t="s">
        <v>253</v>
      </c>
      <c r="E156" s="125">
        <v>29215</v>
      </c>
      <c r="F156" s="155" t="s">
        <v>231</v>
      </c>
      <c r="G156" s="155" t="s">
        <v>222</v>
      </c>
      <c r="H156" s="125">
        <v>43553</v>
      </c>
      <c r="I156" s="157" t="s">
        <v>281</v>
      </c>
      <c r="J156" s="156" t="s">
        <v>718</v>
      </c>
      <c r="K156" s="156" t="s">
        <v>719</v>
      </c>
      <c r="L156" s="156" t="s">
        <v>240</v>
      </c>
      <c r="M156" s="158" t="s">
        <v>240</v>
      </c>
      <c r="N156" s="144"/>
    </row>
    <row r="157" spans="1:14" ht="30" customHeight="1">
      <c r="A157" s="155">
        <v>153</v>
      </c>
      <c r="B157" s="156" t="s">
        <v>720</v>
      </c>
      <c r="C157" s="155" t="s">
        <v>721</v>
      </c>
      <c r="D157" s="157" t="s">
        <v>722</v>
      </c>
      <c r="E157" s="125">
        <v>35538</v>
      </c>
      <c r="F157" s="155" t="s">
        <v>231</v>
      </c>
      <c r="G157" s="155" t="s">
        <v>222</v>
      </c>
      <c r="H157" s="125">
        <v>44166</v>
      </c>
      <c r="I157" s="157" t="s">
        <v>232</v>
      </c>
      <c r="J157" s="156" t="s">
        <v>723</v>
      </c>
      <c r="K157" s="156" t="s">
        <v>724</v>
      </c>
      <c r="L157" s="156" t="s">
        <v>389</v>
      </c>
      <c r="M157" s="158" t="s">
        <v>277</v>
      </c>
      <c r="N157" s="144"/>
    </row>
    <row r="158" spans="1:14" ht="30" customHeight="1">
      <c r="A158" s="155">
        <v>154</v>
      </c>
      <c r="B158" s="156" t="s">
        <v>725</v>
      </c>
      <c r="C158" s="155" t="s">
        <v>726</v>
      </c>
      <c r="D158" s="157" t="s">
        <v>374</v>
      </c>
      <c r="E158" s="125">
        <v>29704</v>
      </c>
      <c r="F158" s="155" t="s">
        <v>231</v>
      </c>
      <c r="G158" s="155" t="s">
        <v>222</v>
      </c>
      <c r="H158" s="125">
        <v>39083</v>
      </c>
      <c r="I158" s="157" t="s">
        <v>363</v>
      </c>
      <c r="J158" s="156" t="s">
        <v>282</v>
      </c>
      <c r="K158" s="156" t="s">
        <v>283</v>
      </c>
      <c r="L158" s="156" t="s">
        <v>226</v>
      </c>
      <c r="M158" s="158" t="s">
        <v>227</v>
      </c>
      <c r="N158" s="144"/>
    </row>
    <row r="159" spans="1:14" ht="30" customHeight="1">
      <c r="A159" s="155">
        <v>155</v>
      </c>
      <c r="B159" s="156" t="s">
        <v>727</v>
      </c>
      <c r="C159" s="155" t="s">
        <v>728</v>
      </c>
      <c r="D159" s="157" t="s">
        <v>220</v>
      </c>
      <c r="E159" s="125">
        <v>27637</v>
      </c>
      <c r="F159" s="155" t="s">
        <v>231</v>
      </c>
      <c r="G159" s="155" t="s">
        <v>222</v>
      </c>
      <c r="H159" s="125">
        <v>42747</v>
      </c>
      <c r="I159" s="157" t="s">
        <v>363</v>
      </c>
      <c r="J159" s="156" t="s">
        <v>729</v>
      </c>
      <c r="K159" s="156" t="s">
        <v>730</v>
      </c>
      <c r="L159" s="156" t="s">
        <v>240</v>
      </c>
      <c r="M159" s="158" t="s">
        <v>240</v>
      </c>
      <c r="N159" s="144"/>
    </row>
    <row r="160" spans="1:14" ht="30" customHeight="1">
      <c r="A160" s="155">
        <v>156</v>
      </c>
      <c r="B160" s="156" t="s">
        <v>731</v>
      </c>
      <c r="C160" s="155" t="s">
        <v>732</v>
      </c>
      <c r="D160" s="157" t="s">
        <v>715</v>
      </c>
      <c r="E160" s="125">
        <v>28166</v>
      </c>
      <c r="F160" s="155" t="s">
        <v>231</v>
      </c>
      <c r="G160" s="155" t="s">
        <v>222</v>
      </c>
      <c r="H160" s="125">
        <v>38353</v>
      </c>
      <c r="I160" s="157" t="s">
        <v>363</v>
      </c>
      <c r="J160" s="156" t="s">
        <v>282</v>
      </c>
      <c r="K160" s="156" t="s">
        <v>283</v>
      </c>
      <c r="L160" s="156" t="s">
        <v>226</v>
      </c>
      <c r="M160" s="158" t="s">
        <v>227</v>
      </c>
      <c r="N160" s="144"/>
    </row>
    <row r="161" spans="1:14" ht="30" customHeight="1">
      <c r="A161" s="155">
        <v>157</v>
      </c>
      <c r="B161" s="156" t="s">
        <v>733</v>
      </c>
      <c r="C161" s="155" t="s">
        <v>734</v>
      </c>
      <c r="D161" s="157" t="s">
        <v>489</v>
      </c>
      <c r="E161" s="125">
        <v>24900</v>
      </c>
      <c r="F161" s="155" t="s">
        <v>231</v>
      </c>
      <c r="G161" s="155" t="s">
        <v>222</v>
      </c>
      <c r="H161" s="125">
        <v>32203</v>
      </c>
      <c r="I161" s="157" t="s">
        <v>281</v>
      </c>
      <c r="J161" s="156" t="s">
        <v>735</v>
      </c>
      <c r="K161" s="156" t="s">
        <v>736</v>
      </c>
      <c r="L161" s="156" t="s">
        <v>245</v>
      </c>
      <c r="M161" s="158" t="s">
        <v>227</v>
      </c>
      <c r="N161" s="144"/>
    </row>
    <row r="162" spans="1:14" ht="30" customHeight="1">
      <c r="A162" s="155">
        <v>158</v>
      </c>
      <c r="B162" s="156" t="s">
        <v>737</v>
      </c>
      <c r="C162" s="155" t="s">
        <v>738</v>
      </c>
      <c r="D162" s="157" t="s">
        <v>220</v>
      </c>
      <c r="E162" s="125">
        <v>34184</v>
      </c>
      <c r="F162" s="155" t="s">
        <v>221</v>
      </c>
      <c r="G162" s="155" t="s">
        <v>222</v>
      </c>
      <c r="H162" s="125">
        <v>43528</v>
      </c>
      <c r="I162" s="157" t="s">
        <v>266</v>
      </c>
      <c r="J162" s="156" t="s">
        <v>399</v>
      </c>
      <c r="K162" s="156" t="s">
        <v>688</v>
      </c>
      <c r="L162" s="156" t="s">
        <v>401</v>
      </c>
      <c r="M162" s="158" t="s">
        <v>227</v>
      </c>
      <c r="N162" s="144"/>
    </row>
    <row r="163" spans="1:14" ht="30" customHeight="1">
      <c r="A163" s="155">
        <v>159</v>
      </c>
      <c r="B163" s="156" t="s">
        <v>739</v>
      </c>
      <c r="C163" s="155" t="s">
        <v>740</v>
      </c>
      <c r="D163" s="157" t="s">
        <v>220</v>
      </c>
      <c r="E163" s="125">
        <v>31788</v>
      </c>
      <c r="F163" s="155" t="s">
        <v>221</v>
      </c>
      <c r="G163" s="155" t="s">
        <v>222</v>
      </c>
      <c r="H163" s="125">
        <v>43045</v>
      </c>
      <c r="I163" s="157" t="s">
        <v>287</v>
      </c>
      <c r="J163" s="156" t="s">
        <v>254</v>
      </c>
      <c r="K163" s="156" t="s">
        <v>305</v>
      </c>
      <c r="L163" s="156" t="s">
        <v>226</v>
      </c>
      <c r="M163" s="158" t="s">
        <v>227</v>
      </c>
      <c r="N163" s="144"/>
    </row>
    <row r="164" spans="1:14" ht="30" customHeight="1">
      <c r="A164" s="155">
        <v>160</v>
      </c>
      <c r="B164" s="156" t="s">
        <v>741</v>
      </c>
      <c r="C164" s="155" t="s">
        <v>742</v>
      </c>
      <c r="D164" s="157" t="s">
        <v>236</v>
      </c>
      <c r="E164" s="125">
        <v>30633</v>
      </c>
      <c r="F164" s="155" t="s">
        <v>231</v>
      </c>
      <c r="G164" s="155" t="s">
        <v>222</v>
      </c>
      <c r="H164" s="125">
        <v>40544</v>
      </c>
      <c r="I164" s="157" t="s">
        <v>223</v>
      </c>
      <c r="J164" s="156" t="s">
        <v>224</v>
      </c>
      <c r="K164" s="156" t="s">
        <v>225</v>
      </c>
      <c r="L164" s="156" t="s">
        <v>226</v>
      </c>
      <c r="M164" s="158" t="s">
        <v>227</v>
      </c>
      <c r="N164" s="144"/>
    </row>
    <row r="165" spans="1:14" ht="30" customHeight="1">
      <c r="A165" s="155">
        <v>161</v>
      </c>
      <c r="B165" s="156" t="s">
        <v>743</v>
      </c>
      <c r="C165" s="155" t="s">
        <v>744</v>
      </c>
      <c r="D165" s="157" t="s">
        <v>220</v>
      </c>
      <c r="E165" s="125">
        <v>28879</v>
      </c>
      <c r="F165" s="155" t="s">
        <v>221</v>
      </c>
      <c r="G165" s="155" t="s">
        <v>222</v>
      </c>
      <c r="H165" s="125">
        <v>39083</v>
      </c>
      <c r="I165" s="157" t="s">
        <v>258</v>
      </c>
      <c r="J165" s="156" t="s">
        <v>224</v>
      </c>
      <c r="K165" s="156" t="s">
        <v>262</v>
      </c>
      <c r="L165" s="156" t="s">
        <v>226</v>
      </c>
      <c r="M165" s="158" t="s">
        <v>227</v>
      </c>
      <c r="N165" s="144"/>
    </row>
    <row r="166" spans="1:14" ht="30" customHeight="1">
      <c r="A166" s="155">
        <v>162</v>
      </c>
      <c r="B166" s="156" t="s">
        <v>745</v>
      </c>
      <c r="C166" s="155" t="s">
        <v>746</v>
      </c>
      <c r="D166" s="157" t="s">
        <v>220</v>
      </c>
      <c r="E166" s="125">
        <v>25183</v>
      </c>
      <c r="F166" s="155" t="s">
        <v>221</v>
      </c>
      <c r="G166" s="155" t="s">
        <v>222</v>
      </c>
      <c r="H166" s="125">
        <v>34394</v>
      </c>
      <c r="I166" s="157" t="s">
        <v>237</v>
      </c>
      <c r="J166" s="156" t="s">
        <v>224</v>
      </c>
      <c r="K166" s="156" t="s">
        <v>262</v>
      </c>
      <c r="L166" s="156" t="s">
        <v>226</v>
      </c>
      <c r="M166" s="158" t="s">
        <v>227</v>
      </c>
      <c r="N166" s="144"/>
    </row>
    <row r="167" spans="1:14" ht="30" customHeight="1">
      <c r="A167" s="155">
        <v>163</v>
      </c>
      <c r="B167" s="156" t="s">
        <v>747</v>
      </c>
      <c r="C167" s="155" t="s">
        <v>748</v>
      </c>
      <c r="D167" s="157" t="s">
        <v>220</v>
      </c>
      <c r="E167" s="125">
        <v>30012</v>
      </c>
      <c r="F167" s="155" t="s">
        <v>221</v>
      </c>
      <c r="G167" s="155" t="s">
        <v>222</v>
      </c>
      <c r="H167" s="125">
        <v>39448</v>
      </c>
      <c r="I167" s="157" t="s">
        <v>237</v>
      </c>
      <c r="J167" s="156" t="s">
        <v>224</v>
      </c>
      <c r="K167" s="156" t="s">
        <v>262</v>
      </c>
      <c r="L167" s="156" t="s">
        <v>226</v>
      </c>
      <c r="M167" s="158" t="s">
        <v>227</v>
      </c>
      <c r="N167" s="144"/>
    </row>
    <row r="168" spans="1:14" ht="30" customHeight="1">
      <c r="A168" s="155">
        <v>164</v>
      </c>
      <c r="B168" s="156" t="s">
        <v>749</v>
      </c>
      <c r="C168" s="155" t="s">
        <v>750</v>
      </c>
      <c r="D168" s="157" t="s">
        <v>220</v>
      </c>
      <c r="E168" s="125">
        <v>29022</v>
      </c>
      <c r="F168" s="155" t="s">
        <v>231</v>
      </c>
      <c r="G168" s="155" t="s">
        <v>222</v>
      </c>
      <c r="H168" s="125">
        <v>39448</v>
      </c>
      <c r="I168" s="157" t="s">
        <v>258</v>
      </c>
      <c r="J168" s="156" t="s">
        <v>751</v>
      </c>
      <c r="K168" s="156" t="s">
        <v>380</v>
      </c>
      <c r="L168" s="156" t="s">
        <v>245</v>
      </c>
      <c r="M168" s="158" t="s">
        <v>227</v>
      </c>
      <c r="N168" s="144"/>
    </row>
    <row r="169" spans="1:14" ht="30" customHeight="1">
      <c r="A169" s="155">
        <v>165</v>
      </c>
      <c r="B169" s="156" t="s">
        <v>752</v>
      </c>
      <c r="C169" s="155" t="s">
        <v>753</v>
      </c>
      <c r="D169" s="157" t="s">
        <v>220</v>
      </c>
      <c r="E169" s="125">
        <v>35588</v>
      </c>
      <c r="F169" s="155" t="s">
        <v>221</v>
      </c>
      <c r="G169" s="155" t="s">
        <v>222</v>
      </c>
      <c r="H169" s="125">
        <v>43528</v>
      </c>
      <c r="I169" s="157" t="s">
        <v>266</v>
      </c>
      <c r="J169" s="156" t="s">
        <v>754</v>
      </c>
      <c r="K169" s="156" t="s">
        <v>688</v>
      </c>
      <c r="L169" s="156" t="s">
        <v>401</v>
      </c>
      <c r="M169" s="158" t="s">
        <v>227</v>
      </c>
      <c r="N169" s="144"/>
    </row>
    <row r="170" spans="1:14" ht="30" customHeight="1">
      <c r="A170" s="155">
        <v>166</v>
      </c>
      <c r="B170" s="156" t="s">
        <v>755</v>
      </c>
      <c r="C170" s="155" t="s">
        <v>756</v>
      </c>
      <c r="D170" s="157" t="s">
        <v>220</v>
      </c>
      <c r="E170" s="125">
        <v>30403</v>
      </c>
      <c r="F170" s="155" t="s">
        <v>221</v>
      </c>
      <c r="G170" s="155" t="s">
        <v>222</v>
      </c>
      <c r="H170" s="125">
        <v>40179</v>
      </c>
      <c r="I170" s="157" t="s">
        <v>223</v>
      </c>
      <c r="J170" s="156" t="s">
        <v>282</v>
      </c>
      <c r="K170" s="156" t="s">
        <v>288</v>
      </c>
      <c r="L170" s="156" t="s">
        <v>226</v>
      </c>
      <c r="M170" s="158" t="s">
        <v>227</v>
      </c>
      <c r="N170" s="144"/>
    </row>
    <row r="171" spans="1:14" ht="30" customHeight="1">
      <c r="A171" s="155">
        <v>167</v>
      </c>
      <c r="B171" s="156" t="s">
        <v>757</v>
      </c>
      <c r="C171" s="155" t="s">
        <v>758</v>
      </c>
      <c r="D171" s="157" t="s">
        <v>220</v>
      </c>
      <c r="E171" s="125">
        <v>32241</v>
      </c>
      <c r="F171" s="155" t="s">
        <v>221</v>
      </c>
      <c r="G171" s="155" t="s">
        <v>222</v>
      </c>
      <c r="H171" s="125">
        <v>43090</v>
      </c>
      <c r="I171" s="157" t="s">
        <v>258</v>
      </c>
      <c r="J171" s="156" t="s">
        <v>254</v>
      </c>
      <c r="K171" s="156" t="s">
        <v>415</v>
      </c>
      <c r="L171" s="156" t="s">
        <v>226</v>
      </c>
      <c r="M171" s="158" t="s">
        <v>227</v>
      </c>
      <c r="N171" s="144"/>
    </row>
    <row r="172" spans="1:14" ht="30" customHeight="1">
      <c r="A172" s="155">
        <v>168</v>
      </c>
      <c r="B172" s="156" t="s">
        <v>759</v>
      </c>
      <c r="C172" s="155" t="s">
        <v>760</v>
      </c>
      <c r="D172" s="157" t="s">
        <v>220</v>
      </c>
      <c r="E172" s="125">
        <v>28907</v>
      </c>
      <c r="F172" s="155" t="s">
        <v>221</v>
      </c>
      <c r="G172" s="155" t="s">
        <v>222</v>
      </c>
      <c r="H172" s="125">
        <v>39083</v>
      </c>
      <c r="I172" s="157" t="s">
        <v>237</v>
      </c>
      <c r="J172" s="156" t="s">
        <v>282</v>
      </c>
      <c r="K172" s="156" t="s">
        <v>297</v>
      </c>
      <c r="L172" s="156" t="s">
        <v>226</v>
      </c>
      <c r="M172" s="158" t="s">
        <v>227</v>
      </c>
      <c r="N172" s="144"/>
    </row>
    <row r="173" spans="1:14" ht="30" customHeight="1">
      <c r="A173" s="155">
        <v>169</v>
      </c>
      <c r="B173" s="156" t="s">
        <v>761</v>
      </c>
      <c r="C173" s="155" t="s">
        <v>762</v>
      </c>
      <c r="D173" s="157" t="s">
        <v>220</v>
      </c>
      <c r="E173" s="125">
        <v>26482</v>
      </c>
      <c r="F173" s="155" t="s">
        <v>221</v>
      </c>
      <c r="G173" s="155" t="s">
        <v>222</v>
      </c>
      <c r="H173" s="125">
        <v>39448</v>
      </c>
      <c r="I173" s="157" t="s">
        <v>237</v>
      </c>
      <c r="J173" s="156" t="s">
        <v>387</v>
      </c>
      <c r="K173" s="156" t="s">
        <v>763</v>
      </c>
      <c r="L173" s="156" t="s">
        <v>240</v>
      </c>
      <c r="M173" s="158" t="s">
        <v>240</v>
      </c>
      <c r="N173" s="144"/>
    </row>
    <row r="174" spans="1:14" ht="30" customHeight="1">
      <c r="A174" s="155">
        <v>170</v>
      </c>
      <c r="B174" s="156" t="s">
        <v>764</v>
      </c>
      <c r="C174" s="155" t="s">
        <v>765</v>
      </c>
      <c r="D174" s="157" t="s">
        <v>220</v>
      </c>
      <c r="E174" s="125">
        <v>31736</v>
      </c>
      <c r="F174" s="155" t="s">
        <v>231</v>
      </c>
      <c r="G174" s="155" t="s">
        <v>222</v>
      </c>
      <c r="H174" s="125">
        <v>40544</v>
      </c>
      <c r="I174" s="157" t="s">
        <v>258</v>
      </c>
      <c r="J174" s="156" t="s">
        <v>224</v>
      </c>
      <c r="K174" s="156" t="s">
        <v>262</v>
      </c>
      <c r="L174" s="156" t="s">
        <v>226</v>
      </c>
      <c r="M174" s="158" t="s">
        <v>227</v>
      </c>
      <c r="N174" s="144"/>
    </row>
    <row r="175" spans="1:14" ht="30" customHeight="1">
      <c r="A175" s="155">
        <v>171</v>
      </c>
      <c r="B175" s="156" t="s">
        <v>766</v>
      </c>
      <c r="C175" s="155" t="s">
        <v>767</v>
      </c>
      <c r="D175" s="157" t="s">
        <v>236</v>
      </c>
      <c r="E175" s="125">
        <v>29285</v>
      </c>
      <c r="F175" s="155" t="s">
        <v>231</v>
      </c>
      <c r="G175" s="155" t="s">
        <v>222</v>
      </c>
      <c r="H175" s="125">
        <v>39083</v>
      </c>
      <c r="I175" s="157" t="s">
        <v>237</v>
      </c>
      <c r="J175" s="156" t="s">
        <v>282</v>
      </c>
      <c r="K175" s="156" t="s">
        <v>297</v>
      </c>
      <c r="L175" s="156" t="s">
        <v>226</v>
      </c>
      <c r="M175" s="158" t="s">
        <v>227</v>
      </c>
      <c r="N175" s="144"/>
    </row>
    <row r="176" spans="1:14" ht="30" customHeight="1">
      <c r="A176" s="155">
        <v>172</v>
      </c>
      <c r="B176" s="156" t="s">
        <v>768</v>
      </c>
      <c r="C176" s="155" t="s">
        <v>769</v>
      </c>
      <c r="D176" s="157" t="s">
        <v>722</v>
      </c>
      <c r="E176" s="125">
        <v>26309</v>
      </c>
      <c r="F176" s="155" t="s">
        <v>221</v>
      </c>
      <c r="G176" s="155" t="s">
        <v>222</v>
      </c>
      <c r="H176" s="125">
        <v>39448</v>
      </c>
      <c r="I176" s="157" t="s">
        <v>223</v>
      </c>
      <c r="J176" s="156" t="s">
        <v>387</v>
      </c>
      <c r="K176" s="156" t="s">
        <v>770</v>
      </c>
      <c r="L176" s="156" t="s">
        <v>240</v>
      </c>
      <c r="M176" s="158" t="s">
        <v>240</v>
      </c>
      <c r="N176" s="144"/>
    </row>
    <row r="177" spans="1:14" ht="30" customHeight="1">
      <c r="A177" s="155">
        <v>173</v>
      </c>
      <c r="B177" s="156" t="s">
        <v>771</v>
      </c>
      <c r="C177" s="155" t="s">
        <v>772</v>
      </c>
      <c r="D177" s="157" t="s">
        <v>220</v>
      </c>
      <c r="E177" s="125">
        <v>32218</v>
      </c>
      <c r="F177" s="155" t="s">
        <v>221</v>
      </c>
      <c r="G177" s="155" t="s">
        <v>222</v>
      </c>
      <c r="H177" s="125">
        <v>42036</v>
      </c>
      <c r="I177" s="157" t="s">
        <v>258</v>
      </c>
      <c r="J177" s="156" t="s">
        <v>282</v>
      </c>
      <c r="K177" s="156" t="s">
        <v>297</v>
      </c>
      <c r="L177" s="156" t="s">
        <v>226</v>
      </c>
      <c r="M177" s="158" t="s">
        <v>227</v>
      </c>
      <c r="N177" s="144"/>
    </row>
    <row r="178" spans="1:14" ht="30" customHeight="1">
      <c r="A178" s="155">
        <v>174</v>
      </c>
      <c r="B178" s="156" t="s">
        <v>773</v>
      </c>
      <c r="C178" s="155" t="s">
        <v>774</v>
      </c>
      <c r="D178" s="157" t="s">
        <v>220</v>
      </c>
      <c r="E178" s="125">
        <v>29646</v>
      </c>
      <c r="F178" s="155" t="s">
        <v>221</v>
      </c>
      <c r="G178" s="155" t="s">
        <v>222</v>
      </c>
      <c r="H178" s="125">
        <v>40544</v>
      </c>
      <c r="I178" s="157" t="s">
        <v>258</v>
      </c>
      <c r="J178" s="156" t="s">
        <v>282</v>
      </c>
      <c r="K178" s="156" t="s">
        <v>297</v>
      </c>
      <c r="L178" s="156" t="s">
        <v>226</v>
      </c>
      <c r="M178" s="158" t="s">
        <v>227</v>
      </c>
      <c r="N178" s="144"/>
    </row>
    <row r="179" spans="1:14" ht="30" customHeight="1">
      <c r="A179" s="155">
        <v>175</v>
      </c>
      <c r="B179" s="156" t="s">
        <v>775</v>
      </c>
      <c r="C179" s="155" t="s">
        <v>776</v>
      </c>
      <c r="D179" s="157" t="s">
        <v>220</v>
      </c>
      <c r="E179" s="125">
        <v>27970</v>
      </c>
      <c r="F179" s="155" t="s">
        <v>221</v>
      </c>
      <c r="G179" s="155" t="s">
        <v>222</v>
      </c>
      <c r="H179" s="125">
        <v>38808</v>
      </c>
      <c r="I179" s="157" t="s">
        <v>237</v>
      </c>
      <c r="J179" s="156" t="s">
        <v>282</v>
      </c>
      <c r="K179" s="156" t="s">
        <v>297</v>
      </c>
      <c r="L179" s="156" t="s">
        <v>226</v>
      </c>
      <c r="M179" s="158" t="s">
        <v>227</v>
      </c>
      <c r="N179" s="144"/>
    </row>
    <row r="180" spans="1:14" ht="30" customHeight="1">
      <c r="A180" s="155">
        <v>176</v>
      </c>
      <c r="B180" s="156" t="s">
        <v>780</v>
      </c>
      <c r="C180" s="155" t="s">
        <v>781</v>
      </c>
      <c r="D180" s="157" t="s">
        <v>220</v>
      </c>
      <c r="E180" s="125">
        <v>28301</v>
      </c>
      <c r="F180" s="155" t="s">
        <v>221</v>
      </c>
      <c r="G180" s="155" t="s">
        <v>222</v>
      </c>
      <c r="H180" s="125">
        <v>39083</v>
      </c>
      <c r="I180" s="157" t="s">
        <v>223</v>
      </c>
      <c r="J180" s="156" t="s">
        <v>254</v>
      </c>
      <c r="K180" s="156" t="s">
        <v>305</v>
      </c>
      <c r="L180" s="156" t="s">
        <v>226</v>
      </c>
      <c r="M180" s="158" t="s">
        <v>227</v>
      </c>
      <c r="N180" s="144"/>
    </row>
    <row r="181" spans="1:14" ht="30" customHeight="1">
      <c r="A181" s="155">
        <v>177</v>
      </c>
      <c r="B181" s="156" t="s">
        <v>782</v>
      </c>
      <c r="C181" s="155" t="s">
        <v>783</v>
      </c>
      <c r="D181" s="157" t="s">
        <v>220</v>
      </c>
      <c r="E181" s="125">
        <v>25938</v>
      </c>
      <c r="F181" s="155" t="s">
        <v>231</v>
      </c>
      <c r="G181" s="155" t="s">
        <v>222</v>
      </c>
      <c r="H181" s="125">
        <v>33298</v>
      </c>
      <c r="I181" s="157" t="s">
        <v>363</v>
      </c>
      <c r="J181" s="156" t="s">
        <v>784</v>
      </c>
      <c r="K181" s="156" t="s">
        <v>364</v>
      </c>
      <c r="L181" s="159" t="s">
        <v>365</v>
      </c>
      <c r="M181" s="158" t="s">
        <v>227</v>
      </c>
      <c r="N181" s="144"/>
    </row>
    <row r="182" spans="1:14" ht="30" customHeight="1">
      <c r="A182" s="155">
        <v>178</v>
      </c>
      <c r="B182" s="156" t="s">
        <v>785</v>
      </c>
      <c r="C182" s="155" t="s">
        <v>786</v>
      </c>
      <c r="D182" s="157" t="s">
        <v>220</v>
      </c>
      <c r="E182" s="125">
        <v>28809</v>
      </c>
      <c r="F182" s="155" t="s">
        <v>231</v>
      </c>
      <c r="G182" s="155" t="s">
        <v>222</v>
      </c>
      <c r="H182" s="125">
        <v>39873</v>
      </c>
      <c r="I182" s="157" t="s">
        <v>258</v>
      </c>
      <c r="J182" s="156" t="s">
        <v>282</v>
      </c>
      <c r="K182" s="156" t="s">
        <v>297</v>
      </c>
      <c r="L182" s="156" t="s">
        <v>226</v>
      </c>
      <c r="M182" s="158" t="s">
        <v>227</v>
      </c>
      <c r="N182" s="144"/>
    </row>
    <row r="183" spans="1:14" ht="30" customHeight="1">
      <c r="A183" s="155">
        <v>179</v>
      </c>
      <c r="B183" s="156" t="s">
        <v>787</v>
      </c>
      <c r="C183" s="155" t="s">
        <v>788</v>
      </c>
      <c r="D183" s="157" t="s">
        <v>450</v>
      </c>
      <c r="E183" s="125">
        <v>25786</v>
      </c>
      <c r="F183" s="155" t="s">
        <v>231</v>
      </c>
      <c r="G183" s="155" t="s">
        <v>222</v>
      </c>
      <c r="H183" s="125">
        <v>33298</v>
      </c>
      <c r="I183" s="157" t="s">
        <v>281</v>
      </c>
      <c r="J183" s="156" t="s">
        <v>282</v>
      </c>
      <c r="K183" s="156" t="s">
        <v>283</v>
      </c>
      <c r="L183" s="156" t="s">
        <v>226</v>
      </c>
      <c r="M183" s="158" t="s">
        <v>227</v>
      </c>
      <c r="N183" s="144"/>
    </row>
    <row r="184" spans="1:14" ht="30" customHeight="1">
      <c r="A184" s="155">
        <v>180</v>
      </c>
      <c r="B184" s="156" t="s">
        <v>789</v>
      </c>
      <c r="C184" s="155" t="s">
        <v>790</v>
      </c>
      <c r="D184" s="157" t="s">
        <v>273</v>
      </c>
      <c r="E184" s="125">
        <v>32956</v>
      </c>
      <c r="F184" s="155" t="s">
        <v>221</v>
      </c>
      <c r="G184" s="155" t="s">
        <v>222</v>
      </c>
      <c r="H184" s="125">
        <v>44166</v>
      </c>
      <c r="I184" s="157" t="s">
        <v>232</v>
      </c>
      <c r="J184" s="156" t="s">
        <v>791</v>
      </c>
      <c r="K184" s="156" t="s">
        <v>673</v>
      </c>
      <c r="L184" s="156" t="s">
        <v>674</v>
      </c>
      <c r="M184" s="158" t="s">
        <v>277</v>
      </c>
      <c r="N184" s="144"/>
    </row>
    <row r="185" spans="1:14" ht="30" customHeight="1">
      <c r="A185" s="155">
        <v>181</v>
      </c>
      <c r="B185" s="156" t="s">
        <v>792</v>
      </c>
      <c r="C185" s="155" t="s">
        <v>793</v>
      </c>
      <c r="D185" s="157" t="s">
        <v>220</v>
      </c>
      <c r="E185" s="125">
        <v>26332</v>
      </c>
      <c r="F185" s="155" t="s">
        <v>231</v>
      </c>
      <c r="G185" s="155" t="s">
        <v>222</v>
      </c>
      <c r="H185" s="125">
        <v>39448</v>
      </c>
      <c r="I185" s="157" t="s">
        <v>794</v>
      </c>
      <c r="J185" s="156" t="s">
        <v>795</v>
      </c>
      <c r="K185" s="156" t="s">
        <v>796</v>
      </c>
      <c r="L185" s="156" t="s">
        <v>674</v>
      </c>
      <c r="M185" s="158" t="s">
        <v>277</v>
      </c>
      <c r="N185" s="144"/>
    </row>
    <row r="186" spans="1:14" ht="30" customHeight="1">
      <c r="A186" s="155">
        <v>182</v>
      </c>
      <c r="B186" s="156" t="s">
        <v>797</v>
      </c>
      <c r="C186" s="155" t="s">
        <v>798</v>
      </c>
      <c r="D186" s="157" t="s">
        <v>220</v>
      </c>
      <c r="E186" s="125">
        <v>26908</v>
      </c>
      <c r="F186" s="155" t="s">
        <v>231</v>
      </c>
      <c r="G186" s="155" t="s">
        <v>222</v>
      </c>
      <c r="H186" s="125">
        <v>38808</v>
      </c>
      <c r="I186" s="157" t="s">
        <v>363</v>
      </c>
      <c r="J186" s="156" t="s">
        <v>282</v>
      </c>
      <c r="K186" s="156" t="s">
        <v>283</v>
      </c>
      <c r="L186" s="156" t="s">
        <v>226</v>
      </c>
      <c r="M186" s="158" t="s">
        <v>227</v>
      </c>
      <c r="N186" s="144"/>
    </row>
    <row r="187" spans="1:14" ht="30" customHeight="1">
      <c r="A187" s="155">
        <v>183</v>
      </c>
      <c r="B187" s="156" t="s">
        <v>799</v>
      </c>
      <c r="C187" s="155" t="s">
        <v>800</v>
      </c>
      <c r="D187" s="157" t="s">
        <v>220</v>
      </c>
      <c r="E187" s="125">
        <v>28376</v>
      </c>
      <c r="F187" s="155" t="s">
        <v>221</v>
      </c>
      <c r="G187" s="155" t="s">
        <v>222</v>
      </c>
      <c r="H187" s="125">
        <v>39448</v>
      </c>
      <c r="I187" s="157" t="s">
        <v>237</v>
      </c>
      <c r="J187" s="156" t="s">
        <v>224</v>
      </c>
      <c r="K187" s="156" t="s">
        <v>262</v>
      </c>
      <c r="L187" s="156" t="s">
        <v>226</v>
      </c>
      <c r="M187" s="158" t="s">
        <v>227</v>
      </c>
      <c r="N187" s="144"/>
    </row>
    <row r="188" spans="1:14" ht="30" customHeight="1">
      <c r="A188" s="155">
        <v>184</v>
      </c>
      <c r="B188" s="156" t="s">
        <v>801</v>
      </c>
      <c r="C188" s="155" t="s">
        <v>802</v>
      </c>
      <c r="D188" s="157" t="s">
        <v>220</v>
      </c>
      <c r="E188" s="125">
        <v>26262</v>
      </c>
      <c r="F188" s="155" t="s">
        <v>231</v>
      </c>
      <c r="G188" s="155" t="s">
        <v>222</v>
      </c>
      <c r="H188" s="125">
        <v>34731</v>
      </c>
      <c r="I188" s="157" t="s">
        <v>281</v>
      </c>
      <c r="J188" s="156" t="s">
        <v>282</v>
      </c>
      <c r="K188" s="156" t="s">
        <v>283</v>
      </c>
      <c r="L188" s="156" t="s">
        <v>226</v>
      </c>
      <c r="M188" s="158" t="s">
        <v>227</v>
      </c>
      <c r="N188" s="144"/>
    </row>
    <row r="189" spans="1:14" ht="30" customHeight="1">
      <c r="A189" s="155">
        <v>185</v>
      </c>
      <c r="B189" s="156" t="s">
        <v>803</v>
      </c>
      <c r="C189" s="155" t="s">
        <v>804</v>
      </c>
      <c r="D189" s="157" t="s">
        <v>220</v>
      </c>
      <c r="E189" s="125">
        <v>27973</v>
      </c>
      <c r="F189" s="155" t="s">
        <v>231</v>
      </c>
      <c r="G189" s="155" t="s">
        <v>222</v>
      </c>
      <c r="H189" s="125">
        <v>39448</v>
      </c>
      <c r="I189" s="157" t="s">
        <v>223</v>
      </c>
      <c r="J189" s="156" t="s">
        <v>238</v>
      </c>
      <c r="K189" s="156" t="s">
        <v>805</v>
      </c>
      <c r="L189" s="156" t="s">
        <v>335</v>
      </c>
      <c r="M189" s="158" t="s">
        <v>277</v>
      </c>
      <c r="N189" s="144"/>
    </row>
    <row r="190" spans="1:14" ht="30" customHeight="1">
      <c r="A190" s="155">
        <v>186</v>
      </c>
      <c r="B190" s="156" t="s">
        <v>806</v>
      </c>
      <c r="C190" s="155" t="s">
        <v>807</v>
      </c>
      <c r="D190" s="157" t="s">
        <v>220</v>
      </c>
      <c r="E190" s="125">
        <v>35143</v>
      </c>
      <c r="F190" s="155" t="s">
        <v>221</v>
      </c>
      <c r="G190" s="155" t="s">
        <v>222</v>
      </c>
      <c r="H190" s="125">
        <v>44166</v>
      </c>
      <c r="I190" s="157" t="s">
        <v>232</v>
      </c>
      <c r="J190" s="156" t="s">
        <v>791</v>
      </c>
      <c r="K190" s="156" t="s">
        <v>589</v>
      </c>
      <c r="L190" s="156" t="s">
        <v>245</v>
      </c>
      <c r="M190" s="158" t="s">
        <v>227</v>
      </c>
      <c r="N190" s="144"/>
    </row>
    <row r="191" spans="1:14" ht="30" customHeight="1">
      <c r="A191" s="155">
        <v>187</v>
      </c>
      <c r="B191" s="156" t="s">
        <v>808</v>
      </c>
      <c r="C191" s="155" t="s">
        <v>809</v>
      </c>
      <c r="D191" s="157" t="s">
        <v>810</v>
      </c>
      <c r="E191" s="125">
        <v>25766</v>
      </c>
      <c r="F191" s="155" t="s">
        <v>221</v>
      </c>
      <c r="G191" s="155" t="s">
        <v>222</v>
      </c>
      <c r="H191" s="125">
        <v>38808</v>
      </c>
      <c r="I191" s="157" t="s">
        <v>237</v>
      </c>
      <c r="J191" s="156" t="s">
        <v>224</v>
      </c>
      <c r="K191" s="156" t="s">
        <v>262</v>
      </c>
      <c r="L191" s="156" t="s">
        <v>226</v>
      </c>
      <c r="M191" s="158" t="s">
        <v>227</v>
      </c>
      <c r="N191" s="144"/>
    </row>
    <row r="192" spans="1:14" ht="30" customHeight="1">
      <c r="A192" s="155">
        <v>188</v>
      </c>
      <c r="B192" s="156" t="s">
        <v>811</v>
      </c>
      <c r="C192" s="155" t="s">
        <v>812</v>
      </c>
      <c r="D192" s="157" t="s">
        <v>220</v>
      </c>
      <c r="E192" s="125">
        <v>26918</v>
      </c>
      <c r="F192" s="155" t="s">
        <v>231</v>
      </c>
      <c r="G192" s="155" t="s">
        <v>222</v>
      </c>
      <c r="H192" s="125">
        <v>34394</v>
      </c>
      <c r="I192" s="157" t="s">
        <v>281</v>
      </c>
      <c r="J192" s="156" t="s">
        <v>282</v>
      </c>
      <c r="K192" s="156" t="s">
        <v>283</v>
      </c>
      <c r="L192" s="156" t="s">
        <v>226</v>
      </c>
      <c r="M192" s="158" t="s">
        <v>227</v>
      </c>
      <c r="N192" s="144"/>
    </row>
    <row r="193" spans="1:14" ht="30" customHeight="1">
      <c r="A193" s="155">
        <v>189</v>
      </c>
      <c r="B193" s="156" t="s">
        <v>813</v>
      </c>
      <c r="C193" s="155" t="s">
        <v>814</v>
      </c>
      <c r="D193" s="157" t="s">
        <v>220</v>
      </c>
      <c r="E193" s="125">
        <v>29647</v>
      </c>
      <c r="F193" s="155" t="s">
        <v>221</v>
      </c>
      <c r="G193" s="155" t="s">
        <v>222</v>
      </c>
      <c r="H193" s="125">
        <v>39448</v>
      </c>
      <c r="I193" s="157" t="s">
        <v>237</v>
      </c>
      <c r="J193" s="156" t="s">
        <v>282</v>
      </c>
      <c r="K193" s="156" t="s">
        <v>297</v>
      </c>
      <c r="L193" s="156" t="s">
        <v>226</v>
      </c>
      <c r="M193" s="158" t="s">
        <v>227</v>
      </c>
      <c r="N193" s="144"/>
    </row>
    <row r="194" spans="1:14" ht="30" customHeight="1">
      <c r="A194" s="155">
        <v>190</v>
      </c>
      <c r="B194" s="156" t="s">
        <v>815</v>
      </c>
      <c r="C194" s="155" t="s">
        <v>816</v>
      </c>
      <c r="D194" s="157" t="s">
        <v>220</v>
      </c>
      <c r="E194" s="125">
        <v>27285</v>
      </c>
      <c r="F194" s="155" t="s">
        <v>221</v>
      </c>
      <c r="G194" s="155" t="s">
        <v>222</v>
      </c>
      <c r="H194" s="125">
        <v>39814</v>
      </c>
      <c r="I194" s="157" t="s">
        <v>223</v>
      </c>
      <c r="J194" s="156" t="s">
        <v>387</v>
      </c>
      <c r="K194" s="156" t="s">
        <v>724</v>
      </c>
      <c r="L194" s="156" t="s">
        <v>685</v>
      </c>
      <c r="M194" s="158" t="s">
        <v>277</v>
      </c>
      <c r="N194" s="144"/>
    </row>
    <row r="195" spans="1:14" ht="30" customHeight="1">
      <c r="A195" s="155">
        <v>191</v>
      </c>
      <c r="B195" s="156" t="s">
        <v>817</v>
      </c>
      <c r="C195" s="155" t="s">
        <v>818</v>
      </c>
      <c r="D195" s="157" t="s">
        <v>220</v>
      </c>
      <c r="E195" s="125">
        <v>33698</v>
      </c>
      <c r="F195" s="155" t="s">
        <v>221</v>
      </c>
      <c r="G195" s="155" t="s">
        <v>222</v>
      </c>
      <c r="H195" s="125">
        <v>44875</v>
      </c>
      <c r="I195" s="157" t="s">
        <v>266</v>
      </c>
      <c r="J195" s="156" t="s">
        <v>224</v>
      </c>
      <c r="K195" s="156" t="s">
        <v>233</v>
      </c>
      <c r="L195" s="156" t="s">
        <v>226</v>
      </c>
      <c r="M195" s="158" t="s">
        <v>227</v>
      </c>
      <c r="N195" s="144"/>
    </row>
    <row r="196" spans="1:14" ht="30" customHeight="1">
      <c r="A196" s="155">
        <v>192</v>
      </c>
      <c r="B196" s="156" t="s">
        <v>819</v>
      </c>
      <c r="C196" s="155" t="s">
        <v>820</v>
      </c>
      <c r="D196" s="157" t="s">
        <v>220</v>
      </c>
      <c r="E196" s="125">
        <v>25440</v>
      </c>
      <c r="F196" s="155" t="s">
        <v>221</v>
      </c>
      <c r="G196" s="155" t="s">
        <v>222</v>
      </c>
      <c r="H196" s="125">
        <v>34759</v>
      </c>
      <c r="I196" s="157" t="s">
        <v>237</v>
      </c>
      <c r="J196" s="156" t="s">
        <v>282</v>
      </c>
      <c r="K196" s="156" t="s">
        <v>297</v>
      </c>
      <c r="L196" s="156" t="s">
        <v>226</v>
      </c>
      <c r="M196" s="158" t="s">
        <v>227</v>
      </c>
      <c r="N196" s="144"/>
    </row>
    <row r="197" spans="1:14" ht="30" customHeight="1">
      <c r="A197" s="155">
        <v>193</v>
      </c>
      <c r="B197" s="156" t="s">
        <v>821</v>
      </c>
      <c r="C197" s="155" t="s">
        <v>822</v>
      </c>
      <c r="D197" s="157" t="s">
        <v>220</v>
      </c>
      <c r="E197" s="125">
        <v>24331</v>
      </c>
      <c r="F197" s="155" t="s">
        <v>221</v>
      </c>
      <c r="G197" s="155" t="s">
        <v>222</v>
      </c>
      <c r="H197" s="125">
        <v>39448</v>
      </c>
      <c r="I197" s="157" t="s">
        <v>266</v>
      </c>
      <c r="J197" s="156" t="s">
        <v>823</v>
      </c>
      <c r="K197" s="156" t="s">
        <v>423</v>
      </c>
      <c r="L197" s="156" t="s">
        <v>389</v>
      </c>
      <c r="M197" s="158" t="s">
        <v>277</v>
      </c>
      <c r="N197" s="144"/>
    </row>
    <row r="198" spans="1:14" ht="30" customHeight="1">
      <c r="A198" s="155">
        <v>194</v>
      </c>
      <c r="B198" s="156" t="s">
        <v>824</v>
      </c>
      <c r="C198" s="155" t="s">
        <v>825</v>
      </c>
      <c r="D198" s="157" t="s">
        <v>826</v>
      </c>
      <c r="E198" s="125">
        <v>27150</v>
      </c>
      <c r="F198" s="155" t="s">
        <v>231</v>
      </c>
      <c r="G198" s="155" t="s">
        <v>222</v>
      </c>
      <c r="H198" s="125">
        <v>34394</v>
      </c>
      <c r="I198" s="157" t="s">
        <v>281</v>
      </c>
      <c r="J198" s="156" t="s">
        <v>282</v>
      </c>
      <c r="K198" s="156" t="s">
        <v>283</v>
      </c>
      <c r="L198" s="156" t="s">
        <v>226</v>
      </c>
      <c r="M198" s="158" t="s">
        <v>227</v>
      </c>
      <c r="N198" s="144"/>
    </row>
    <row r="199" spans="1:14" ht="30" customHeight="1">
      <c r="A199" s="155">
        <v>195</v>
      </c>
      <c r="B199" s="156" t="s">
        <v>827</v>
      </c>
      <c r="C199" s="155" t="s">
        <v>828</v>
      </c>
      <c r="D199" s="157" t="s">
        <v>715</v>
      </c>
      <c r="E199" s="125">
        <v>32450</v>
      </c>
      <c r="F199" s="155" t="s">
        <v>221</v>
      </c>
      <c r="G199" s="155" t="s">
        <v>222</v>
      </c>
      <c r="H199" s="125">
        <v>43528</v>
      </c>
      <c r="I199" s="157" t="s">
        <v>258</v>
      </c>
      <c r="J199" s="156" t="s">
        <v>338</v>
      </c>
      <c r="K199" s="156" t="s">
        <v>339</v>
      </c>
      <c r="L199" s="156" t="s">
        <v>340</v>
      </c>
      <c r="M199" s="158" t="s">
        <v>227</v>
      </c>
      <c r="N199" s="144"/>
    </row>
    <row r="200" spans="1:14" ht="30" customHeight="1">
      <c r="A200" s="155">
        <v>196</v>
      </c>
      <c r="B200" s="156" t="s">
        <v>829</v>
      </c>
      <c r="C200" s="155" t="s">
        <v>830</v>
      </c>
      <c r="D200" s="157" t="s">
        <v>567</v>
      </c>
      <c r="E200" s="125">
        <v>29624</v>
      </c>
      <c r="F200" s="155" t="s">
        <v>221</v>
      </c>
      <c r="G200" s="155" t="s">
        <v>222</v>
      </c>
      <c r="H200" s="125">
        <v>38808</v>
      </c>
      <c r="I200" s="157" t="s">
        <v>237</v>
      </c>
      <c r="J200" s="156" t="s">
        <v>254</v>
      </c>
      <c r="K200" s="156" t="s">
        <v>415</v>
      </c>
      <c r="L200" s="156" t="s">
        <v>226</v>
      </c>
      <c r="M200" s="158" t="s">
        <v>227</v>
      </c>
      <c r="N200" s="144"/>
    </row>
    <row r="201" spans="1:14" ht="30" customHeight="1">
      <c r="A201" s="155">
        <v>197</v>
      </c>
      <c r="B201" s="156" t="s">
        <v>831</v>
      </c>
      <c r="C201" s="155" t="s">
        <v>832</v>
      </c>
      <c r="D201" s="157" t="s">
        <v>273</v>
      </c>
      <c r="E201" s="125">
        <v>34322</v>
      </c>
      <c r="F201" s="155" t="s">
        <v>221</v>
      </c>
      <c r="G201" s="155" t="s">
        <v>222</v>
      </c>
      <c r="H201" s="125">
        <v>44166</v>
      </c>
      <c r="I201" s="157" t="s">
        <v>287</v>
      </c>
      <c r="J201" s="156" t="s">
        <v>833</v>
      </c>
      <c r="K201" s="156" t="s">
        <v>834</v>
      </c>
      <c r="L201" s="156" t="s">
        <v>835</v>
      </c>
      <c r="M201" s="158" t="s">
        <v>277</v>
      </c>
      <c r="N201" s="144"/>
    </row>
    <row r="202" spans="1:14" ht="30" customHeight="1">
      <c r="A202" s="155">
        <v>198</v>
      </c>
      <c r="B202" s="156" t="s">
        <v>836</v>
      </c>
      <c r="C202" s="155" t="s">
        <v>837</v>
      </c>
      <c r="D202" s="157" t="s">
        <v>273</v>
      </c>
      <c r="E202" s="125">
        <v>35445</v>
      </c>
      <c r="F202" s="155" t="s">
        <v>231</v>
      </c>
      <c r="G202" s="155" t="s">
        <v>222</v>
      </c>
      <c r="H202" s="125">
        <v>43497</v>
      </c>
      <c r="I202" s="157" t="s">
        <v>266</v>
      </c>
      <c r="J202" s="156" t="s">
        <v>317</v>
      </c>
      <c r="K202" s="156" t="s">
        <v>838</v>
      </c>
      <c r="L202" s="156" t="s">
        <v>319</v>
      </c>
      <c r="M202" s="158" t="s">
        <v>227</v>
      </c>
      <c r="N202" s="144"/>
    </row>
    <row r="203" spans="1:14" ht="30" customHeight="1">
      <c r="A203" s="155">
        <v>199</v>
      </c>
      <c r="B203" s="156" t="s">
        <v>839</v>
      </c>
      <c r="C203" s="155" t="s">
        <v>840</v>
      </c>
      <c r="D203" s="157" t="s">
        <v>220</v>
      </c>
      <c r="E203" s="125">
        <v>32999</v>
      </c>
      <c r="F203" s="155" t="s">
        <v>221</v>
      </c>
      <c r="G203" s="155" t="s">
        <v>222</v>
      </c>
      <c r="H203" s="125">
        <v>43528</v>
      </c>
      <c r="I203" s="157" t="s">
        <v>266</v>
      </c>
      <c r="J203" s="156" t="s">
        <v>224</v>
      </c>
      <c r="K203" s="156" t="s">
        <v>233</v>
      </c>
      <c r="L203" s="156" t="s">
        <v>226</v>
      </c>
      <c r="M203" s="158" t="s">
        <v>227</v>
      </c>
      <c r="N203" s="144"/>
    </row>
    <row r="204" spans="1:14" ht="30" customHeight="1">
      <c r="A204" s="155">
        <v>200</v>
      </c>
      <c r="B204" s="156" t="s">
        <v>841</v>
      </c>
      <c r="C204" s="155" t="s">
        <v>842</v>
      </c>
      <c r="D204" s="157" t="s">
        <v>273</v>
      </c>
      <c r="E204" s="125">
        <v>32997</v>
      </c>
      <c r="F204" s="155" t="s">
        <v>221</v>
      </c>
      <c r="G204" s="155" t="s">
        <v>222</v>
      </c>
      <c r="H204" s="125">
        <v>44166</v>
      </c>
      <c r="I204" s="157" t="s">
        <v>232</v>
      </c>
      <c r="J204" s="156" t="s">
        <v>254</v>
      </c>
      <c r="K204" s="156" t="s">
        <v>255</v>
      </c>
      <c r="L204" s="156" t="s">
        <v>843</v>
      </c>
      <c r="M204" s="158" t="s">
        <v>227</v>
      </c>
      <c r="N204" s="144"/>
    </row>
    <row r="205" spans="1:14" ht="30" customHeight="1">
      <c r="A205" s="155">
        <v>201</v>
      </c>
      <c r="B205" s="156" t="s">
        <v>844</v>
      </c>
      <c r="C205" s="155" t="s">
        <v>845</v>
      </c>
      <c r="D205" s="157" t="s">
        <v>220</v>
      </c>
      <c r="E205" s="125">
        <v>28234</v>
      </c>
      <c r="F205" s="155" t="s">
        <v>221</v>
      </c>
      <c r="G205" s="155" t="s">
        <v>222</v>
      </c>
      <c r="H205" s="125">
        <v>40179</v>
      </c>
      <c r="I205" s="157" t="s">
        <v>223</v>
      </c>
      <c r="J205" s="156" t="s">
        <v>846</v>
      </c>
      <c r="K205" s="156" t="s">
        <v>847</v>
      </c>
      <c r="L205" s="156" t="s">
        <v>835</v>
      </c>
      <c r="M205" s="158" t="s">
        <v>277</v>
      </c>
      <c r="N205" s="144"/>
    </row>
    <row r="206" spans="1:14" ht="30" customHeight="1">
      <c r="A206" s="155">
        <v>202</v>
      </c>
      <c r="B206" s="156" t="s">
        <v>848</v>
      </c>
      <c r="C206" s="155" t="s">
        <v>849</v>
      </c>
      <c r="D206" s="157" t="s">
        <v>374</v>
      </c>
      <c r="E206" s="125">
        <v>28819</v>
      </c>
      <c r="F206" s="155" t="s">
        <v>231</v>
      </c>
      <c r="G206" s="155" t="s">
        <v>222</v>
      </c>
      <c r="H206" s="125">
        <v>39448</v>
      </c>
      <c r="I206" s="157" t="s">
        <v>237</v>
      </c>
      <c r="J206" s="156" t="s">
        <v>282</v>
      </c>
      <c r="K206" s="156" t="s">
        <v>297</v>
      </c>
      <c r="L206" s="156" t="s">
        <v>226</v>
      </c>
      <c r="M206" s="158" t="s">
        <v>227</v>
      </c>
      <c r="N206" s="144"/>
    </row>
    <row r="207" spans="1:14" ht="30" customHeight="1">
      <c r="A207" s="155">
        <v>203</v>
      </c>
      <c r="B207" s="156" t="s">
        <v>850</v>
      </c>
      <c r="C207" s="155" t="s">
        <v>851</v>
      </c>
      <c r="D207" s="157" t="s">
        <v>220</v>
      </c>
      <c r="E207" s="125">
        <v>24791</v>
      </c>
      <c r="F207" s="155" t="s">
        <v>221</v>
      </c>
      <c r="G207" s="155" t="s">
        <v>222</v>
      </c>
      <c r="H207" s="125">
        <v>32203</v>
      </c>
      <c r="I207" s="157" t="s">
        <v>237</v>
      </c>
      <c r="J207" s="156" t="s">
        <v>224</v>
      </c>
      <c r="K207" s="156" t="s">
        <v>262</v>
      </c>
      <c r="L207" s="156" t="s">
        <v>226</v>
      </c>
      <c r="M207" s="158" t="s">
        <v>227</v>
      </c>
      <c r="N207" s="144"/>
    </row>
    <row r="208" spans="1:14" ht="30" customHeight="1">
      <c r="A208" s="155">
        <v>204</v>
      </c>
      <c r="B208" s="156" t="s">
        <v>852</v>
      </c>
      <c r="C208" s="155" t="s">
        <v>853</v>
      </c>
      <c r="D208" s="157" t="s">
        <v>567</v>
      </c>
      <c r="E208" s="125">
        <v>26872</v>
      </c>
      <c r="F208" s="155" t="s">
        <v>231</v>
      </c>
      <c r="G208" s="155" t="s">
        <v>222</v>
      </c>
      <c r="H208" s="125">
        <v>39448</v>
      </c>
      <c r="I208" s="157" t="s">
        <v>237</v>
      </c>
      <c r="J208" s="156" t="s">
        <v>243</v>
      </c>
      <c r="K208" s="156" t="s">
        <v>244</v>
      </c>
      <c r="L208" s="156" t="s">
        <v>245</v>
      </c>
      <c r="M208" s="158" t="s">
        <v>227</v>
      </c>
      <c r="N208" s="144"/>
    </row>
    <row r="209" spans="1:14" ht="30" customHeight="1">
      <c r="A209" s="155">
        <v>205</v>
      </c>
      <c r="B209" s="156" t="s">
        <v>854</v>
      </c>
      <c r="C209" s="155" t="s">
        <v>855</v>
      </c>
      <c r="D209" s="157" t="s">
        <v>605</v>
      </c>
      <c r="E209" s="125">
        <v>35884</v>
      </c>
      <c r="F209" s="155" t="s">
        <v>231</v>
      </c>
      <c r="G209" s="155" t="s">
        <v>222</v>
      </c>
      <c r="H209" s="125">
        <v>44166</v>
      </c>
      <c r="I209" s="157" t="s">
        <v>232</v>
      </c>
      <c r="J209" s="156" t="s">
        <v>856</v>
      </c>
      <c r="K209" s="156" t="s">
        <v>633</v>
      </c>
      <c r="L209" s="156" t="s">
        <v>629</v>
      </c>
      <c r="M209" s="158" t="s">
        <v>277</v>
      </c>
      <c r="N209" s="144"/>
    </row>
    <row r="210" spans="1:14" ht="30" customHeight="1">
      <c r="A210" s="155">
        <v>206</v>
      </c>
      <c r="B210" s="156" t="s">
        <v>857</v>
      </c>
      <c r="C210" s="155" t="s">
        <v>858</v>
      </c>
      <c r="D210" s="157" t="s">
        <v>550</v>
      </c>
      <c r="E210" s="125">
        <v>28969</v>
      </c>
      <c r="F210" s="155" t="s">
        <v>231</v>
      </c>
      <c r="G210" s="155" t="s">
        <v>222</v>
      </c>
      <c r="H210" s="125">
        <v>38353</v>
      </c>
      <c r="I210" s="157" t="s">
        <v>258</v>
      </c>
      <c r="J210" s="156" t="s">
        <v>282</v>
      </c>
      <c r="K210" s="156" t="s">
        <v>297</v>
      </c>
      <c r="L210" s="156" t="s">
        <v>226</v>
      </c>
      <c r="M210" s="158" t="s">
        <v>227</v>
      </c>
      <c r="N210" s="144"/>
    </row>
    <row r="211" spans="1:14" ht="30" customHeight="1">
      <c r="A211" s="155">
        <v>207</v>
      </c>
      <c r="B211" s="156" t="s">
        <v>859</v>
      </c>
      <c r="C211" s="155" t="s">
        <v>860</v>
      </c>
      <c r="D211" s="157" t="s">
        <v>861</v>
      </c>
      <c r="E211" s="125">
        <v>24875</v>
      </c>
      <c r="F211" s="155" t="s">
        <v>231</v>
      </c>
      <c r="G211" s="155" t="s">
        <v>222</v>
      </c>
      <c r="H211" s="125">
        <v>32568</v>
      </c>
      <c r="I211" s="157" t="s">
        <v>237</v>
      </c>
      <c r="J211" s="156" t="s">
        <v>224</v>
      </c>
      <c r="K211" s="156" t="s">
        <v>262</v>
      </c>
      <c r="L211" s="156" t="s">
        <v>226</v>
      </c>
      <c r="M211" s="158" t="s">
        <v>227</v>
      </c>
      <c r="N211" s="144"/>
    </row>
    <row r="212" spans="1:14" ht="30" customHeight="1">
      <c r="A212" s="155">
        <v>208</v>
      </c>
      <c r="B212" s="156" t="s">
        <v>862</v>
      </c>
      <c r="C212" s="155" t="s">
        <v>863</v>
      </c>
      <c r="D212" s="157" t="s">
        <v>220</v>
      </c>
      <c r="E212" s="125">
        <v>25076</v>
      </c>
      <c r="F212" s="155" t="s">
        <v>221</v>
      </c>
      <c r="G212" s="155" t="s">
        <v>222</v>
      </c>
      <c r="H212" s="125">
        <v>32203</v>
      </c>
      <c r="I212" s="157" t="s">
        <v>281</v>
      </c>
      <c r="J212" s="156" t="s">
        <v>282</v>
      </c>
      <c r="K212" s="156" t="s">
        <v>283</v>
      </c>
      <c r="L212" s="156" t="s">
        <v>357</v>
      </c>
      <c r="M212" s="158" t="s">
        <v>227</v>
      </c>
      <c r="N212" s="144"/>
    </row>
    <row r="213" spans="1:14" ht="30" customHeight="1">
      <c r="A213" s="155">
        <v>209</v>
      </c>
      <c r="B213" s="156" t="s">
        <v>864</v>
      </c>
      <c r="C213" s="155" t="s">
        <v>865</v>
      </c>
      <c r="D213" s="157" t="s">
        <v>636</v>
      </c>
      <c r="E213" s="125">
        <v>28084</v>
      </c>
      <c r="F213" s="155" t="s">
        <v>221</v>
      </c>
      <c r="G213" s="155" t="s">
        <v>222</v>
      </c>
      <c r="H213" s="125">
        <v>39448</v>
      </c>
      <c r="I213" s="157" t="s">
        <v>266</v>
      </c>
      <c r="J213" s="156" t="s">
        <v>866</v>
      </c>
      <c r="K213" s="156" t="s">
        <v>637</v>
      </c>
      <c r="L213" s="156" t="s">
        <v>674</v>
      </c>
      <c r="M213" s="158" t="s">
        <v>277</v>
      </c>
      <c r="N213" s="144"/>
    </row>
    <row r="214" spans="1:14" ht="30" customHeight="1">
      <c r="A214" s="155">
        <v>210</v>
      </c>
      <c r="B214" s="156" t="s">
        <v>867</v>
      </c>
      <c r="C214" s="155" t="s">
        <v>868</v>
      </c>
      <c r="D214" s="157" t="s">
        <v>273</v>
      </c>
      <c r="E214" s="125">
        <v>26157</v>
      </c>
      <c r="F214" s="155" t="s">
        <v>221</v>
      </c>
      <c r="G214" s="155" t="s">
        <v>222</v>
      </c>
      <c r="H214" s="125">
        <v>39814</v>
      </c>
      <c r="I214" s="157" t="s">
        <v>287</v>
      </c>
      <c r="J214" s="156" t="s">
        <v>387</v>
      </c>
      <c r="K214" s="156" t="s">
        <v>423</v>
      </c>
      <c r="L214" s="156" t="s">
        <v>389</v>
      </c>
      <c r="M214" s="158" t="s">
        <v>277</v>
      </c>
      <c r="N214" s="144"/>
    </row>
    <row r="215" spans="1:14" ht="30" customHeight="1">
      <c r="A215" s="155">
        <v>211</v>
      </c>
      <c r="B215" s="156" t="s">
        <v>869</v>
      </c>
      <c r="C215" s="155" t="s">
        <v>870</v>
      </c>
      <c r="D215" s="157" t="s">
        <v>220</v>
      </c>
      <c r="E215" s="125">
        <v>30133</v>
      </c>
      <c r="F215" s="155" t="s">
        <v>231</v>
      </c>
      <c r="G215" s="155" t="s">
        <v>222</v>
      </c>
      <c r="H215" s="125">
        <v>40544</v>
      </c>
      <c r="I215" s="157" t="s">
        <v>258</v>
      </c>
      <c r="J215" s="156" t="s">
        <v>224</v>
      </c>
      <c r="K215" s="156" t="s">
        <v>262</v>
      </c>
      <c r="L215" s="156" t="s">
        <v>226</v>
      </c>
      <c r="M215" s="158" t="s">
        <v>227</v>
      </c>
      <c r="N215" s="144"/>
    </row>
    <row r="216" spans="1:14" ht="30" customHeight="1">
      <c r="A216" s="155">
        <v>212</v>
      </c>
      <c r="B216" s="156" t="s">
        <v>871</v>
      </c>
      <c r="C216" s="155" t="s">
        <v>872</v>
      </c>
      <c r="D216" s="157" t="s">
        <v>873</v>
      </c>
      <c r="E216" s="125">
        <v>25362</v>
      </c>
      <c r="F216" s="155" t="s">
        <v>221</v>
      </c>
      <c r="G216" s="155" t="s">
        <v>222</v>
      </c>
      <c r="H216" s="125">
        <v>34029</v>
      </c>
      <c r="I216" s="157" t="s">
        <v>281</v>
      </c>
      <c r="J216" s="156" t="s">
        <v>282</v>
      </c>
      <c r="K216" s="156" t="s">
        <v>283</v>
      </c>
      <c r="L216" s="156" t="s">
        <v>226</v>
      </c>
      <c r="M216" s="158" t="s">
        <v>227</v>
      </c>
      <c r="N216" s="144"/>
    </row>
    <row r="217" spans="1:14" ht="30" customHeight="1">
      <c r="A217" s="155">
        <v>213</v>
      </c>
      <c r="B217" s="156" t="s">
        <v>874</v>
      </c>
      <c r="C217" s="155" t="s">
        <v>875</v>
      </c>
      <c r="D217" s="157" t="s">
        <v>220</v>
      </c>
      <c r="E217" s="125">
        <v>28670</v>
      </c>
      <c r="F217" s="155" t="s">
        <v>221</v>
      </c>
      <c r="G217" s="155" t="s">
        <v>222</v>
      </c>
      <c r="H217" s="125">
        <v>39083</v>
      </c>
      <c r="I217" s="157" t="s">
        <v>281</v>
      </c>
      <c r="J217" s="156" t="s">
        <v>876</v>
      </c>
      <c r="K217" s="156" t="s">
        <v>568</v>
      </c>
      <c r="L217" s="156" t="s">
        <v>245</v>
      </c>
      <c r="M217" s="158" t="s">
        <v>227</v>
      </c>
      <c r="N217" s="144"/>
    </row>
    <row r="218" spans="1:14" ht="30" customHeight="1">
      <c r="A218" s="155">
        <v>214</v>
      </c>
      <c r="B218" s="156" t="s">
        <v>877</v>
      </c>
      <c r="C218" s="155" t="s">
        <v>878</v>
      </c>
      <c r="D218" s="157" t="s">
        <v>715</v>
      </c>
      <c r="E218" s="125">
        <v>31720</v>
      </c>
      <c r="F218" s="155" t="s">
        <v>221</v>
      </c>
      <c r="G218" s="155" t="s">
        <v>222</v>
      </c>
      <c r="H218" s="125">
        <v>42036</v>
      </c>
      <c r="I218" s="157" t="s">
        <v>287</v>
      </c>
      <c r="J218" s="156" t="s">
        <v>224</v>
      </c>
      <c r="K218" s="156" t="s">
        <v>225</v>
      </c>
      <c r="L218" s="156" t="s">
        <v>226</v>
      </c>
      <c r="M218" s="158" t="s">
        <v>227</v>
      </c>
      <c r="N218" s="144"/>
    </row>
    <row r="219" spans="1:14" ht="30" customHeight="1">
      <c r="A219" s="155">
        <v>215</v>
      </c>
      <c r="B219" s="156" t="s">
        <v>879</v>
      </c>
      <c r="C219" s="155" t="s">
        <v>880</v>
      </c>
      <c r="D219" s="157" t="s">
        <v>220</v>
      </c>
      <c r="E219" s="125">
        <v>24970</v>
      </c>
      <c r="F219" s="155" t="s">
        <v>221</v>
      </c>
      <c r="G219" s="155" t="s">
        <v>222</v>
      </c>
      <c r="H219" s="125">
        <v>29281</v>
      </c>
      <c r="I219" s="157" t="s">
        <v>237</v>
      </c>
      <c r="J219" s="156" t="s">
        <v>254</v>
      </c>
      <c r="K219" s="156" t="s">
        <v>415</v>
      </c>
      <c r="L219" s="156" t="s">
        <v>226</v>
      </c>
      <c r="M219" s="158" t="s">
        <v>227</v>
      </c>
      <c r="N219" s="144"/>
    </row>
    <row r="220" spans="1:14" ht="30" customHeight="1">
      <c r="A220" s="155">
        <v>216</v>
      </c>
      <c r="B220" s="156" t="s">
        <v>881</v>
      </c>
      <c r="C220" s="155" t="s">
        <v>882</v>
      </c>
      <c r="D220" s="157" t="s">
        <v>273</v>
      </c>
      <c r="E220" s="125">
        <v>32907</v>
      </c>
      <c r="F220" s="155" t="s">
        <v>221</v>
      </c>
      <c r="G220" s="155" t="s">
        <v>222</v>
      </c>
      <c r="H220" s="125">
        <v>44166</v>
      </c>
      <c r="I220" s="157" t="s">
        <v>287</v>
      </c>
      <c r="J220" s="156" t="s">
        <v>282</v>
      </c>
      <c r="K220" s="156" t="s">
        <v>883</v>
      </c>
      <c r="L220" s="156" t="s">
        <v>226</v>
      </c>
      <c r="M220" s="158" t="s">
        <v>227</v>
      </c>
      <c r="N220" s="144"/>
    </row>
    <row r="221" spans="1:14" ht="30" customHeight="1">
      <c r="A221" s="155">
        <v>217</v>
      </c>
      <c r="B221" s="156" t="s">
        <v>884</v>
      </c>
      <c r="C221" s="155" t="s">
        <v>885</v>
      </c>
      <c r="D221" s="157" t="s">
        <v>886</v>
      </c>
      <c r="E221" s="125">
        <v>33571</v>
      </c>
      <c r="F221" s="155" t="s">
        <v>221</v>
      </c>
      <c r="G221" s="155" t="s">
        <v>222</v>
      </c>
      <c r="H221" s="125">
        <v>43528</v>
      </c>
      <c r="I221" s="157" t="s">
        <v>266</v>
      </c>
      <c r="J221" s="156" t="s">
        <v>249</v>
      </c>
      <c r="K221" s="156" t="s">
        <v>250</v>
      </c>
      <c r="L221" s="156" t="s">
        <v>245</v>
      </c>
      <c r="M221" s="158" t="s">
        <v>227</v>
      </c>
      <c r="N221" s="144"/>
    </row>
    <row r="222" spans="1:14" ht="30" customHeight="1">
      <c r="A222" s="155">
        <v>218</v>
      </c>
      <c r="B222" s="156" t="s">
        <v>887</v>
      </c>
      <c r="C222" s="155" t="s">
        <v>888</v>
      </c>
      <c r="D222" s="157" t="s">
        <v>507</v>
      </c>
      <c r="E222" s="125">
        <v>34567</v>
      </c>
      <c r="F222" s="155" t="s">
        <v>231</v>
      </c>
      <c r="G222" s="155" t="s">
        <v>222</v>
      </c>
      <c r="H222" s="125">
        <v>43528</v>
      </c>
      <c r="I222" s="157" t="s">
        <v>223</v>
      </c>
      <c r="J222" s="156" t="s">
        <v>282</v>
      </c>
      <c r="K222" s="156" t="s">
        <v>288</v>
      </c>
      <c r="L222" s="156" t="s">
        <v>226</v>
      </c>
      <c r="M222" s="158" t="s">
        <v>227</v>
      </c>
      <c r="N222" s="144"/>
    </row>
    <row r="223" spans="1:14" ht="30" customHeight="1">
      <c r="A223" s="155">
        <v>219</v>
      </c>
      <c r="B223" s="156" t="s">
        <v>889</v>
      </c>
      <c r="C223" s="162" t="s">
        <v>890</v>
      </c>
      <c r="D223" s="157" t="s">
        <v>220</v>
      </c>
      <c r="E223" s="125">
        <v>31508</v>
      </c>
      <c r="F223" s="155" t="s">
        <v>221</v>
      </c>
      <c r="G223" s="155" t="s">
        <v>222</v>
      </c>
      <c r="H223" s="125">
        <v>42826</v>
      </c>
      <c r="I223" s="157" t="s">
        <v>266</v>
      </c>
      <c r="J223" s="156" t="s">
        <v>254</v>
      </c>
      <c r="K223" s="156" t="s">
        <v>255</v>
      </c>
      <c r="L223" s="156" t="s">
        <v>226</v>
      </c>
      <c r="M223" s="158" t="s">
        <v>227</v>
      </c>
      <c r="N223" s="144"/>
    </row>
    <row r="224" spans="1:14" ht="30" customHeight="1">
      <c r="A224" s="155">
        <v>220</v>
      </c>
      <c r="B224" s="156" t="s">
        <v>891</v>
      </c>
      <c r="C224" s="155" t="s">
        <v>892</v>
      </c>
      <c r="D224" s="157" t="s">
        <v>273</v>
      </c>
      <c r="E224" s="125">
        <v>32637</v>
      </c>
      <c r="F224" s="155" t="s">
        <v>221</v>
      </c>
      <c r="G224" s="155" t="s">
        <v>222</v>
      </c>
      <c r="H224" s="125">
        <v>43497</v>
      </c>
      <c r="I224" s="157" t="s">
        <v>266</v>
      </c>
      <c r="J224" s="156" t="s">
        <v>243</v>
      </c>
      <c r="K224" s="156" t="s">
        <v>893</v>
      </c>
      <c r="L224" s="156" t="s">
        <v>245</v>
      </c>
      <c r="M224" s="158" t="s">
        <v>227</v>
      </c>
      <c r="N224" s="144"/>
    </row>
    <row r="225" spans="1:14" ht="30" customHeight="1">
      <c r="A225" s="155">
        <v>221</v>
      </c>
      <c r="B225" s="156" t="s">
        <v>894</v>
      </c>
      <c r="C225" s="155" t="s">
        <v>895</v>
      </c>
      <c r="D225" s="157" t="s">
        <v>332</v>
      </c>
      <c r="E225" s="125">
        <v>34639</v>
      </c>
      <c r="F225" s="155" t="s">
        <v>221</v>
      </c>
      <c r="G225" s="155" t="s">
        <v>222</v>
      </c>
      <c r="H225" s="125">
        <v>44166</v>
      </c>
      <c r="I225" s="157" t="s">
        <v>223</v>
      </c>
      <c r="J225" s="156" t="s">
        <v>430</v>
      </c>
      <c r="K225" s="156" t="s">
        <v>896</v>
      </c>
      <c r="L225" s="156" t="s">
        <v>245</v>
      </c>
      <c r="M225" s="158" t="s">
        <v>227</v>
      </c>
      <c r="N225" s="144"/>
    </row>
    <row r="226" spans="1:14" ht="30" customHeight="1">
      <c r="A226" s="155">
        <v>222</v>
      </c>
      <c r="B226" s="156" t="s">
        <v>897</v>
      </c>
      <c r="C226" s="155" t="s">
        <v>898</v>
      </c>
      <c r="D226" s="157" t="s">
        <v>220</v>
      </c>
      <c r="E226" s="125">
        <v>31138</v>
      </c>
      <c r="F226" s="155" t="s">
        <v>221</v>
      </c>
      <c r="G226" s="155" t="s">
        <v>222</v>
      </c>
      <c r="H226" s="125">
        <v>39873</v>
      </c>
      <c r="I226" s="157" t="s">
        <v>258</v>
      </c>
      <c r="J226" s="156" t="s">
        <v>282</v>
      </c>
      <c r="K226" s="156" t="s">
        <v>297</v>
      </c>
      <c r="L226" s="156" t="s">
        <v>226</v>
      </c>
      <c r="M226" s="158" t="s">
        <v>227</v>
      </c>
      <c r="N226" s="144"/>
    </row>
    <row r="227" spans="1:14" ht="30" customHeight="1">
      <c r="A227" s="155">
        <v>223</v>
      </c>
      <c r="B227" s="156" t="s">
        <v>899</v>
      </c>
      <c r="C227" s="155" t="s">
        <v>900</v>
      </c>
      <c r="D227" s="157" t="s">
        <v>220</v>
      </c>
      <c r="E227" s="125">
        <v>31148</v>
      </c>
      <c r="F227" s="155" t="s">
        <v>221</v>
      </c>
      <c r="G227" s="155" t="s">
        <v>222</v>
      </c>
      <c r="H227" s="125">
        <v>39873</v>
      </c>
      <c r="I227" s="157" t="s">
        <v>258</v>
      </c>
      <c r="J227" s="156" t="s">
        <v>611</v>
      </c>
      <c r="K227" s="156" t="s">
        <v>901</v>
      </c>
      <c r="L227" s="156" t="s">
        <v>226</v>
      </c>
      <c r="M227" s="158" t="s">
        <v>227</v>
      </c>
      <c r="N227" s="144"/>
    </row>
    <row r="228" spans="1:14" ht="30" customHeight="1">
      <c r="A228" s="155">
        <v>224</v>
      </c>
      <c r="B228" s="156" t="s">
        <v>902</v>
      </c>
      <c r="C228" s="155" t="s">
        <v>903</v>
      </c>
      <c r="D228" s="157" t="s">
        <v>404</v>
      </c>
      <c r="E228" s="125">
        <v>26390</v>
      </c>
      <c r="F228" s="155" t="s">
        <v>221</v>
      </c>
      <c r="G228" s="155" t="s">
        <v>222</v>
      </c>
      <c r="H228" s="125">
        <v>34759</v>
      </c>
      <c r="I228" s="157" t="s">
        <v>237</v>
      </c>
      <c r="J228" s="156" t="s">
        <v>308</v>
      </c>
      <c r="K228" s="156" t="s">
        <v>380</v>
      </c>
      <c r="L228" s="156" t="s">
        <v>245</v>
      </c>
      <c r="M228" s="158" t="s">
        <v>227</v>
      </c>
      <c r="N228" s="144"/>
    </row>
    <row r="229" spans="1:14" ht="30" customHeight="1">
      <c r="A229" s="155">
        <v>225</v>
      </c>
      <c r="B229" s="156" t="s">
        <v>904</v>
      </c>
      <c r="C229" s="155" t="s">
        <v>905</v>
      </c>
      <c r="D229" s="157" t="s">
        <v>220</v>
      </c>
      <c r="E229" s="125">
        <v>28452</v>
      </c>
      <c r="F229" s="155" t="s">
        <v>231</v>
      </c>
      <c r="G229" s="155" t="s">
        <v>222</v>
      </c>
      <c r="H229" s="125">
        <v>35125</v>
      </c>
      <c r="I229" s="157" t="s">
        <v>281</v>
      </c>
      <c r="J229" s="156" t="s">
        <v>282</v>
      </c>
      <c r="K229" s="156" t="s">
        <v>283</v>
      </c>
      <c r="L229" s="156" t="s">
        <v>226</v>
      </c>
      <c r="M229" s="158" t="s">
        <v>227</v>
      </c>
      <c r="N229" s="144"/>
    </row>
    <row r="230" spans="1:14" ht="30" customHeight="1">
      <c r="A230" s="155">
        <v>226</v>
      </c>
      <c r="B230" s="156" t="s">
        <v>906</v>
      </c>
      <c r="C230" s="155" t="s">
        <v>907</v>
      </c>
      <c r="D230" s="157" t="s">
        <v>220</v>
      </c>
      <c r="E230" s="125">
        <v>29904</v>
      </c>
      <c r="F230" s="155" t="s">
        <v>221</v>
      </c>
      <c r="G230" s="155" t="s">
        <v>222</v>
      </c>
      <c r="H230" s="125">
        <v>43654</v>
      </c>
      <c r="I230" s="157" t="s">
        <v>258</v>
      </c>
      <c r="J230" s="156" t="s">
        <v>254</v>
      </c>
      <c r="K230" s="156" t="s">
        <v>415</v>
      </c>
      <c r="L230" s="156" t="s">
        <v>226</v>
      </c>
      <c r="M230" s="158" t="s">
        <v>227</v>
      </c>
      <c r="N230" s="144"/>
    </row>
    <row r="231" spans="1:14" ht="30" customHeight="1">
      <c r="A231" s="155">
        <v>227</v>
      </c>
      <c r="B231" s="156" t="s">
        <v>908</v>
      </c>
      <c r="C231" s="155" t="s">
        <v>909</v>
      </c>
      <c r="D231" s="157" t="s">
        <v>220</v>
      </c>
      <c r="E231" s="125">
        <v>35188</v>
      </c>
      <c r="F231" s="155" t="s">
        <v>221</v>
      </c>
      <c r="G231" s="155" t="s">
        <v>222</v>
      </c>
      <c r="H231" s="125">
        <v>43528</v>
      </c>
      <c r="I231" s="157" t="s">
        <v>266</v>
      </c>
      <c r="J231" s="156" t="s">
        <v>224</v>
      </c>
      <c r="K231" s="156" t="s">
        <v>233</v>
      </c>
      <c r="L231" s="156" t="s">
        <v>226</v>
      </c>
      <c r="M231" s="158" t="s">
        <v>227</v>
      </c>
      <c r="N231" s="144"/>
    </row>
    <row r="232" spans="1:14" ht="30" customHeight="1">
      <c r="A232" s="155">
        <v>228</v>
      </c>
      <c r="B232" s="156" t="s">
        <v>910</v>
      </c>
      <c r="C232" s="155" t="s">
        <v>911</v>
      </c>
      <c r="D232" s="157" t="s">
        <v>220</v>
      </c>
      <c r="E232" s="125">
        <v>30948</v>
      </c>
      <c r="F232" s="155" t="s">
        <v>221</v>
      </c>
      <c r="G232" s="155" t="s">
        <v>222</v>
      </c>
      <c r="H232" s="125">
        <v>38353</v>
      </c>
      <c r="I232" s="157" t="s">
        <v>258</v>
      </c>
      <c r="J232" s="156" t="s">
        <v>269</v>
      </c>
      <c r="K232" s="156" t="s">
        <v>912</v>
      </c>
      <c r="L232" s="156" t="s">
        <v>245</v>
      </c>
      <c r="M232" s="158" t="s">
        <v>227</v>
      </c>
      <c r="N232" s="144"/>
    </row>
    <row r="233" spans="1:14" ht="30" customHeight="1">
      <c r="A233" s="155">
        <v>229</v>
      </c>
      <c r="B233" s="156" t="s">
        <v>913</v>
      </c>
      <c r="C233" s="155" t="s">
        <v>914</v>
      </c>
      <c r="D233" s="157" t="s">
        <v>220</v>
      </c>
      <c r="E233" s="125">
        <v>27975</v>
      </c>
      <c r="F233" s="155" t="s">
        <v>221</v>
      </c>
      <c r="G233" s="155" t="s">
        <v>222</v>
      </c>
      <c r="H233" s="125">
        <v>38808</v>
      </c>
      <c r="I233" s="157" t="s">
        <v>237</v>
      </c>
      <c r="J233" s="156" t="s">
        <v>282</v>
      </c>
      <c r="K233" s="156" t="s">
        <v>297</v>
      </c>
      <c r="L233" s="156" t="s">
        <v>226</v>
      </c>
      <c r="M233" s="158" t="s">
        <v>227</v>
      </c>
      <c r="N233" s="144"/>
    </row>
    <row r="234" spans="1:14" ht="30" customHeight="1">
      <c r="A234" s="155">
        <v>230</v>
      </c>
      <c r="B234" s="156" t="s">
        <v>915</v>
      </c>
      <c r="C234" s="155" t="s">
        <v>916</v>
      </c>
      <c r="D234" s="157" t="s">
        <v>446</v>
      </c>
      <c r="E234" s="125">
        <v>32081</v>
      </c>
      <c r="F234" s="155" t="s">
        <v>221</v>
      </c>
      <c r="G234" s="155" t="s">
        <v>222</v>
      </c>
      <c r="H234" s="125">
        <v>39873</v>
      </c>
      <c r="I234" s="157" t="s">
        <v>258</v>
      </c>
      <c r="J234" s="156" t="s">
        <v>254</v>
      </c>
      <c r="K234" s="156" t="s">
        <v>415</v>
      </c>
      <c r="L234" s="156" t="s">
        <v>226</v>
      </c>
      <c r="M234" s="158" t="s">
        <v>227</v>
      </c>
      <c r="N234" s="144"/>
    </row>
    <row r="235" spans="1:14" ht="30" customHeight="1">
      <c r="A235" s="155">
        <v>231</v>
      </c>
      <c r="B235" s="156" t="s">
        <v>917</v>
      </c>
      <c r="C235" s="155" t="s">
        <v>918</v>
      </c>
      <c r="D235" s="157" t="s">
        <v>220</v>
      </c>
      <c r="E235" s="125">
        <v>32988</v>
      </c>
      <c r="F235" s="155" t="s">
        <v>221</v>
      </c>
      <c r="G235" s="155" t="s">
        <v>222</v>
      </c>
      <c r="H235" s="125">
        <v>42036</v>
      </c>
      <c r="I235" s="157" t="s">
        <v>287</v>
      </c>
      <c r="J235" s="156" t="s">
        <v>254</v>
      </c>
      <c r="K235" s="156" t="s">
        <v>305</v>
      </c>
      <c r="L235" s="156" t="s">
        <v>226</v>
      </c>
      <c r="M235" s="158" t="s">
        <v>227</v>
      </c>
      <c r="N235" s="144"/>
    </row>
    <row r="236" spans="1:14" ht="30" customHeight="1">
      <c r="A236" s="155">
        <v>232</v>
      </c>
      <c r="B236" s="156" t="s">
        <v>919</v>
      </c>
      <c r="C236" s="155" t="s">
        <v>920</v>
      </c>
      <c r="D236" s="157" t="s">
        <v>610</v>
      </c>
      <c r="E236" s="125">
        <v>33409</v>
      </c>
      <c r="F236" s="155" t="s">
        <v>221</v>
      </c>
      <c r="G236" s="155" t="s">
        <v>222</v>
      </c>
      <c r="H236" s="125">
        <v>41944</v>
      </c>
      <c r="I236" s="157" t="s">
        <v>266</v>
      </c>
      <c r="J236" s="156" t="s">
        <v>791</v>
      </c>
      <c r="K236" s="156" t="s">
        <v>589</v>
      </c>
      <c r="L236" s="156" t="s">
        <v>245</v>
      </c>
      <c r="M236" s="158" t="s">
        <v>227</v>
      </c>
      <c r="N236" s="144"/>
    </row>
    <row r="237" spans="1:14" ht="30" customHeight="1">
      <c r="A237" s="155">
        <v>233</v>
      </c>
      <c r="B237" s="156" t="s">
        <v>921</v>
      </c>
      <c r="C237" s="155" t="s">
        <v>922</v>
      </c>
      <c r="D237" s="157" t="s">
        <v>220</v>
      </c>
      <c r="E237" s="125">
        <v>31692</v>
      </c>
      <c r="F237" s="155" t="s">
        <v>221</v>
      </c>
      <c r="G237" s="155" t="s">
        <v>222</v>
      </c>
      <c r="H237" s="125">
        <v>40544</v>
      </c>
      <c r="I237" s="157" t="s">
        <v>258</v>
      </c>
      <c r="J237" s="156" t="s">
        <v>282</v>
      </c>
      <c r="K237" s="156" t="s">
        <v>297</v>
      </c>
      <c r="L237" s="156" t="s">
        <v>226</v>
      </c>
      <c r="M237" s="158" t="s">
        <v>227</v>
      </c>
      <c r="N237" s="144"/>
    </row>
    <row r="238" spans="1:14" ht="30" customHeight="1">
      <c r="A238" s="155">
        <v>234</v>
      </c>
      <c r="B238" s="156" t="s">
        <v>923</v>
      </c>
      <c r="C238" s="155" t="s">
        <v>924</v>
      </c>
      <c r="D238" s="157" t="s">
        <v>220</v>
      </c>
      <c r="E238" s="125">
        <v>31349</v>
      </c>
      <c r="F238" s="155" t="s">
        <v>221</v>
      </c>
      <c r="G238" s="155" t="s">
        <v>222</v>
      </c>
      <c r="H238" s="125">
        <v>39873</v>
      </c>
      <c r="I238" s="157" t="s">
        <v>223</v>
      </c>
      <c r="J238" s="156" t="s">
        <v>694</v>
      </c>
      <c r="K238" s="156" t="s">
        <v>925</v>
      </c>
      <c r="L238" s="156" t="s">
        <v>401</v>
      </c>
      <c r="M238" s="158" t="s">
        <v>227</v>
      </c>
      <c r="N238" s="144"/>
    </row>
    <row r="239" spans="1:14" ht="30" customHeight="1">
      <c r="A239" s="155">
        <v>235</v>
      </c>
      <c r="B239" s="156" t="s">
        <v>926</v>
      </c>
      <c r="C239" s="155" t="s">
        <v>927</v>
      </c>
      <c r="D239" s="157" t="s">
        <v>220</v>
      </c>
      <c r="E239" s="125">
        <v>34632</v>
      </c>
      <c r="F239" s="155" t="s">
        <v>221</v>
      </c>
      <c r="G239" s="155" t="s">
        <v>222</v>
      </c>
      <c r="H239" s="125">
        <v>44166</v>
      </c>
      <c r="I239" s="157" t="s">
        <v>232</v>
      </c>
      <c r="J239" s="156" t="s">
        <v>224</v>
      </c>
      <c r="K239" s="156" t="s">
        <v>233</v>
      </c>
      <c r="L239" s="156" t="s">
        <v>843</v>
      </c>
      <c r="M239" s="158" t="s">
        <v>227</v>
      </c>
      <c r="N239" s="144"/>
    </row>
    <row r="240" spans="1:14" ht="30" customHeight="1">
      <c r="A240" s="155">
        <v>236</v>
      </c>
      <c r="B240" s="156" t="s">
        <v>928</v>
      </c>
      <c r="C240" s="155" t="s">
        <v>929</v>
      </c>
      <c r="D240" s="157" t="s">
        <v>220</v>
      </c>
      <c r="E240" s="125">
        <v>32182</v>
      </c>
      <c r="F240" s="155" t="s">
        <v>231</v>
      </c>
      <c r="G240" s="155" t="s">
        <v>222</v>
      </c>
      <c r="H240" s="125">
        <v>44166</v>
      </c>
      <c r="I240" s="157" t="s">
        <v>287</v>
      </c>
      <c r="J240" s="156" t="s">
        <v>387</v>
      </c>
      <c r="K240" s="156" t="s">
        <v>930</v>
      </c>
      <c r="L240" s="156" t="s">
        <v>276</v>
      </c>
      <c r="M240" s="158" t="s">
        <v>277</v>
      </c>
      <c r="N240" s="144"/>
    </row>
    <row r="241" spans="1:14" ht="30" customHeight="1">
      <c r="A241" s="155">
        <v>237</v>
      </c>
      <c r="B241" s="156" t="s">
        <v>931</v>
      </c>
      <c r="C241" s="155" t="s">
        <v>932</v>
      </c>
      <c r="D241" s="157" t="s">
        <v>273</v>
      </c>
      <c r="E241" s="125">
        <v>35163</v>
      </c>
      <c r="F241" s="155" t="s">
        <v>221</v>
      </c>
      <c r="G241" s="155" t="s">
        <v>222</v>
      </c>
      <c r="H241" s="125">
        <v>43497</v>
      </c>
      <c r="I241" s="157" t="s">
        <v>266</v>
      </c>
      <c r="J241" s="156" t="s">
        <v>317</v>
      </c>
      <c r="K241" s="156" t="s">
        <v>838</v>
      </c>
      <c r="L241" s="156" t="s">
        <v>319</v>
      </c>
      <c r="M241" s="158" t="s">
        <v>227</v>
      </c>
      <c r="N241" s="144"/>
    </row>
    <row r="242" spans="1:14" ht="30" customHeight="1">
      <c r="A242" s="155">
        <v>238</v>
      </c>
      <c r="B242" s="156" t="s">
        <v>933</v>
      </c>
      <c r="C242" s="155" t="s">
        <v>934</v>
      </c>
      <c r="D242" s="157" t="s">
        <v>220</v>
      </c>
      <c r="E242" s="125">
        <v>31798</v>
      </c>
      <c r="F242" s="155" t="s">
        <v>221</v>
      </c>
      <c r="G242" s="155" t="s">
        <v>222</v>
      </c>
      <c r="H242" s="125">
        <v>39873</v>
      </c>
      <c r="I242" s="157" t="s">
        <v>258</v>
      </c>
      <c r="J242" s="156" t="s">
        <v>254</v>
      </c>
      <c r="K242" s="156" t="s">
        <v>415</v>
      </c>
      <c r="L242" s="156" t="s">
        <v>226</v>
      </c>
      <c r="M242" s="158" t="s">
        <v>227</v>
      </c>
      <c r="N242" s="144"/>
    </row>
    <row r="243" spans="1:14" ht="30" customHeight="1">
      <c r="A243" s="155">
        <v>239</v>
      </c>
      <c r="B243" s="156" t="s">
        <v>935</v>
      </c>
      <c r="C243" s="155" t="s">
        <v>936</v>
      </c>
      <c r="D243" s="157" t="s">
        <v>220</v>
      </c>
      <c r="E243" s="125">
        <v>31221</v>
      </c>
      <c r="F243" s="155" t="s">
        <v>231</v>
      </c>
      <c r="G243" s="155" t="s">
        <v>222</v>
      </c>
      <c r="H243" s="125">
        <v>37956</v>
      </c>
      <c r="I243" s="157" t="s">
        <v>287</v>
      </c>
      <c r="J243" s="156" t="s">
        <v>937</v>
      </c>
      <c r="K243" s="156" t="s">
        <v>938</v>
      </c>
      <c r="L243" s="156" t="s">
        <v>674</v>
      </c>
      <c r="M243" s="158" t="s">
        <v>277</v>
      </c>
      <c r="N243" s="144"/>
    </row>
    <row r="244" spans="1:14" ht="30" customHeight="1">
      <c r="A244" s="155">
        <v>240</v>
      </c>
      <c r="B244" s="156" t="s">
        <v>939</v>
      </c>
      <c r="C244" s="155" t="s">
        <v>940</v>
      </c>
      <c r="D244" s="157" t="s">
        <v>220</v>
      </c>
      <c r="E244" s="125">
        <v>31348</v>
      </c>
      <c r="F244" s="155" t="s">
        <v>231</v>
      </c>
      <c r="G244" s="155" t="s">
        <v>222</v>
      </c>
      <c r="H244" s="125">
        <v>39873</v>
      </c>
      <c r="I244" s="157" t="s">
        <v>223</v>
      </c>
      <c r="J244" s="156" t="s">
        <v>941</v>
      </c>
      <c r="K244" s="156" t="s">
        <v>225</v>
      </c>
      <c r="L244" s="156" t="s">
        <v>226</v>
      </c>
      <c r="M244" s="158" t="s">
        <v>227</v>
      </c>
      <c r="N244" s="144"/>
    </row>
    <row r="245" spans="1:14" ht="30" customHeight="1">
      <c r="A245" s="155">
        <v>241</v>
      </c>
      <c r="B245" s="156" t="s">
        <v>942</v>
      </c>
      <c r="C245" s="155" t="s">
        <v>943</v>
      </c>
      <c r="D245" s="157" t="s">
        <v>944</v>
      </c>
      <c r="E245" s="125">
        <v>27887</v>
      </c>
      <c r="F245" s="155" t="s">
        <v>231</v>
      </c>
      <c r="G245" s="155" t="s">
        <v>222</v>
      </c>
      <c r="H245" s="125">
        <v>35462</v>
      </c>
      <c r="I245" s="157" t="s">
        <v>363</v>
      </c>
      <c r="J245" s="156" t="s">
        <v>941</v>
      </c>
      <c r="K245" s="156" t="s">
        <v>283</v>
      </c>
      <c r="L245" s="156" t="s">
        <v>226</v>
      </c>
      <c r="M245" s="158" t="s">
        <v>227</v>
      </c>
      <c r="N245" s="144"/>
    </row>
    <row r="246" spans="1:14" ht="30" customHeight="1">
      <c r="A246" s="155">
        <v>242</v>
      </c>
      <c r="B246" s="156" t="s">
        <v>949</v>
      </c>
      <c r="C246" s="155" t="s">
        <v>950</v>
      </c>
      <c r="D246" s="157" t="s">
        <v>220</v>
      </c>
      <c r="E246" s="125">
        <v>26200</v>
      </c>
      <c r="F246" s="155" t="s">
        <v>221</v>
      </c>
      <c r="G246" s="155" t="s">
        <v>222</v>
      </c>
      <c r="H246" s="125">
        <v>39083</v>
      </c>
      <c r="I246" s="157" t="s">
        <v>287</v>
      </c>
      <c r="J246" s="156" t="s">
        <v>937</v>
      </c>
      <c r="K246" s="156" t="s">
        <v>951</v>
      </c>
      <c r="L246" s="159" t="s">
        <v>389</v>
      </c>
      <c r="M246" s="158" t="s">
        <v>277</v>
      </c>
      <c r="N246" s="144"/>
    </row>
    <row r="247" spans="1:14" ht="30" customHeight="1">
      <c r="A247" s="155">
        <v>243</v>
      </c>
      <c r="B247" s="156" t="s">
        <v>952</v>
      </c>
      <c r="C247" s="155" t="s">
        <v>953</v>
      </c>
      <c r="D247" s="157" t="s">
        <v>220</v>
      </c>
      <c r="E247" s="125">
        <v>31149</v>
      </c>
      <c r="F247" s="155" t="s">
        <v>221</v>
      </c>
      <c r="G247" s="155" t="s">
        <v>222</v>
      </c>
      <c r="H247" s="125">
        <v>43709</v>
      </c>
      <c r="I247" s="157" t="s">
        <v>266</v>
      </c>
      <c r="J247" s="156" t="s">
        <v>254</v>
      </c>
      <c r="K247" s="156" t="s">
        <v>255</v>
      </c>
      <c r="L247" s="156" t="s">
        <v>226</v>
      </c>
      <c r="M247" s="158" t="s">
        <v>227</v>
      </c>
      <c r="N247" s="144"/>
    </row>
    <row r="248" spans="1:14" ht="30" customHeight="1">
      <c r="A248" s="155">
        <v>244</v>
      </c>
      <c r="B248" s="156" t="s">
        <v>954</v>
      </c>
      <c r="C248" s="155" t="s">
        <v>955</v>
      </c>
      <c r="D248" s="157" t="s">
        <v>273</v>
      </c>
      <c r="E248" s="125">
        <v>29195</v>
      </c>
      <c r="F248" s="155" t="s">
        <v>231</v>
      </c>
      <c r="G248" s="155" t="s">
        <v>222</v>
      </c>
      <c r="H248" s="125">
        <v>38353</v>
      </c>
      <c r="I248" s="157" t="s">
        <v>363</v>
      </c>
      <c r="J248" s="156" t="s">
        <v>282</v>
      </c>
      <c r="K248" s="156" t="s">
        <v>283</v>
      </c>
      <c r="L248" s="156" t="s">
        <v>226</v>
      </c>
      <c r="M248" s="158" t="s">
        <v>227</v>
      </c>
      <c r="N248" s="144"/>
    </row>
    <row r="249" spans="1:14" ht="30" customHeight="1">
      <c r="A249" s="155">
        <v>245</v>
      </c>
      <c r="B249" s="156" t="s">
        <v>956</v>
      </c>
      <c r="C249" s="155" t="s">
        <v>957</v>
      </c>
      <c r="D249" s="157" t="s">
        <v>220</v>
      </c>
      <c r="E249" s="125">
        <v>28399</v>
      </c>
      <c r="F249" s="155" t="s">
        <v>221</v>
      </c>
      <c r="G249" s="155" t="s">
        <v>222</v>
      </c>
      <c r="H249" s="125">
        <v>38808</v>
      </c>
      <c r="I249" s="157" t="s">
        <v>287</v>
      </c>
      <c r="J249" s="156" t="s">
        <v>224</v>
      </c>
      <c r="K249" s="156" t="s">
        <v>225</v>
      </c>
      <c r="L249" s="156" t="s">
        <v>226</v>
      </c>
      <c r="M249" s="158" t="s">
        <v>227</v>
      </c>
      <c r="N249" s="144"/>
    </row>
    <row r="250" spans="1:14" ht="30" customHeight="1">
      <c r="A250" s="155">
        <v>246</v>
      </c>
      <c r="B250" s="156" t="s">
        <v>958</v>
      </c>
      <c r="C250" s="155" t="s">
        <v>959</v>
      </c>
      <c r="D250" s="157" t="s">
        <v>460</v>
      </c>
      <c r="E250" s="125">
        <v>32688</v>
      </c>
      <c r="F250" s="155" t="s">
        <v>221</v>
      </c>
      <c r="G250" s="155" t="s">
        <v>222</v>
      </c>
      <c r="H250" s="125">
        <v>44166</v>
      </c>
      <c r="I250" s="157" t="s">
        <v>287</v>
      </c>
      <c r="J250" s="156" t="s">
        <v>694</v>
      </c>
      <c r="K250" s="156" t="s">
        <v>960</v>
      </c>
      <c r="L250" s="156" t="s">
        <v>245</v>
      </c>
      <c r="M250" s="158" t="s">
        <v>277</v>
      </c>
      <c r="N250" s="144"/>
    </row>
    <row r="251" spans="1:14" ht="30" customHeight="1">
      <c r="A251" s="155">
        <v>247</v>
      </c>
      <c r="B251" s="156" t="s">
        <v>961</v>
      </c>
      <c r="C251" s="155" t="s">
        <v>962</v>
      </c>
      <c r="D251" s="157" t="s">
        <v>220</v>
      </c>
      <c r="E251" s="125">
        <v>28734</v>
      </c>
      <c r="F251" s="155" t="s">
        <v>231</v>
      </c>
      <c r="G251" s="155" t="s">
        <v>222</v>
      </c>
      <c r="H251" s="125">
        <v>39448</v>
      </c>
      <c r="I251" s="157" t="s">
        <v>223</v>
      </c>
      <c r="J251" s="156" t="s">
        <v>387</v>
      </c>
      <c r="K251" s="156" t="s">
        <v>684</v>
      </c>
      <c r="L251" s="156" t="s">
        <v>685</v>
      </c>
      <c r="M251" s="158" t="s">
        <v>277</v>
      </c>
      <c r="N251" s="144"/>
    </row>
    <row r="252" spans="1:14" ht="30" customHeight="1">
      <c r="A252" s="155">
        <v>248</v>
      </c>
      <c r="B252" s="156" t="s">
        <v>963</v>
      </c>
      <c r="C252" s="155" t="s">
        <v>964</v>
      </c>
      <c r="D252" s="157" t="s">
        <v>965</v>
      </c>
      <c r="E252" s="125">
        <v>35071</v>
      </c>
      <c r="F252" s="155" t="s">
        <v>221</v>
      </c>
      <c r="G252" s="155" t="s">
        <v>222</v>
      </c>
      <c r="H252" s="125">
        <v>44166</v>
      </c>
      <c r="I252" s="157" t="s">
        <v>232</v>
      </c>
      <c r="J252" s="156" t="s">
        <v>243</v>
      </c>
      <c r="K252" s="156" t="s">
        <v>893</v>
      </c>
      <c r="L252" s="156" t="s">
        <v>245</v>
      </c>
      <c r="M252" s="158" t="s">
        <v>227</v>
      </c>
      <c r="N252" s="144"/>
    </row>
    <row r="253" spans="1:14" ht="30" customHeight="1">
      <c r="A253" s="155">
        <v>249</v>
      </c>
      <c r="B253" s="156" t="s">
        <v>966</v>
      </c>
      <c r="C253" s="155" t="s">
        <v>967</v>
      </c>
      <c r="D253" s="157" t="s">
        <v>220</v>
      </c>
      <c r="E253" s="125">
        <v>32108</v>
      </c>
      <c r="F253" s="155" t="s">
        <v>221</v>
      </c>
      <c r="G253" s="155" t="s">
        <v>222</v>
      </c>
      <c r="H253" s="125">
        <v>43511</v>
      </c>
      <c r="I253" s="157" t="s">
        <v>258</v>
      </c>
      <c r="J253" s="156" t="s">
        <v>224</v>
      </c>
      <c r="K253" s="156" t="s">
        <v>262</v>
      </c>
      <c r="L253" s="156" t="s">
        <v>226</v>
      </c>
      <c r="M253" s="158" t="s">
        <v>227</v>
      </c>
      <c r="N253" s="144"/>
    </row>
    <row r="254" spans="1:14" ht="30" customHeight="1">
      <c r="A254" s="155">
        <v>250</v>
      </c>
      <c r="B254" s="156" t="s">
        <v>968</v>
      </c>
      <c r="C254" s="155" t="s">
        <v>969</v>
      </c>
      <c r="D254" s="157" t="s">
        <v>970</v>
      </c>
      <c r="E254" s="125">
        <v>31138</v>
      </c>
      <c r="F254" s="155" t="s">
        <v>221</v>
      </c>
      <c r="G254" s="155" t="s">
        <v>222</v>
      </c>
      <c r="H254" s="125">
        <v>43763</v>
      </c>
      <c r="I254" s="157" t="s">
        <v>266</v>
      </c>
      <c r="J254" s="156" t="s">
        <v>254</v>
      </c>
      <c r="K254" s="156" t="s">
        <v>255</v>
      </c>
      <c r="L254" s="156" t="s">
        <v>226</v>
      </c>
      <c r="M254" s="158" t="s">
        <v>227</v>
      </c>
      <c r="N254" s="144"/>
    </row>
    <row r="255" spans="1:14" ht="30" customHeight="1">
      <c r="A255" s="155">
        <v>251</v>
      </c>
      <c r="B255" s="156" t="s">
        <v>971</v>
      </c>
      <c r="C255" s="155" t="s">
        <v>972</v>
      </c>
      <c r="D255" s="157" t="s">
        <v>220</v>
      </c>
      <c r="E255" s="125">
        <v>31781</v>
      </c>
      <c r="F255" s="155" t="s">
        <v>221</v>
      </c>
      <c r="G255" s="155" t="s">
        <v>222</v>
      </c>
      <c r="H255" s="125">
        <v>39845</v>
      </c>
      <c r="I255" s="157" t="s">
        <v>258</v>
      </c>
      <c r="J255" s="156" t="s">
        <v>282</v>
      </c>
      <c r="K255" s="156" t="s">
        <v>297</v>
      </c>
      <c r="L255" s="156" t="s">
        <v>226</v>
      </c>
      <c r="M255" s="158" t="s">
        <v>227</v>
      </c>
      <c r="N255" s="144"/>
    </row>
    <row r="256" spans="1:14" ht="30" customHeight="1">
      <c r="A256" s="155">
        <v>252</v>
      </c>
      <c r="B256" s="156" t="s">
        <v>973</v>
      </c>
      <c r="C256" s="155" t="s">
        <v>974</v>
      </c>
      <c r="D256" s="157" t="s">
        <v>220</v>
      </c>
      <c r="E256" s="125">
        <v>25902</v>
      </c>
      <c r="F256" s="155" t="s">
        <v>221</v>
      </c>
      <c r="G256" s="155" t="s">
        <v>222</v>
      </c>
      <c r="H256" s="125">
        <v>33298</v>
      </c>
      <c r="I256" s="157" t="s">
        <v>237</v>
      </c>
      <c r="J256" s="156" t="s">
        <v>937</v>
      </c>
      <c r="K256" s="156" t="s">
        <v>1580</v>
      </c>
      <c r="L256" s="156" t="s">
        <v>401</v>
      </c>
      <c r="M256" s="158" t="s">
        <v>227</v>
      </c>
      <c r="N256" s="144"/>
    </row>
    <row r="257" spans="1:14" ht="30" customHeight="1">
      <c r="A257" s="155">
        <v>253</v>
      </c>
      <c r="B257" s="156" t="s">
        <v>975</v>
      </c>
      <c r="C257" s="155" t="s">
        <v>976</v>
      </c>
      <c r="D257" s="157" t="s">
        <v>220</v>
      </c>
      <c r="E257" s="125">
        <v>29469</v>
      </c>
      <c r="F257" s="155" t="s">
        <v>221</v>
      </c>
      <c r="G257" s="155" t="s">
        <v>222</v>
      </c>
      <c r="H257" s="125">
        <v>38808</v>
      </c>
      <c r="I257" s="157" t="s">
        <v>223</v>
      </c>
      <c r="J257" s="156" t="s">
        <v>243</v>
      </c>
      <c r="K257" s="156" t="s">
        <v>977</v>
      </c>
      <c r="L257" s="156" t="s">
        <v>245</v>
      </c>
      <c r="M257" s="158" t="s">
        <v>227</v>
      </c>
      <c r="N257" s="144"/>
    </row>
    <row r="258" spans="1:14" ht="30" customHeight="1">
      <c r="A258" s="155">
        <v>254</v>
      </c>
      <c r="B258" s="156" t="s">
        <v>978</v>
      </c>
      <c r="C258" s="155" t="s">
        <v>979</v>
      </c>
      <c r="D258" s="157" t="s">
        <v>715</v>
      </c>
      <c r="E258" s="125">
        <v>30126</v>
      </c>
      <c r="F258" s="155" t="s">
        <v>221</v>
      </c>
      <c r="G258" s="155" t="s">
        <v>222</v>
      </c>
      <c r="H258" s="125">
        <v>38353</v>
      </c>
      <c r="I258" s="157" t="s">
        <v>363</v>
      </c>
      <c r="J258" s="156" t="s">
        <v>282</v>
      </c>
      <c r="K258" s="156" t="s">
        <v>283</v>
      </c>
      <c r="L258" s="156" t="s">
        <v>226</v>
      </c>
      <c r="M258" s="158" t="s">
        <v>227</v>
      </c>
      <c r="N258" s="144"/>
    </row>
    <row r="259" spans="1:14" ht="30" customHeight="1">
      <c r="A259" s="155">
        <v>255</v>
      </c>
      <c r="B259" s="156" t="s">
        <v>980</v>
      </c>
      <c r="C259" s="155" t="s">
        <v>981</v>
      </c>
      <c r="D259" s="157" t="s">
        <v>236</v>
      </c>
      <c r="E259" s="125">
        <v>34610</v>
      </c>
      <c r="F259" s="155" t="s">
        <v>221</v>
      </c>
      <c r="G259" s="155" t="s">
        <v>222</v>
      </c>
      <c r="H259" s="125">
        <v>43497</v>
      </c>
      <c r="I259" s="157" t="s">
        <v>266</v>
      </c>
      <c r="J259" s="156" t="s">
        <v>982</v>
      </c>
      <c r="K259" s="156" t="s">
        <v>983</v>
      </c>
      <c r="L259" s="156" t="s">
        <v>245</v>
      </c>
      <c r="M259" s="158" t="s">
        <v>227</v>
      </c>
      <c r="N259" s="144"/>
    </row>
    <row r="260" spans="1:14" ht="30" customHeight="1">
      <c r="A260" s="155">
        <v>256</v>
      </c>
      <c r="B260" s="156" t="s">
        <v>984</v>
      </c>
      <c r="C260" s="155" t="s">
        <v>985</v>
      </c>
      <c r="D260" s="157" t="s">
        <v>986</v>
      </c>
      <c r="E260" s="125">
        <v>34695</v>
      </c>
      <c r="F260" s="155" t="s">
        <v>231</v>
      </c>
      <c r="G260" s="155" t="s">
        <v>222</v>
      </c>
      <c r="H260" s="125">
        <v>44166</v>
      </c>
      <c r="I260" s="157" t="s">
        <v>287</v>
      </c>
      <c r="J260" s="156" t="s">
        <v>987</v>
      </c>
      <c r="K260" s="156" t="s">
        <v>988</v>
      </c>
      <c r="L260" s="156" t="s">
        <v>401</v>
      </c>
      <c r="M260" s="158" t="s">
        <v>227</v>
      </c>
      <c r="N260" s="144"/>
    </row>
    <row r="261" spans="1:14" ht="30" customHeight="1">
      <c r="A261" s="155">
        <v>257</v>
      </c>
      <c r="B261" s="156" t="s">
        <v>989</v>
      </c>
      <c r="C261" s="155" t="s">
        <v>990</v>
      </c>
      <c r="D261" s="157" t="s">
        <v>991</v>
      </c>
      <c r="E261" s="125">
        <v>24601</v>
      </c>
      <c r="F261" s="155" t="s">
        <v>221</v>
      </c>
      <c r="G261" s="155" t="s">
        <v>222</v>
      </c>
      <c r="H261" s="125">
        <v>32933</v>
      </c>
      <c r="I261" s="157" t="s">
        <v>237</v>
      </c>
      <c r="J261" s="156" t="s">
        <v>791</v>
      </c>
      <c r="K261" s="156" t="s">
        <v>992</v>
      </c>
      <c r="L261" s="156" t="s">
        <v>245</v>
      </c>
      <c r="M261" s="158" t="s">
        <v>227</v>
      </c>
      <c r="N261" s="144"/>
    </row>
    <row r="262" spans="1:14" ht="30" customHeight="1">
      <c r="A262" s="155">
        <v>258</v>
      </c>
      <c r="B262" s="156" t="s">
        <v>993</v>
      </c>
      <c r="C262" s="155" t="s">
        <v>994</v>
      </c>
      <c r="D262" s="157" t="s">
        <v>220</v>
      </c>
      <c r="E262" s="125">
        <v>34916</v>
      </c>
      <c r="F262" s="155" t="s">
        <v>221</v>
      </c>
      <c r="G262" s="155" t="s">
        <v>222</v>
      </c>
      <c r="H262" s="125">
        <v>44166</v>
      </c>
      <c r="I262" s="157" t="s">
        <v>287</v>
      </c>
      <c r="J262" s="156" t="s">
        <v>995</v>
      </c>
      <c r="K262" s="163" t="s">
        <v>996</v>
      </c>
      <c r="L262" s="156" t="s">
        <v>245</v>
      </c>
      <c r="M262" s="158" t="s">
        <v>227</v>
      </c>
      <c r="N262" s="144"/>
    </row>
    <row r="263" spans="1:14" ht="30" customHeight="1">
      <c r="A263" s="155">
        <v>259</v>
      </c>
      <c r="B263" s="156" t="s">
        <v>997</v>
      </c>
      <c r="C263" s="155" t="s">
        <v>998</v>
      </c>
      <c r="D263" s="157" t="s">
        <v>220</v>
      </c>
      <c r="E263" s="125">
        <v>29159</v>
      </c>
      <c r="F263" s="155" t="s">
        <v>221</v>
      </c>
      <c r="G263" s="155" t="s">
        <v>222</v>
      </c>
      <c r="H263" s="125">
        <v>38808</v>
      </c>
      <c r="I263" s="157" t="s">
        <v>237</v>
      </c>
      <c r="J263" s="156" t="s">
        <v>791</v>
      </c>
      <c r="K263" s="156" t="s">
        <v>992</v>
      </c>
      <c r="L263" s="156" t="s">
        <v>245</v>
      </c>
      <c r="M263" s="158" t="s">
        <v>227</v>
      </c>
      <c r="N263" s="144"/>
    </row>
    <row r="264" spans="1:14" ht="30" customHeight="1">
      <c r="A264" s="155">
        <v>260</v>
      </c>
      <c r="B264" s="156" t="s">
        <v>999</v>
      </c>
      <c r="C264" s="155" t="s">
        <v>1000</v>
      </c>
      <c r="D264" s="157" t="s">
        <v>273</v>
      </c>
      <c r="E264" s="125">
        <v>24751</v>
      </c>
      <c r="F264" s="155" t="s">
        <v>221</v>
      </c>
      <c r="G264" s="155" t="s">
        <v>222</v>
      </c>
      <c r="H264" s="125">
        <v>29281</v>
      </c>
      <c r="I264" s="157" t="s">
        <v>281</v>
      </c>
      <c r="J264" s="156" t="s">
        <v>282</v>
      </c>
      <c r="K264" s="156" t="s">
        <v>283</v>
      </c>
      <c r="L264" s="156" t="s">
        <v>226</v>
      </c>
      <c r="M264" s="158" t="s">
        <v>227</v>
      </c>
      <c r="N264" s="144"/>
    </row>
    <row r="265" spans="1:14" ht="30" customHeight="1">
      <c r="A265" s="155">
        <v>261</v>
      </c>
      <c r="B265" s="156" t="s">
        <v>1001</v>
      </c>
      <c r="C265" s="155" t="s">
        <v>1002</v>
      </c>
      <c r="D265" s="157" t="s">
        <v>273</v>
      </c>
      <c r="E265" s="125">
        <v>27997</v>
      </c>
      <c r="F265" s="155" t="s">
        <v>221</v>
      </c>
      <c r="G265" s="155" t="s">
        <v>222</v>
      </c>
      <c r="H265" s="125">
        <v>39814</v>
      </c>
      <c r="I265" s="157" t="s">
        <v>223</v>
      </c>
      <c r="J265" s="156" t="s">
        <v>387</v>
      </c>
      <c r="K265" s="156" t="s">
        <v>1003</v>
      </c>
      <c r="L265" s="156" t="s">
        <v>685</v>
      </c>
      <c r="M265" s="158" t="s">
        <v>277</v>
      </c>
      <c r="N265" s="144"/>
    </row>
    <row r="266" spans="1:14" ht="30" customHeight="1">
      <c r="A266" s="155">
        <v>262</v>
      </c>
      <c r="B266" s="156" t="s">
        <v>1004</v>
      </c>
      <c r="C266" s="155" t="s">
        <v>1005</v>
      </c>
      <c r="D266" s="157" t="s">
        <v>273</v>
      </c>
      <c r="E266" s="125">
        <v>25517</v>
      </c>
      <c r="F266" s="155" t="s">
        <v>221</v>
      </c>
      <c r="G266" s="155" t="s">
        <v>222</v>
      </c>
      <c r="H266" s="125">
        <v>39083</v>
      </c>
      <c r="I266" s="157" t="s">
        <v>237</v>
      </c>
      <c r="J266" s="156" t="s">
        <v>243</v>
      </c>
      <c r="K266" s="156" t="s">
        <v>244</v>
      </c>
      <c r="L266" s="156" t="s">
        <v>245</v>
      </c>
      <c r="M266" s="158" t="s">
        <v>227</v>
      </c>
      <c r="N266" s="144"/>
    </row>
    <row r="267" spans="1:14" ht="30" customHeight="1">
      <c r="A267" s="155">
        <v>263</v>
      </c>
      <c r="B267" s="156" t="s">
        <v>1006</v>
      </c>
      <c r="C267" s="155" t="s">
        <v>1007</v>
      </c>
      <c r="D267" s="157" t="s">
        <v>220</v>
      </c>
      <c r="E267" s="125">
        <v>26073</v>
      </c>
      <c r="F267" s="155" t="s">
        <v>221</v>
      </c>
      <c r="G267" s="155" t="s">
        <v>222</v>
      </c>
      <c r="H267" s="125">
        <v>35125</v>
      </c>
      <c r="I267" s="157" t="s">
        <v>237</v>
      </c>
      <c r="J267" s="156" t="s">
        <v>1008</v>
      </c>
      <c r="K267" s="156" t="s">
        <v>1580</v>
      </c>
      <c r="L267" s="156" t="s">
        <v>401</v>
      </c>
      <c r="M267" s="158" t="s">
        <v>227</v>
      </c>
      <c r="N267" s="144"/>
    </row>
    <row r="268" spans="1:14" ht="30" customHeight="1">
      <c r="A268" s="155">
        <v>264</v>
      </c>
      <c r="B268" s="156" t="s">
        <v>1009</v>
      </c>
      <c r="C268" s="155" t="s">
        <v>1010</v>
      </c>
      <c r="D268" s="157" t="s">
        <v>722</v>
      </c>
      <c r="E268" s="125">
        <v>29294</v>
      </c>
      <c r="F268" s="155" t="s">
        <v>231</v>
      </c>
      <c r="G268" s="155" t="s">
        <v>222</v>
      </c>
      <c r="H268" s="125">
        <v>39083</v>
      </c>
      <c r="I268" s="157" t="s">
        <v>237</v>
      </c>
      <c r="J268" s="156" t="s">
        <v>282</v>
      </c>
      <c r="K268" s="156" t="s">
        <v>297</v>
      </c>
      <c r="L268" s="156" t="s">
        <v>226</v>
      </c>
      <c r="M268" s="158" t="s">
        <v>227</v>
      </c>
      <c r="N268" s="144"/>
    </row>
    <row r="269" spans="1:14" ht="30" customHeight="1">
      <c r="A269" s="155">
        <v>265</v>
      </c>
      <c r="B269" s="156" t="s">
        <v>1011</v>
      </c>
      <c r="C269" s="155" t="s">
        <v>1012</v>
      </c>
      <c r="D269" s="157" t="s">
        <v>220</v>
      </c>
      <c r="E269" s="125">
        <v>27900</v>
      </c>
      <c r="F269" s="155" t="s">
        <v>231</v>
      </c>
      <c r="G269" s="155" t="s">
        <v>222</v>
      </c>
      <c r="H269" s="125">
        <v>40179</v>
      </c>
      <c r="I269" s="157" t="s">
        <v>223</v>
      </c>
      <c r="J269" s="156" t="s">
        <v>308</v>
      </c>
      <c r="K269" s="156" t="s">
        <v>309</v>
      </c>
      <c r="L269" s="156" t="s">
        <v>245</v>
      </c>
      <c r="M269" s="158" t="s">
        <v>227</v>
      </c>
      <c r="N269" s="144"/>
    </row>
    <row r="270" spans="1:14" ht="30" customHeight="1">
      <c r="A270" s="155">
        <v>266</v>
      </c>
      <c r="B270" s="156" t="s">
        <v>1013</v>
      </c>
      <c r="C270" s="155" t="s">
        <v>1014</v>
      </c>
      <c r="D270" s="157" t="s">
        <v>220</v>
      </c>
      <c r="E270" s="125">
        <v>30130</v>
      </c>
      <c r="F270" s="155" t="s">
        <v>221</v>
      </c>
      <c r="G270" s="155" t="s">
        <v>222</v>
      </c>
      <c r="H270" s="125">
        <v>37956</v>
      </c>
      <c r="I270" s="157" t="s">
        <v>223</v>
      </c>
      <c r="J270" s="156" t="s">
        <v>261</v>
      </c>
      <c r="K270" s="156" t="s">
        <v>637</v>
      </c>
      <c r="L270" s="156" t="s">
        <v>226</v>
      </c>
      <c r="M270" s="158" t="s">
        <v>227</v>
      </c>
      <c r="N270" s="144"/>
    </row>
    <row r="271" spans="1:14" ht="30" customHeight="1">
      <c r="A271" s="155">
        <v>267</v>
      </c>
      <c r="B271" s="156" t="s">
        <v>1015</v>
      </c>
      <c r="C271" s="155" t="s">
        <v>1016</v>
      </c>
      <c r="D271" s="157" t="s">
        <v>691</v>
      </c>
      <c r="E271" s="125">
        <v>24055</v>
      </c>
      <c r="F271" s="155" t="s">
        <v>221</v>
      </c>
      <c r="G271" s="155" t="s">
        <v>222</v>
      </c>
      <c r="H271" s="125">
        <v>32568</v>
      </c>
      <c r="I271" s="157" t="s">
        <v>237</v>
      </c>
      <c r="J271" s="156" t="s">
        <v>249</v>
      </c>
      <c r="K271" s="156" t="s">
        <v>1017</v>
      </c>
      <c r="L271" s="156" t="s">
        <v>245</v>
      </c>
      <c r="M271" s="158" t="s">
        <v>227</v>
      </c>
      <c r="N271" s="144"/>
    </row>
    <row r="272" spans="1:14" ht="30" customHeight="1">
      <c r="A272" s="155">
        <v>268</v>
      </c>
      <c r="B272" s="156" t="s">
        <v>2434</v>
      </c>
      <c r="C272" s="155" t="s">
        <v>1018</v>
      </c>
      <c r="D272" s="157" t="s">
        <v>220</v>
      </c>
      <c r="E272" s="125">
        <v>24652</v>
      </c>
      <c r="F272" s="155" t="s">
        <v>221</v>
      </c>
      <c r="G272" s="155" t="s">
        <v>222</v>
      </c>
      <c r="H272" s="125">
        <v>32203</v>
      </c>
      <c r="I272" s="157" t="s">
        <v>237</v>
      </c>
      <c r="J272" s="156" t="s">
        <v>2435</v>
      </c>
      <c r="K272" s="156" t="s">
        <v>415</v>
      </c>
      <c r="L272" s="156" t="s">
        <v>226</v>
      </c>
      <c r="M272" s="158" t="s">
        <v>227</v>
      </c>
      <c r="N272" s="144"/>
    </row>
    <row r="273" spans="1:14" ht="30" customHeight="1">
      <c r="A273" s="155">
        <v>269</v>
      </c>
      <c r="B273" s="156" t="s">
        <v>1019</v>
      </c>
      <c r="C273" s="155" t="s">
        <v>1020</v>
      </c>
      <c r="D273" s="157" t="s">
        <v>220</v>
      </c>
      <c r="E273" s="125">
        <v>24503</v>
      </c>
      <c r="F273" s="155" t="s">
        <v>231</v>
      </c>
      <c r="G273" s="155" t="s">
        <v>222</v>
      </c>
      <c r="H273" s="125">
        <v>40634</v>
      </c>
      <c r="I273" s="157" t="s">
        <v>794</v>
      </c>
      <c r="J273" s="156" t="s">
        <v>1021</v>
      </c>
      <c r="K273" s="156" t="s">
        <v>938</v>
      </c>
      <c r="L273" s="156" t="s">
        <v>674</v>
      </c>
      <c r="M273" s="158" t="s">
        <v>277</v>
      </c>
      <c r="N273" s="144"/>
    </row>
    <row r="274" spans="1:14" ht="30" customHeight="1">
      <c r="A274" s="155">
        <v>270</v>
      </c>
      <c r="B274" s="156" t="s">
        <v>1022</v>
      </c>
      <c r="C274" s="155" t="s">
        <v>1023</v>
      </c>
      <c r="D274" s="157" t="s">
        <v>478</v>
      </c>
      <c r="E274" s="125">
        <v>26107</v>
      </c>
      <c r="F274" s="155" t="s">
        <v>221</v>
      </c>
      <c r="G274" s="155" t="s">
        <v>222</v>
      </c>
      <c r="H274" s="125">
        <v>34029</v>
      </c>
      <c r="I274" s="157" t="s">
        <v>223</v>
      </c>
      <c r="J274" s="156" t="s">
        <v>937</v>
      </c>
      <c r="K274" s="156" t="s">
        <v>637</v>
      </c>
      <c r="L274" s="156" t="s">
        <v>674</v>
      </c>
      <c r="M274" s="158" t="s">
        <v>277</v>
      </c>
      <c r="N274" s="144"/>
    </row>
    <row r="275" spans="1:14" ht="30" customHeight="1">
      <c r="A275" s="155">
        <v>271</v>
      </c>
      <c r="B275" s="156" t="s">
        <v>1024</v>
      </c>
      <c r="C275" s="155" t="s">
        <v>1025</v>
      </c>
      <c r="D275" s="157" t="s">
        <v>220</v>
      </c>
      <c r="E275" s="125">
        <v>30182</v>
      </c>
      <c r="F275" s="155" t="s">
        <v>231</v>
      </c>
      <c r="G275" s="155" t="s">
        <v>222</v>
      </c>
      <c r="H275" s="125">
        <v>38808</v>
      </c>
      <c r="I275" s="157" t="s">
        <v>237</v>
      </c>
      <c r="J275" s="156" t="s">
        <v>282</v>
      </c>
      <c r="K275" s="156" t="s">
        <v>297</v>
      </c>
      <c r="L275" s="156" t="s">
        <v>226</v>
      </c>
      <c r="M275" s="158" t="s">
        <v>227</v>
      </c>
      <c r="N275" s="144"/>
    </row>
    <row r="276" spans="1:14" ht="30" customHeight="1">
      <c r="A276" s="155">
        <v>272</v>
      </c>
      <c r="B276" s="156" t="s">
        <v>1026</v>
      </c>
      <c r="C276" s="155" t="s">
        <v>1027</v>
      </c>
      <c r="D276" s="157" t="s">
        <v>636</v>
      </c>
      <c r="E276" s="125">
        <v>25241</v>
      </c>
      <c r="F276" s="155" t="s">
        <v>221</v>
      </c>
      <c r="G276" s="155" t="s">
        <v>222</v>
      </c>
      <c r="H276" s="125">
        <v>33298</v>
      </c>
      <c r="I276" s="157" t="s">
        <v>237</v>
      </c>
      <c r="J276" s="156" t="s">
        <v>254</v>
      </c>
      <c r="K276" s="156" t="s">
        <v>415</v>
      </c>
      <c r="L276" s="156" t="s">
        <v>226</v>
      </c>
      <c r="M276" s="158" t="s">
        <v>227</v>
      </c>
      <c r="N276" s="144"/>
    </row>
    <row r="277" spans="1:14" ht="30" customHeight="1">
      <c r="A277" s="155">
        <v>273</v>
      </c>
      <c r="B277" s="156" t="s">
        <v>1028</v>
      </c>
      <c r="C277" s="155" t="s">
        <v>1029</v>
      </c>
      <c r="D277" s="157" t="s">
        <v>220</v>
      </c>
      <c r="E277" s="125">
        <v>28097</v>
      </c>
      <c r="F277" s="155" t="s">
        <v>221</v>
      </c>
      <c r="G277" s="155" t="s">
        <v>222</v>
      </c>
      <c r="H277" s="125">
        <v>41791</v>
      </c>
      <c r="I277" s="157" t="s">
        <v>232</v>
      </c>
      <c r="J277" s="156" t="s">
        <v>224</v>
      </c>
      <c r="K277" s="156" t="s">
        <v>233</v>
      </c>
      <c r="L277" s="156" t="s">
        <v>226</v>
      </c>
      <c r="M277" s="158" t="s">
        <v>227</v>
      </c>
      <c r="N277" s="144"/>
    </row>
    <row r="278" spans="1:14" ht="30" customHeight="1">
      <c r="A278" s="155">
        <v>274</v>
      </c>
      <c r="B278" s="156" t="s">
        <v>1030</v>
      </c>
      <c r="C278" s="155" t="s">
        <v>1031</v>
      </c>
      <c r="D278" s="157" t="s">
        <v>220</v>
      </c>
      <c r="E278" s="125">
        <v>29339</v>
      </c>
      <c r="F278" s="155" t="s">
        <v>221</v>
      </c>
      <c r="G278" s="155" t="s">
        <v>222</v>
      </c>
      <c r="H278" s="125">
        <v>40544</v>
      </c>
      <c r="I278" s="157" t="s">
        <v>258</v>
      </c>
      <c r="J278" s="156" t="s">
        <v>282</v>
      </c>
      <c r="K278" s="156" t="s">
        <v>297</v>
      </c>
      <c r="L278" s="156" t="s">
        <v>226</v>
      </c>
      <c r="M278" s="158" t="s">
        <v>227</v>
      </c>
      <c r="N278" s="144"/>
    </row>
    <row r="279" spans="1:14" ht="30" customHeight="1">
      <c r="A279" s="155">
        <v>275</v>
      </c>
      <c r="B279" s="156" t="s">
        <v>1032</v>
      </c>
      <c r="C279" s="155" t="s">
        <v>1033</v>
      </c>
      <c r="D279" s="157" t="s">
        <v>715</v>
      </c>
      <c r="E279" s="125">
        <v>27141</v>
      </c>
      <c r="F279" s="155" t="s">
        <v>231</v>
      </c>
      <c r="G279" s="155" t="s">
        <v>222</v>
      </c>
      <c r="H279" s="125">
        <v>42005</v>
      </c>
      <c r="I279" s="157" t="s">
        <v>1034</v>
      </c>
      <c r="J279" s="156" t="s">
        <v>937</v>
      </c>
      <c r="K279" s="156" t="s">
        <v>637</v>
      </c>
      <c r="L279" s="156" t="s">
        <v>674</v>
      </c>
      <c r="M279" s="158" t="s">
        <v>277</v>
      </c>
      <c r="N279" s="144"/>
    </row>
    <row r="280" spans="1:14" ht="30" customHeight="1">
      <c r="A280" s="155">
        <v>276</v>
      </c>
      <c r="B280" s="156" t="s">
        <v>1035</v>
      </c>
      <c r="C280" s="155" t="s">
        <v>1036</v>
      </c>
      <c r="D280" s="157" t="s">
        <v>220</v>
      </c>
      <c r="E280" s="125">
        <v>31657</v>
      </c>
      <c r="F280" s="155" t="s">
        <v>221</v>
      </c>
      <c r="G280" s="155" t="s">
        <v>222</v>
      </c>
      <c r="H280" s="125">
        <v>39873</v>
      </c>
      <c r="I280" s="157" t="s">
        <v>258</v>
      </c>
      <c r="J280" s="156" t="s">
        <v>224</v>
      </c>
      <c r="K280" s="156" t="s">
        <v>262</v>
      </c>
      <c r="L280" s="156" t="s">
        <v>226</v>
      </c>
      <c r="M280" s="158" t="s">
        <v>227</v>
      </c>
      <c r="N280" s="144"/>
    </row>
    <row r="281" spans="1:14" ht="30" customHeight="1">
      <c r="A281" s="155">
        <v>277</v>
      </c>
      <c r="B281" s="156" t="s">
        <v>1037</v>
      </c>
      <c r="C281" s="155" t="s">
        <v>1038</v>
      </c>
      <c r="D281" s="157" t="s">
        <v>220</v>
      </c>
      <c r="E281" s="125">
        <v>30949</v>
      </c>
      <c r="F281" s="155" t="s">
        <v>221</v>
      </c>
      <c r="G281" s="155" t="s">
        <v>222</v>
      </c>
      <c r="H281" s="125">
        <v>40179</v>
      </c>
      <c r="I281" s="157" t="s">
        <v>258</v>
      </c>
      <c r="J281" s="156" t="s">
        <v>282</v>
      </c>
      <c r="K281" s="156" t="s">
        <v>297</v>
      </c>
      <c r="L281" s="156" t="s">
        <v>226</v>
      </c>
      <c r="M281" s="158" t="s">
        <v>227</v>
      </c>
      <c r="N281" s="144"/>
    </row>
    <row r="282" spans="1:14" ht="30" customHeight="1">
      <c r="A282" s="155">
        <v>278</v>
      </c>
      <c r="B282" s="156" t="s">
        <v>1039</v>
      </c>
      <c r="C282" s="155" t="s">
        <v>1040</v>
      </c>
      <c r="D282" s="157" t="s">
        <v>715</v>
      </c>
      <c r="E282" s="125">
        <v>33121</v>
      </c>
      <c r="F282" s="155" t="s">
        <v>221</v>
      </c>
      <c r="G282" s="155" t="s">
        <v>222</v>
      </c>
      <c r="H282" s="125">
        <v>44166</v>
      </c>
      <c r="I282" s="157" t="s">
        <v>232</v>
      </c>
      <c r="J282" s="156" t="s">
        <v>611</v>
      </c>
      <c r="K282" s="156" t="s">
        <v>612</v>
      </c>
      <c r="L282" s="156" t="s">
        <v>226</v>
      </c>
      <c r="M282" s="158" t="s">
        <v>227</v>
      </c>
      <c r="N282" s="144"/>
    </row>
    <row r="283" spans="1:14" ht="30" customHeight="1">
      <c r="A283" s="155">
        <v>279</v>
      </c>
      <c r="B283" s="156" t="s">
        <v>1041</v>
      </c>
      <c r="C283" s="155" t="s">
        <v>1042</v>
      </c>
      <c r="D283" s="157" t="s">
        <v>991</v>
      </c>
      <c r="E283" s="125">
        <v>29231</v>
      </c>
      <c r="F283" s="155" t="s">
        <v>231</v>
      </c>
      <c r="G283" s="155" t="s">
        <v>222</v>
      </c>
      <c r="H283" s="125">
        <v>39083</v>
      </c>
      <c r="I283" s="157" t="s">
        <v>237</v>
      </c>
      <c r="J283" s="156" t="s">
        <v>282</v>
      </c>
      <c r="K283" s="156" t="s">
        <v>297</v>
      </c>
      <c r="L283" s="156" t="s">
        <v>226</v>
      </c>
      <c r="M283" s="158" t="s">
        <v>227</v>
      </c>
      <c r="N283" s="144"/>
    </row>
    <row r="284" spans="1:14" ht="30" customHeight="1">
      <c r="A284" s="155">
        <v>280</v>
      </c>
      <c r="B284" s="156" t="s">
        <v>1043</v>
      </c>
      <c r="C284" s="155" t="s">
        <v>1044</v>
      </c>
      <c r="D284" s="157" t="s">
        <v>220</v>
      </c>
      <c r="E284" s="125">
        <v>28745</v>
      </c>
      <c r="F284" s="155" t="s">
        <v>221</v>
      </c>
      <c r="G284" s="155" t="s">
        <v>222</v>
      </c>
      <c r="H284" s="125">
        <v>39083</v>
      </c>
      <c r="I284" s="157" t="s">
        <v>237</v>
      </c>
      <c r="J284" s="156" t="s">
        <v>243</v>
      </c>
      <c r="K284" s="156" t="s">
        <v>244</v>
      </c>
      <c r="L284" s="156" t="s">
        <v>245</v>
      </c>
      <c r="M284" s="158" t="s">
        <v>227</v>
      </c>
      <c r="N284" s="144"/>
    </row>
    <row r="285" spans="1:14" ht="30" customHeight="1">
      <c r="A285" s="155">
        <v>281</v>
      </c>
      <c r="B285" s="156" t="s">
        <v>1045</v>
      </c>
      <c r="C285" s="155" t="s">
        <v>1046</v>
      </c>
      <c r="D285" s="157" t="s">
        <v>273</v>
      </c>
      <c r="E285" s="125">
        <v>33204</v>
      </c>
      <c r="F285" s="155" t="s">
        <v>231</v>
      </c>
      <c r="G285" s="155" t="s">
        <v>222</v>
      </c>
      <c r="H285" s="125">
        <v>43528</v>
      </c>
      <c r="I285" s="157" t="s">
        <v>266</v>
      </c>
      <c r="J285" s="156" t="s">
        <v>308</v>
      </c>
      <c r="K285" s="156" t="s">
        <v>703</v>
      </c>
      <c r="L285" s="156" t="s">
        <v>245</v>
      </c>
      <c r="M285" s="158" t="s">
        <v>227</v>
      </c>
      <c r="N285" s="144"/>
    </row>
    <row r="286" spans="1:14" ht="30" customHeight="1">
      <c r="A286" s="155">
        <v>282</v>
      </c>
      <c r="B286" s="156" t="s">
        <v>1047</v>
      </c>
      <c r="C286" s="155" t="s">
        <v>1048</v>
      </c>
      <c r="D286" s="157" t="s">
        <v>273</v>
      </c>
      <c r="E286" s="125">
        <v>29058</v>
      </c>
      <c r="F286" s="155" t="s">
        <v>231</v>
      </c>
      <c r="G286" s="155" t="s">
        <v>222</v>
      </c>
      <c r="H286" s="125">
        <v>38808</v>
      </c>
      <c r="I286" s="157" t="s">
        <v>258</v>
      </c>
      <c r="J286" s="156" t="s">
        <v>1049</v>
      </c>
      <c r="K286" s="156" t="s">
        <v>1050</v>
      </c>
      <c r="L286" s="156" t="s">
        <v>593</v>
      </c>
      <c r="M286" s="158" t="s">
        <v>227</v>
      </c>
      <c r="N286" s="144"/>
    </row>
    <row r="287" spans="1:14" ht="30" customHeight="1">
      <c r="A287" s="155">
        <v>283</v>
      </c>
      <c r="B287" s="156" t="s">
        <v>1051</v>
      </c>
      <c r="C287" s="155" t="s">
        <v>1052</v>
      </c>
      <c r="D287" s="157" t="s">
        <v>220</v>
      </c>
      <c r="E287" s="125">
        <v>26780</v>
      </c>
      <c r="F287" s="155" t="s">
        <v>221</v>
      </c>
      <c r="G287" s="155" t="s">
        <v>222</v>
      </c>
      <c r="H287" s="125">
        <v>37226</v>
      </c>
      <c r="I287" s="157" t="s">
        <v>237</v>
      </c>
      <c r="J287" s="156" t="s">
        <v>308</v>
      </c>
      <c r="K287" s="156" t="s">
        <v>380</v>
      </c>
      <c r="L287" s="156" t="s">
        <v>245</v>
      </c>
      <c r="M287" s="158" t="s">
        <v>227</v>
      </c>
      <c r="N287" s="144"/>
    </row>
    <row r="288" spans="1:14" ht="30" customHeight="1">
      <c r="A288" s="155">
        <v>284</v>
      </c>
      <c r="B288" s="156" t="s">
        <v>1053</v>
      </c>
      <c r="C288" s="155" t="s">
        <v>1054</v>
      </c>
      <c r="D288" s="157" t="s">
        <v>220</v>
      </c>
      <c r="E288" s="125">
        <v>22869</v>
      </c>
      <c r="F288" s="155" t="s">
        <v>221</v>
      </c>
      <c r="G288" s="155" t="s">
        <v>222</v>
      </c>
      <c r="H288" s="125">
        <v>38808</v>
      </c>
      <c r="I288" s="157" t="s">
        <v>237</v>
      </c>
      <c r="J288" s="156" t="s">
        <v>317</v>
      </c>
      <c r="K288" s="156" t="s">
        <v>318</v>
      </c>
      <c r="L288" s="156" t="s">
        <v>319</v>
      </c>
      <c r="M288" s="158" t="s">
        <v>227</v>
      </c>
      <c r="N288" s="144"/>
    </row>
    <row r="289" spans="1:14" ht="30" customHeight="1">
      <c r="A289" s="155">
        <v>285</v>
      </c>
      <c r="B289" s="156" t="s">
        <v>1055</v>
      </c>
      <c r="C289" s="155" t="s">
        <v>1056</v>
      </c>
      <c r="D289" s="157" t="s">
        <v>220</v>
      </c>
      <c r="E289" s="125">
        <v>32675</v>
      </c>
      <c r="F289" s="155" t="s">
        <v>221</v>
      </c>
      <c r="G289" s="155" t="s">
        <v>222</v>
      </c>
      <c r="H289" s="125">
        <v>40544</v>
      </c>
      <c r="I289" s="157" t="s">
        <v>258</v>
      </c>
      <c r="J289" s="156" t="s">
        <v>254</v>
      </c>
      <c r="K289" s="156" t="s">
        <v>415</v>
      </c>
      <c r="L289" s="156" t="s">
        <v>226</v>
      </c>
      <c r="M289" s="158" t="s">
        <v>227</v>
      </c>
      <c r="N289" s="144"/>
    </row>
    <row r="290" spans="1:14" ht="30" customHeight="1">
      <c r="A290" s="155">
        <v>286</v>
      </c>
      <c r="B290" s="156" t="s">
        <v>1057</v>
      </c>
      <c r="C290" s="155" t="s">
        <v>1058</v>
      </c>
      <c r="D290" s="157" t="s">
        <v>220</v>
      </c>
      <c r="E290" s="125">
        <v>24103</v>
      </c>
      <c r="F290" s="155" t="s">
        <v>221</v>
      </c>
      <c r="G290" s="155" t="s">
        <v>222</v>
      </c>
      <c r="H290" s="125">
        <v>32203</v>
      </c>
      <c r="I290" s="157" t="s">
        <v>237</v>
      </c>
      <c r="J290" s="156" t="s">
        <v>224</v>
      </c>
      <c r="K290" s="156" t="s">
        <v>262</v>
      </c>
      <c r="L290" s="156" t="s">
        <v>226</v>
      </c>
      <c r="M290" s="158" t="s">
        <v>227</v>
      </c>
      <c r="N290" s="144"/>
    </row>
    <row r="291" spans="1:14" ht="30" customHeight="1">
      <c r="A291" s="155">
        <v>287</v>
      </c>
      <c r="B291" s="156" t="s">
        <v>1059</v>
      </c>
      <c r="C291" s="155" t="s">
        <v>1060</v>
      </c>
      <c r="D291" s="157" t="s">
        <v>220</v>
      </c>
      <c r="E291" s="125">
        <v>30260</v>
      </c>
      <c r="F291" s="155" t="s">
        <v>221</v>
      </c>
      <c r="G291" s="155" t="s">
        <v>222</v>
      </c>
      <c r="H291" s="125">
        <v>40544</v>
      </c>
      <c r="I291" s="157" t="s">
        <v>223</v>
      </c>
      <c r="J291" s="156" t="s">
        <v>254</v>
      </c>
      <c r="K291" s="156" t="s">
        <v>305</v>
      </c>
      <c r="L291" s="156" t="s">
        <v>226</v>
      </c>
      <c r="M291" s="158" t="s">
        <v>227</v>
      </c>
      <c r="N291" s="144"/>
    </row>
    <row r="292" spans="1:14" ht="30" customHeight="1">
      <c r="A292" s="155">
        <v>288</v>
      </c>
      <c r="B292" s="156" t="s">
        <v>1061</v>
      </c>
      <c r="C292" s="155" t="s">
        <v>1062</v>
      </c>
      <c r="D292" s="157" t="s">
        <v>220</v>
      </c>
      <c r="E292" s="125">
        <v>30789</v>
      </c>
      <c r="F292" s="155" t="s">
        <v>221</v>
      </c>
      <c r="G292" s="155" t="s">
        <v>222</v>
      </c>
      <c r="H292" s="125">
        <v>43717</v>
      </c>
      <c r="I292" s="157" t="s">
        <v>266</v>
      </c>
      <c r="J292" s="156" t="s">
        <v>254</v>
      </c>
      <c r="K292" s="156" t="s">
        <v>255</v>
      </c>
      <c r="L292" s="156" t="s">
        <v>226</v>
      </c>
      <c r="M292" s="158" t="s">
        <v>227</v>
      </c>
      <c r="N292" s="144"/>
    </row>
    <row r="293" spans="1:14" ht="30" customHeight="1">
      <c r="A293" s="155">
        <v>289</v>
      </c>
      <c r="B293" s="156" t="s">
        <v>1063</v>
      </c>
      <c r="C293" s="155" t="s">
        <v>1064</v>
      </c>
      <c r="D293" s="157" t="s">
        <v>220</v>
      </c>
      <c r="E293" s="125">
        <v>24785</v>
      </c>
      <c r="F293" s="155" t="s">
        <v>221</v>
      </c>
      <c r="G293" s="155" t="s">
        <v>222</v>
      </c>
      <c r="H293" s="125">
        <v>34394</v>
      </c>
      <c r="I293" s="157" t="s">
        <v>281</v>
      </c>
      <c r="J293" s="156" t="s">
        <v>282</v>
      </c>
      <c r="K293" s="156" t="s">
        <v>283</v>
      </c>
      <c r="L293" s="156" t="s">
        <v>226</v>
      </c>
      <c r="M293" s="158" t="s">
        <v>227</v>
      </c>
      <c r="N293" s="144"/>
    </row>
    <row r="294" spans="1:14" ht="30" customHeight="1">
      <c r="A294" s="155">
        <v>290</v>
      </c>
      <c r="B294" s="156" t="s">
        <v>1065</v>
      </c>
      <c r="C294" s="155" t="s">
        <v>1066</v>
      </c>
      <c r="D294" s="157" t="s">
        <v>273</v>
      </c>
      <c r="E294" s="125">
        <v>32829</v>
      </c>
      <c r="F294" s="155" t="s">
        <v>221</v>
      </c>
      <c r="G294" s="155" t="s">
        <v>222</v>
      </c>
      <c r="H294" s="125">
        <v>40493</v>
      </c>
      <c r="I294" s="157" t="s">
        <v>237</v>
      </c>
      <c r="J294" s="156" t="s">
        <v>254</v>
      </c>
      <c r="K294" s="156" t="s">
        <v>415</v>
      </c>
      <c r="L294" s="156" t="s">
        <v>226</v>
      </c>
      <c r="M294" s="158" t="s">
        <v>227</v>
      </c>
      <c r="N294" s="144"/>
    </row>
    <row r="295" spans="1:14" ht="30" customHeight="1">
      <c r="A295" s="155">
        <v>291</v>
      </c>
      <c r="B295" s="156" t="s">
        <v>1067</v>
      </c>
      <c r="C295" s="155" t="s">
        <v>1068</v>
      </c>
      <c r="D295" s="157" t="s">
        <v>220</v>
      </c>
      <c r="E295" s="125">
        <v>25967</v>
      </c>
      <c r="F295" s="155" t="s">
        <v>221</v>
      </c>
      <c r="G295" s="155" t="s">
        <v>222</v>
      </c>
      <c r="H295" s="125">
        <v>34394</v>
      </c>
      <c r="I295" s="157" t="s">
        <v>281</v>
      </c>
      <c r="J295" s="156" t="s">
        <v>941</v>
      </c>
      <c r="K295" s="156" t="s">
        <v>283</v>
      </c>
      <c r="L295" s="156" t="s">
        <v>226</v>
      </c>
      <c r="M295" s="158" t="s">
        <v>227</v>
      </c>
      <c r="N295" s="144"/>
    </row>
    <row r="296" spans="1:14" ht="30" customHeight="1">
      <c r="A296" s="155">
        <v>292</v>
      </c>
      <c r="B296" s="156" t="s">
        <v>1069</v>
      </c>
      <c r="C296" s="155" t="s">
        <v>1070</v>
      </c>
      <c r="D296" s="157" t="s">
        <v>220</v>
      </c>
      <c r="E296" s="125">
        <v>27896</v>
      </c>
      <c r="F296" s="155" t="s">
        <v>231</v>
      </c>
      <c r="G296" s="155" t="s">
        <v>222</v>
      </c>
      <c r="H296" s="125">
        <v>35125</v>
      </c>
      <c r="I296" s="157" t="s">
        <v>363</v>
      </c>
      <c r="J296" s="156" t="s">
        <v>1071</v>
      </c>
      <c r="K296" s="156" t="s">
        <v>1072</v>
      </c>
      <c r="L296" s="156" t="s">
        <v>240</v>
      </c>
      <c r="M296" s="158" t="s">
        <v>240</v>
      </c>
      <c r="N296" s="144"/>
    </row>
    <row r="297" spans="1:14" ht="30" customHeight="1">
      <c r="A297" s="155">
        <v>293</v>
      </c>
      <c r="B297" s="156" t="s">
        <v>1073</v>
      </c>
      <c r="C297" s="155" t="s">
        <v>1074</v>
      </c>
      <c r="D297" s="157" t="s">
        <v>220</v>
      </c>
      <c r="E297" s="125">
        <v>29438</v>
      </c>
      <c r="F297" s="155" t="s">
        <v>231</v>
      </c>
      <c r="G297" s="155" t="s">
        <v>222</v>
      </c>
      <c r="H297" s="125">
        <v>37956</v>
      </c>
      <c r="I297" s="157" t="s">
        <v>363</v>
      </c>
      <c r="J297" s="156" t="s">
        <v>282</v>
      </c>
      <c r="K297" s="156" t="s">
        <v>283</v>
      </c>
      <c r="L297" s="156" t="s">
        <v>226</v>
      </c>
      <c r="M297" s="158" t="s">
        <v>227</v>
      </c>
      <c r="N297" s="144"/>
    </row>
    <row r="298" spans="1:14" ht="30" customHeight="1">
      <c r="A298" s="155">
        <v>294</v>
      </c>
      <c r="B298" s="156" t="s">
        <v>1075</v>
      </c>
      <c r="C298" s="155" t="s">
        <v>1076</v>
      </c>
      <c r="D298" s="157" t="s">
        <v>220</v>
      </c>
      <c r="E298" s="125">
        <v>24871</v>
      </c>
      <c r="F298" s="155" t="s">
        <v>231</v>
      </c>
      <c r="G298" s="155" t="s">
        <v>222</v>
      </c>
      <c r="H298" s="125">
        <v>32568</v>
      </c>
      <c r="I298" s="157" t="s">
        <v>281</v>
      </c>
      <c r="J298" s="156" t="s">
        <v>588</v>
      </c>
      <c r="K298" s="156" t="s">
        <v>645</v>
      </c>
      <c r="L298" s="156" t="s">
        <v>245</v>
      </c>
      <c r="M298" s="158" t="s">
        <v>227</v>
      </c>
      <c r="N298" s="144"/>
    </row>
    <row r="299" spans="1:14" ht="30" customHeight="1">
      <c r="A299" s="155">
        <v>295</v>
      </c>
      <c r="B299" s="156" t="s">
        <v>1077</v>
      </c>
      <c r="C299" s="155" t="s">
        <v>1078</v>
      </c>
      <c r="D299" s="157" t="s">
        <v>220</v>
      </c>
      <c r="E299" s="125">
        <v>29687</v>
      </c>
      <c r="F299" s="155" t="s">
        <v>231</v>
      </c>
      <c r="G299" s="155" t="s">
        <v>222</v>
      </c>
      <c r="H299" s="125">
        <v>39448</v>
      </c>
      <c r="I299" s="157" t="s">
        <v>237</v>
      </c>
      <c r="J299" s="156" t="s">
        <v>282</v>
      </c>
      <c r="K299" s="156" t="s">
        <v>262</v>
      </c>
      <c r="L299" s="156" t="s">
        <v>226</v>
      </c>
      <c r="M299" s="158" t="s">
        <v>227</v>
      </c>
      <c r="N299" s="144"/>
    </row>
    <row r="300" spans="1:14" ht="30" customHeight="1">
      <c r="A300" s="155">
        <v>296</v>
      </c>
      <c r="B300" s="156" t="s">
        <v>1079</v>
      </c>
      <c r="C300" s="155" t="s">
        <v>1080</v>
      </c>
      <c r="D300" s="157" t="s">
        <v>273</v>
      </c>
      <c r="E300" s="125">
        <v>25089</v>
      </c>
      <c r="F300" s="155" t="s">
        <v>231</v>
      </c>
      <c r="G300" s="155" t="s">
        <v>222</v>
      </c>
      <c r="H300" s="125">
        <v>35855</v>
      </c>
      <c r="I300" s="157" t="s">
        <v>237</v>
      </c>
      <c r="J300" s="156" t="s">
        <v>224</v>
      </c>
      <c r="K300" s="156" t="s">
        <v>1081</v>
      </c>
      <c r="L300" s="159" t="s">
        <v>365</v>
      </c>
      <c r="M300" s="158" t="s">
        <v>227</v>
      </c>
      <c r="N300" s="144"/>
    </row>
    <row r="301" spans="1:14" ht="30" customHeight="1">
      <c r="A301" s="155">
        <v>297</v>
      </c>
      <c r="B301" s="156" t="s">
        <v>1082</v>
      </c>
      <c r="C301" s="155" t="s">
        <v>1083</v>
      </c>
      <c r="D301" s="157" t="s">
        <v>220</v>
      </c>
      <c r="E301" s="125">
        <v>32912</v>
      </c>
      <c r="F301" s="155" t="s">
        <v>231</v>
      </c>
      <c r="G301" s="155" t="s">
        <v>222</v>
      </c>
      <c r="H301" s="125">
        <v>43528</v>
      </c>
      <c r="I301" s="157" t="s">
        <v>223</v>
      </c>
      <c r="J301" s="156" t="s">
        <v>282</v>
      </c>
      <c r="K301" s="156" t="s">
        <v>288</v>
      </c>
      <c r="L301" s="156" t="s">
        <v>226</v>
      </c>
      <c r="M301" s="158" t="s">
        <v>227</v>
      </c>
      <c r="N301" s="144"/>
    </row>
    <row r="302" spans="1:14" ht="30" customHeight="1">
      <c r="A302" s="155">
        <v>298</v>
      </c>
      <c r="B302" s="156" t="s">
        <v>1084</v>
      </c>
      <c r="C302" s="155" t="s">
        <v>1085</v>
      </c>
      <c r="D302" s="157" t="s">
        <v>220</v>
      </c>
      <c r="E302" s="125">
        <v>27292</v>
      </c>
      <c r="F302" s="155" t="s">
        <v>221</v>
      </c>
      <c r="G302" s="155" t="s">
        <v>222</v>
      </c>
      <c r="H302" s="125">
        <v>39814</v>
      </c>
      <c r="I302" s="157" t="s">
        <v>266</v>
      </c>
      <c r="J302" s="156" t="s">
        <v>937</v>
      </c>
      <c r="K302" s="156" t="s">
        <v>637</v>
      </c>
      <c r="L302" s="156" t="s">
        <v>1086</v>
      </c>
      <c r="M302" s="158" t="s">
        <v>277</v>
      </c>
      <c r="N302" s="144"/>
    </row>
    <row r="303" spans="1:14" ht="30" customHeight="1">
      <c r="A303" s="155">
        <v>299</v>
      </c>
      <c r="B303" s="156" t="s">
        <v>1087</v>
      </c>
      <c r="C303" s="155" t="s">
        <v>1088</v>
      </c>
      <c r="D303" s="157" t="s">
        <v>446</v>
      </c>
      <c r="E303" s="125">
        <v>25345</v>
      </c>
      <c r="F303" s="155" t="s">
        <v>221</v>
      </c>
      <c r="G303" s="155" t="s">
        <v>222</v>
      </c>
      <c r="H303" s="125">
        <v>32933</v>
      </c>
      <c r="I303" s="157" t="s">
        <v>237</v>
      </c>
      <c r="J303" s="156" t="s">
        <v>254</v>
      </c>
      <c r="K303" s="156" t="s">
        <v>415</v>
      </c>
      <c r="L303" s="156" t="s">
        <v>226</v>
      </c>
      <c r="M303" s="158" t="s">
        <v>227</v>
      </c>
      <c r="N303" s="144"/>
    </row>
    <row r="304" spans="1:14" ht="30" customHeight="1">
      <c r="A304" s="155">
        <v>300</v>
      </c>
      <c r="B304" s="156" t="s">
        <v>1089</v>
      </c>
      <c r="C304" s="155" t="s">
        <v>1090</v>
      </c>
      <c r="D304" s="157" t="s">
        <v>220</v>
      </c>
      <c r="E304" s="125">
        <v>28855</v>
      </c>
      <c r="F304" s="155" t="s">
        <v>221</v>
      </c>
      <c r="G304" s="155" t="s">
        <v>222</v>
      </c>
      <c r="H304" s="125">
        <v>38808</v>
      </c>
      <c r="I304" s="157" t="s">
        <v>237</v>
      </c>
      <c r="J304" s="156" t="s">
        <v>383</v>
      </c>
      <c r="K304" s="156" t="s">
        <v>400</v>
      </c>
      <c r="L304" s="156" t="s">
        <v>401</v>
      </c>
      <c r="M304" s="158" t="s">
        <v>227</v>
      </c>
      <c r="N304" s="144"/>
    </row>
    <row r="305" spans="1:14" ht="30" customHeight="1">
      <c r="A305" s="155">
        <v>301</v>
      </c>
      <c r="B305" s="156" t="s">
        <v>1091</v>
      </c>
      <c r="C305" s="155" t="s">
        <v>1092</v>
      </c>
      <c r="D305" s="157" t="s">
        <v>1093</v>
      </c>
      <c r="E305" s="125">
        <v>27836</v>
      </c>
      <c r="F305" s="155" t="s">
        <v>221</v>
      </c>
      <c r="G305" s="155" t="s">
        <v>222</v>
      </c>
      <c r="H305" s="125">
        <v>38808</v>
      </c>
      <c r="I305" s="157" t="s">
        <v>223</v>
      </c>
      <c r="J305" s="156" t="s">
        <v>254</v>
      </c>
      <c r="K305" s="156" t="s">
        <v>305</v>
      </c>
      <c r="L305" s="156" t="s">
        <v>226</v>
      </c>
      <c r="M305" s="158" t="s">
        <v>227</v>
      </c>
      <c r="N305" s="144"/>
    </row>
    <row r="306" spans="1:14" ht="30" customHeight="1">
      <c r="A306" s="155">
        <v>302</v>
      </c>
      <c r="B306" s="156" t="s">
        <v>1094</v>
      </c>
      <c r="C306" s="155" t="s">
        <v>1095</v>
      </c>
      <c r="D306" s="157" t="s">
        <v>220</v>
      </c>
      <c r="E306" s="125">
        <v>31876</v>
      </c>
      <c r="F306" s="155" t="s">
        <v>221</v>
      </c>
      <c r="G306" s="155" t="s">
        <v>222</v>
      </c>
      <c r="H306" s="125">
        <v>42309</v>
      </c>
      <c r="I306" s="157" t="s">
        <v>258</v>
      </c>
      <c r="J306" s="156" t="s">
        <v>282</v>
      </c>
      <c r="K306" s="156" t="s">
        <v>297</v>
      </c>
      <c r="L306" s="156" t="s">
        <v>226</v>
      </c>
      <c r="M306" s="158" t="s">
        <v>227</v>
      </c>
      <c r="N306" s="144"/>
    </row>
    <row r="307" spans="1:14" ht="30" customHeight="1">
      <c r="A307" s="155">
        <v>303</v>
      </c>
      <c r="B307" s="156" t="s">
        <v>1096</v>
      </c>
      <c r="C307" s="155" t="s">
        <v>1097</v>
      </c>
      <c r="D307" s="157" t="s">
        <v>374</v>
      </c>
      <c r="E307" s="125">
        <v>24621</v>
      </c>
      <c r="F307" s="155" t="s">
        <v>221</v>
      </c>
      <c r="G307" s="155" t="s">
        <v>222</v>
      </c>
      <c r="H307" s="125">
        <v>33270</v>
      </c>
      <c r="I307" s="157" t="s">
        <v>237</v>
      </c>
      <c r="J307" s="156" t="s">
        <v>308</v>
      </c>
      <c r="K307" s="156" t="s">
        <v>380</v>
      </c>
      <c r="L307" s="156" t="s">
        <v>245</v>
      </c>
      <c r="M307" s="158" t="s">
        <v>227</v>
      </c>
      <c r="N307" s="144"/>
    </row>
    <row r="308" spans="1:14" ht="30" customHeight="1">
      <c r="A308" s="155">
        <v>304</v>
      </c>
      <c r="B308" s="156" t="s">
        <v>1098</v>
      </c>
      <c r="C308" s="155" t="s">
        <v>1099</v>
      </c>
      <c r="D308" s="157" t="s">
        <v>374</v>
      </c>
      <c r="E308" s="125">
        <v>26805</v>
      </c>
      <c r="F308" s="155" t="s">
        <v>221</v>
      </c>
      <c r="G308" s="155" t="s">
        <v>222</v>
      </c>
      <c r="H308" s="125">
        <v>35490</v>
      </c>
      <c r="I308" s="157" t="s">
        <v>281</v>
      </c>
      <c r="J308" s="156" t="s">
        <v>282</v>
      </c>
      <c r="K308" s="156" t="s">
        <v>283</v>
      </c>
      <c r="L308" s="156" t="s">
        <v>226</v>
      </c>
      <c r="M308" s="158" t="s">
        <v>227</v>
      </c>
      <c r="N308" s="144"/>
    </row>
    <row r="309" spans="1:14" ht="30" customHeight="1">
      <c r="A309" s="155">
        <v>305</v>
      </c>
      <c r="B309" s="156" t="s">
        <v>1100</v>
      </c>
      <c r="C309" s="155" t="s">
        <v>1101</v>
      </c>
      <c r="D309" s="157" t="s">
        <v>991</v>
      </c>
      <c r="E309" s="125">
        <v>25318</v>
      </c>
      <c r="F309" s="155" t="s">
        <v>221</v>
      </c>
      <c r="G309" s="155" t="s">
        <v>222</v>
      </c>
      <c r="H309" s="125">
        <v>39448</v>
      </c>
      <c r="I309" s="157" t="s">
        <v>266</v>
      </c>
      <c r="J309" s="156" t="s">
        <v>937</v>
      </c>
      <c r="K309" s="156" t="s">
        <v>637</v>
      </c>
      <c r="L309" s="156" t="s">
        <v>674</v>
      </c>
      <c r="M309" s="158" t="s">
        <v>277</v>
      </c>
      <c r="N309" s="144"/>
    </row>
    <row r="310" spans="1:14" ht="30" customHeight="1">
      <c r="A310" s="155">
        <v>306</v>
      </c>
      <c r="B310" s="156" t="s">
        <v>1100</v>
      </c>
      <c r="C310" s="155" t="s">
        <v>1102</v>
      </c>
      <c r="D310" s="157" t="s">
        <v>722</v>
      </c>
      <c r="E310" s="125">
        <v>25160</v>
      </c>
      <c r="F310" s="155" t="s">
        <v>221</v>
      </c>
      <c r="G310" s="155" t="s">
        <v>222</v>
      </c>
      <c r="H310" s="125">
        <v>32568</v>
      </c>
      <c r="I310" s="157" t="s">
        <v>237</v>
      </c>
      <c r="J310" s="156" t="s">
        <v>261</v>
      </c>
      <c r="K310" s="156" t="s">
        <v>637</v>
      </c>
      <c r="L310" s="156" t="s">
        <v>226</v>
      </c>
      <c r="M310" s="158" t="s">
        <v>227</v>
      </c>
      <c r="N310" s="144"/>
    </row>
    <row r="311" spans="1:14" ht="30" customHeight="1">
      <c r="A311" s="155">
        <v>307</v>
      </c>
      <c r="B311" s="156" t="s">
        <v>1103</v>
      </c>
      <c r="C311" s="155" t="s">
        <v>1104</v>
      </c>
      <c r="D311" s="157" t="s">
        <v>1105</v>
      </c>
      <c r="E311" s="125">
        <v>30162</v>
      </c>
      <c r="F311" s="155" t="s">
        <v>231</v>
      </c>
      <c r="G311" s="155" t="s">
        <v>222</v>
      </c>
      <c r="H311" s="125">
        <v>39448</v>
      </c>
      <c r="I311" s="157" t="s">
        <v>223</v>
      </c>
      <c r="J311" s="156" t="s">
        <v>269</v>
      </c>
      <c r="K311" s="156" t="s">
        <v>642</v>
      </c>
      <c r="L311" s="156" t="s">
        <v>245</v>
      </c>
      <c r="M311" s="158" t="s">
        <v>227</v>
      </c>
      <c r="N311" s="144"/>
    </row>
    <row r="312" spans="1:14" ht="30" customHeight="1">
      <c r="A312" s="155">
        <v>308</v>
      </c>
      <c r="B312" s="156" t="s">
        <v>1106</v>
      </c>
      <c r="C312" s="155" t="s">
        <v>1107</v>
      </c>
      <c r="D312" s="157" t="s">
        <v>220</v>
      </c>
      <c r="E312" s="125">
        <v>35096</v>
      </c>
      <c r="F312" s="155" t="s">
        <v>221</v>
      </c>
      <c r="G312" s="155" t="s">
        <v>222</v>
      </c>
      <c r="H312" s="125">
        <v>43528</v>
      </c>
      <c r="I312" s="157" t="s">
        <v>266</v>
      </c>
      <c r="J312" s="156" t="s">
        <v>224</v>
      </c>
      <c r="K312" s="156" t="s">
        <v>233</v>
      </c>
      <c r="L312" s="156" t="s">
        <v>226</v>
      </c>
      <c r="M312" s="158" t="s">
        <v>227</v>
      </c>
      <c r="N312" s="144"/>
    </row>
    <row r="313" spans="1:14" ht="30" customHeight="1">
      <c r="A313" s="155">
        <v>309</v>
      </c>
      <c r="B313" s="156" t="s">
        <v>1108</v>
      </c>
      <c r="C313" s="155" t="s">
        <v>1109</v>
      </c>
      <c r="D313" s="157" t="s">
        <v>220</v>
      </c>
      <c r="E313" s="125">
        <v>27579</v>
      </c>
      <c r="F313" s="155" t="s">
        <v>231</v>
      </c>
      <c r="G313" s="155" t="s">
        <v>222</v>
      </c>
      <c r="H313" s="125">
        <v>39448</v>
      </c>
      <c r="I313" s="157" t="s">
        <v>794</v>
      </c>
      <c r="J313" s="156" t="s">
        <v>795</v>
      </c>
      <c r="K313" s="156" t="s">
        <v>651</v>
      </c>
      <c r="L313" s="156" t="s">
        <v>629</v>
      </c>
      <c r="M313" s="158" t="s">
        <v>277</v>
      </c>
      <c r="N313" s="144"/>
    </row>
    <row r="314" spans="1:14" ht="30" customHeight="1">
      <c r="A314" s="155">
        <v>310</v>
      </c>
      <c r="B314" s="156" t="s">
        <v>1110</v>
      </c>
      <c r="C314" s="155" t="s">
        <v>1111</v>
      </c>
      <c r="D314" s="157" t="s">
        <v>220</v>
      </c>
      <c r="E314" s="125">
        <v>28593</v>
      </c>
      <c r="F314" s="155" t="s">
        <v>231</v>
      </c>
      <c r="G314" s="155" t="s">
        <v>222</v>
      </c>
      <c r="H314" s="125">
        <v>39083</v>
      </c>
      <c r="I314" s="157" t="s">
        <v>237</v>
      </c>
      <c r="J314" s="156" t="s">
        <v>282</v>
      </c>
      <c r="K314" s="156" t="s">
        <v>1112</v>
      </c>
      <c r="L314" s="156" t="s">
        <v>240</v>
      </c>
      <c r="M314" s="158" t="s">
        <v>240</v>
      </c>
      <c r="N314" s="144"/>
    </row>
    <row r="315" spans="1:14" ht="30" customHeight="1">
      <c r="A315" s="155">
        <v>311</v>
      </c>
      <c r="B315" s="156" t="s">
        <v>1113</v>
      </c>
      <c r="C315" s="155" t="s">
        <v>1114</v>
      </c>
      <c r="D315" s="157" t="s">
        <v>220</v>
      </c>
      <c r="E315" s="125">
        <v>27406</v>
      </c>
      <c r="F315" s="155" t="s">
        <v>231</v>
      </c>
      <c r="G315" s="155" t="s">
        <v>222</v>
      </c>
      <c r="H315" s="125">
        <v>39448</v>
      </c>
      <c r="I315" s="157" t="s">
        <v>223</v>
      </c>
      <c r="J315" s="156" t="s">
        <v>387</v>
      </c>
      <c r="K315" s="156" t="s">
        <v>1115</v>
      </c>
      <c r="L315" s="156" t="s">
        <v>629</v>
      </c>
      <c r="M315" s="158" t="s">
        <v>277</v>
      </c>
      <c r="N315" s="144"/>
    </row>
    <row r="316" spans="1:14" ht="30" customHeight="1">
      <c r="A316" s="155">
        <v>312</v>
      </c>
      <c r="B316" s="156" t="s">
        <v>1116</v>
      </c>
      <c r="C316" s="155" t="s">
        <v>1117</v>
      </c>
      <c r="D316" s="157" t="s">
        <v>220</v>
      </c>
      <c r="E316" s="125">
        <v>30967</v>
      </c>
      <c r="F316" s="155" t="s">
        <v>231</v>
      </c>
      <c r="G316" s="155" t="s">
        <v>222</v>
      </c>
      <c r="H316" s="125">
        <v>40544</v>
      </c>
      <c r="I316" s="157" t="s">
        <v>223</v>
      </c>
      <c r="J316" s="156" t="s">
        <v>282</v>
      </c>
      <c r="K316" s="156" t="s">
        <v>288</v>
      </c>
      <c r="L316" s="156" t="s">
        <v>226</v>
      </c>
      <c r="M316" s="158" t="s">
        <v>227</v>
      </c>
      <c r="N316" s="144"/>
    </row>
    <row r="317" spans="1:14" ht="30" customHeight="1">
      <c r="A317" s="155">
        <v>313</v>
      </c>
      <c r="B317" s="156" t="s">
        <v>1118</v>
      </c>
      <c r="C317" s="155" t="s">
        <v>1119</v>
      </c>
      <c r="D317" s="157" t="s">
        <v>636</v>
      </c>
      <c r="E317" s="125">
        <v>24185</v>
      </c>
      <c r="F317" s="155" t="s">
        <v>231</v>
      </c>
      <c r="G317" s="155" t="s">
        <v>222</v>
      </c>
      <c r="H317" s="125">
        <v>32174</v>
      </c>
      <c r="I317" s="157" t="s">
        <v>237</v>
      </c>
      <c r="J317" s="156" t="s">
        <v>611</v>
      </c>
      <c r="K317" s="156" t="s">
        <v>901</v>
      </c>
      <c r="L317" s="156" t="s">
        <v>226</v>
      </c>
      <c r="M317" s="158" t="s">
        <v>227</v>
      </c>
      <c r="N317" s="144"/>
    </row>
    <row r="318" spans="1:14" ht="30" customHeight="1">
      <c r="A318" s="155">
        <v>314</v>
      </c>
      <c r="B318" s="156" t="s">
        <v>1120</v>
      </c>
      <c r="C318" s="155" t="s">
        <v>1121</v>
      </c>
      <c r="D318" s="157" t="s">
        <v>398</v>
      </c>
      <c r="E318" s="125">
        <v>23419</v>
      </c>
      <c r="F318" s="155" t="s">
        <v>231</v>
      </c>
      <c r="G318" s="155" t="s">
        <v>222</v>
      </c>
      <c r="H318" s="125">
        <v>31472</v>
      </c>
      <c r="I318" s="157" t="s">
        <v>281</v>
      </c>
      <c r="J318" s="156" t="s">
        <v>282</v>
      </c>
      <c r="K318" s="156" t="s">
        <v>283</v>
      </c>
      <c r="L318" s="156" t="s">
        <v>226</v>
      </c>
      <c r="M318" s="158" t="s">
        <v>227</v>
      </c>
      <c r="N318" s="144"/>
    </row>
    <row r="319" spans="1:14" ht="30" customHeight="1">
      <c r="A319" s="155">
        <v>315</v>
      </c>
      <c r="B319" s="156" t="s">
        <v>1122</v>
      </c>
      <c r="C319" s="155" t="s">
        <v>1123</v>
      </c>
      <c r="D319" s="157" t="s">
        <v>636</v>
      </c>
      <c r="E319" s="125">
        <v>25046</v>
      </c>
      <c r="F319" s="155" t="s">
        <v>221</v>
      </c>
      <c r="G319" s="155" t="s">
        <v>222</v>
      </c>
      <c r="H319" s="125">
        <v>39448</v>
      </c>
      <c r="I319" s="157" t="s">
        <v>266</v>
      </c>
      <c r="J319" s="156" t="s">
        <v>937</v>
      </c>
      <c r="K319" s="156" t="s">
        <v>1124</v>
      </c>
      <c r="L319" s="156" t="s">
        <v>245</v>
      </c>
      <c r="M319" s="158" t="s">
        <v>277</v>
      </c>
      <c r="N319" s="144"/>
    </row>
    <row r="320" spans="1:14" ht="30" customHeight="1">
      <c r="A320" s="155">
        <v>316</v>
      </c>
      <c r="B320" s="156" t="s">
        <v>1125</v>
      </c>
      <c r="C320" s="155" t="s">
        <v>1126</v>
      </c>
      <c r="D320" s="157" t="s">
        <v>248</v>
      </c>
      <c r="E320" s="125">
        <v>30298</v>
      </c>
      <c r="F320" s="155" t="s">
        <v>221</v>
      </c>
      <c r="G320" s="155" t="s">
        <v>222</v>
      </c>
      <c r="H320" s="125">
        <v>39873</v>
      </c>
      <c r="I320" s="157" t="s">
        <v>258</v>
      </c>
      <c r="J320" s="156" t="s">
        <v>254</v>
      </c>
      <c r="K320" s="156" t="s">
        <v>415</v>
      </c>
      <c r="L320" s="156" t="s">
        <v>226</v>
      </c>
      <c r="M320" s="158" t="s">
        <v>227</v>
      </c>
      <c r="N320" s="144"/>
    </row>
    <row r="321" spans="1:14" ht="30" customHeight="1">
      <c r="A321" s="155">
        <v>317</v>
      </c>
      <c r="B321" s="156" t="s">
        <v>1127</v>
      </c>
      <c r="C321" s="155" t="s">
        <v>1128</v>
      </c>
      <c r="D321" s="157" t="s">
        <v>220</v>
      </c>
      <c r="E321" s="125">
        <v>28206</v>
      </c>
      <c r="F321" s="155" t="s">
        <v>231</v>
      </c>
      <c r="G321" s="155" t="s">
        <v>222</v>
      </c>
      <c r="H321" s="125">
        <v>42910</v>
      </c>
      <c r="I321" s="157" t="s">
        <v>258</v>
      </c>
      <c r="J321" s="156" t="s">
        <v>308</v>
      </c>
      <c r="K321" s="156" t="s">
        <v>380</v>
      </c>
      <c r="L321" s="156" t="s">
        <v>245</v>
      </c>
      <c r="M321" s="158" t="s">
        <v>227</v>
      </c>
      <c r="N321" s="144"/>
    </row>
    <row r="322" spans="1:14" ht="30" customHeight="1">
      <c r="A322" s="155">
        <v>318</v>
      </c>
      <c r="B322" s="156" t="s">
        <v>1129</v>
      </c>
      <c r="C322" s="155" t="s">
        <v>1130</v>
      </c>
      <c r="D322" s="157" t="s">
        <v>220</v>
      </c>
      <c r="E322" s="125">
        <v>28261</v>
      </c>
      <c r="F322" s="155" t="s">
        <v>221</v>
      </c>
      <c r="G322" s="155" t="s">
        <v>222</v>
      </c>
      <c r="H322" s="125">
        <v>38808</v>
      </c>
      <c r="I322" s="157" t="s">
        <v>223</v>
      </c>
      <c r="J322" s="156" t="s">
        <v>254</v>
      </c>
      <c r="K322" s="156" t="s">
        <v>305</v>
      </c>
      <c r="L322" s="156" t="s">
        <v>226</v>
      </c>
      <c r="M322" s="158" t="s">
        <v>227</v>
      </c>
      <c r="N322" s="144"/>
    </row>
    <row r="323" spans="1:14" ht="30" customHeight="1">
      <c r="A323" s="155">
        <v>319</v>
      </c>
      <c r="B323" s="156" t="s">
        <v>1131</v>
      </c>
      <c r="C323" s="155" t="s">
        <v>1132</v>
      </c>
      <c r="D323" s="157" t="s">
        <v>220</v>
      </c>
      <c r="E323" s="125">
        <v>25411</v>
      </c>
      <c r="F323" s="155" t="s">
        <v>231</v>
      </c>
      <c r="G323" s="155" t="s">
        <v>222</v>
      </c>
      <c r="H323" s="125">
        <v>32933</v>
      </c>
      <c r="I323" s="157" t="s">
        <v>363</v>
      </c>
      <c r="J323" s="156" t="s">
        <v>1133</v>
      </c>
      <c r="K323" s="156" t="s">
        <v>1134</v>
      </c>
      <c r="L323" s="156" t="s">
        <v>240</v>
      </c>
      <c r="M323" s="158" t="s">
        <v>240</v>
      </c>
      <c r="N323" s="144"/>
    </row>
    <row r="324" spans="1:14" ht="30" customHeight="1">
      <c r="A324" s="155">
        <v>320</v>
      </c>
      <c r="B324" s="156" t="s">
        <v>1135</v>
      </c>
      <c r="C324" s="155" t="s">
        <v>1136</v>
      </c>
      <c r="D324" s="157" t="s">
        <v>1137</v>
      </c>
      <c r="E324" s="125">
        <v>30182</v>
      </c>
      <c r="F324" s="155" t="s">
        <v>231</v>
      </c>
      <c r="G324" s="155" t="s">
        <v>222</v>
      </c>
      <c r="H324" s="125">
        <v>34394</v>
      </c>
      <c r="I324" s="157" t="s">
        <v>237</v>
      </c>
      <c r="J324" s="156" t="s">
        <v>282</v>
      </c>
      <c r="K324" s="156" t="s">
        <v>297</v>
      </c>
      <c r="L324" s="156" t="s">
        <v>226</v>
      </c>
      <c r="M324" s="158" t="s">
        <v>227</v>
      </c>
      <c r="N324" s="144"/>
    </row>
    <row r="325" spans="1:14" ht="30" customHeight="1">
      <c r="A325" s="155">
        <v>321</v>
      </c>
      <c r="B325" s="156" t="s">
        <v>1138</v>
      </c>
      <c r="C325" s="155" t="s">
        <v>1139</v>
      </c>
      <c r="D325" s="157" t="s">
        <v>220</v>
      </c>
      <c r="E325" s="125">
        <v>25407</v>
      </c>
      <c r="F325" s="155" t="s">
        <v>221</v>
      </c>
      <c r="G325" s="155" t="s">
        <v>222</v>
      </c>
      <c r="H325" s="125">
        <v>39448</v>
      </c>
      <c r="I325" s="157" t="s">
        <v>266</v>
      </c>
      <c r="J325" s="156" t="s">
        <v>937</v>
      </c>
      <c r="K325" s="156" t="s">
        <v>423</v>
      </c>
      <c r="L325" s="156" t="s">
        <v>389</v>
      </c>
      <c r="M325" s="158" t="s">
        <v>277</v>
      </c>
      <c r="N325" s="144"/>
    </row>
    <row r="326" spans="1:14" ht="30" customHeight="1">
      <c r="A326" s="155">
        <v>322</v>
      </c>
      <c r="B326" s="156" t="s">
        <v>1140</v>
      </c>
      <c r="C326" s="155" t="s">
        <v>1141</v>
      </c>
      <c r="D326" s="157" t="s">
        <v>220</v>
      </c>
      <c r="E326" s="125">
        <v>28605</v>
      </c>
      <c r="F326" s="155" t="s">
        <v>221</v>
      </c>
      <c r="G326" s="155" t="s">
        <v>222</v>
      </c>
      <c r="H326" s="125">
        <v>40179</v>
      </c>
      <c r="I326" s="157" t="s">
        <v>223</v>
      </c>
      <c r="J326" s="156" t="s">
        <v>833</v>
      </c>
      <c r="K326" s="156" t="s">
        <v>1142</v>
      </c>
      <c r="L326" s="156" t="s">
        <v>335</v>
      </c>
      <c r="M326" s="158" t="s">
        <v>277</v>
      </c>
      <c r="N326" s="144"/>
    </row>
    <row r="327" spans="1:14" ht="30" customHeight="1">
      <c r="A327" s="155">
        <v>323</v>
      </c>
      <c r="B327" s="156" t="s">
        <v>1143</v>
      </c>
      <c r="C327" s="155" t="s">
        <v>1144</v>
      </c>
      <c r="D327" s="157" t="s">
        <v>220</v>
      </c>
      <c r="E327" s="125">
        <v>28974</v>
      </c>
      <c r="F327" s="155" t="s">
        <v>231</v>
      </c>
      <c r="G327" s="155" t="s">
        <v>222</v>
      </c>
      <c r="H327" s="125">
        <v>39448</v>
      </c>
      <c r="I327" s="157" t="s">
        <v>266</v>
      </c>
      <c r="J327" s="156" t="s">
        <v>1145</v>
      </c>
      <c r="K327" s="156" t="s">
        <v>637</v>
      </c>
      <c r="L327" s="156" t="s">
        <v>1146</v>
      </c>
      <c r="M327" s="158" t="s">
        <v>277</v>
      </c>
      <c r="N327" s="144"/>
    </row>
    <row r="328" spans="1:14" ht="30" customHeight="1">
      <c r="A328" s="155">
        <v>324</v>
      </c>
      <c r="B328" s="156" t="s">
        <v>1147</v>
      </c>
      <c r="C328" s="155" t="s">
        <v>1148</v>
      </c>
      <c r="D328" s="157" t="s">
        <v>220</v>
      </c>
      <c r="E328" s="125">
        <v>24086</v>
      </c>
      <c r="F328" s="155" t="s">
        <v>231</v>
      </c>
      <c r="G328" s="155" t="s">
        <v>222</v>
      </c>
      <c r="H328" s="125">
        <v>32143</v>
      </c>
      <c r="I328" s="157" t="s">
        <v>281</v>
      </c>
      <c r="J328" s="156" t="s">
        <v>282</v>
      </c>
      <c r="K328" s="156" t="s">
        <v>283</v>
      </c>
      <c r="L328" s="156" t="s">
        <v>226</v>
      </c>
      <c r="M328" s="158" t="s">
        <v>227</v>
      </c>
      <c r="N328" s="144"/>
    </row>
    <row r="329" spans="1:14" ht="30" customHeight="1">
      <c r="A329" s="155">
        <v>325</v>
      </c>
      <c r="B329" s="156" t="s">
        <v>1149</v>
      </c>
      <c r="C329" s="155" t="s">
        <v>1150</v>
      </c>
      <c r="D329" s="157" t="s">
        <v>220</v>
      </c>
      <c r="E329" s="125">
        <v>29253</v>
      </c>
      <c r="F329" s="155" t="s">
        <v>221</v>
      </c>
      <c r="G329" s="155" t="s">
        <v>222</v>
      </c>
      <c r="H329" s="125">
        <v>38808</v>
      </c>
      <c r="I329" s="157" t="s">
        <v>237</v>
      </c>
      <c r="J329" s="156" t="s">
        <v>254</v>
      </c>
      <c r="K329" s="156" t="s">
        <v>415</v>
      </c>
      <c r="L329" s="156" t="s">
        <v>226</v>
      </c>
      <c r="M329" s="158" t="s">
        <v>227</v>
      </c>
      <c r="N329" s="144"/>
    </row>
    <row r="330" spans="1:14" ht="30" customHeight="1">
      <c r="A330" s="155">
        <v>326</v>
      </c>
      <c r="B330" s="156" t="s">
        <v>1151</v>
      </c>
      <c r="C330" s="155" t="s">
        <v>1152</v>
      </c>
      <c r="D330" s="157" t="s">
        <v>220</v>
      </c>
      <c r="E330" s="125">
        <v>28767</v>
      </c>
      <c r="F330" s="155" t="s">
        <v>221</v>
      </c>
      <c r="G330" s="155" t="s">
        <v>222</v>
      </c>
      <c r="H330" s="125">
        <v>39083</v>
      </c>
      <c r="I330" s="157" t="s">
        <v>363</v>
      </c>
      <c r="J330" s="156" t="s">
        <v>282</v>
      </c>
      <c r="K330" s="156" t="s">
        <v>283</v>
      </c>
      <c r="L330" s="156" t="s">
        <v>226</v>
      </c>
      <c r="M330" s="158" t="s">
        <v>227</v>
      </c>
      <c r="N330" s="144"/>
    </row>
    <row r="331" spans="1:14" ht="30" customHeight="1">
      <c r="A331" s="155">
        <v>327</v>
      </c>
      <c r="B331" s="156" t="s">
        <v>1153</v>
      </c>
      <c r="C331" s="155" t="s">
        <v>1154</v>
      </c>
      <c r="D331" s="157" t="s">
        <v>1105</v>
      </c>
      <c r="E331" s="125">
        <v>28048</v>
      </c>
      <c r="F331" s="155" t="s">
        <v>221</v>
      </c>
      <c r="G331" s="155" t="s">
        <v>222</v>
      </c>
      <c r="H331" s="125">
        <v>36220</v>
      </c>
      <c r="I331" s="157" t="s">
        <v>237</v>
      </c>
      <c r="J331" s="156" t="s">
        <v>254</v>
      </c>
      <c r="K331" s="156" t="s">
        <v>415</v>
      </c>
      <c r="L331" s="156" t="s">
        <v>226</v>
      </c>
      <c r="M331" s="158" t="s">
        <v>227</v>
      </c>
      <c r="N331" s="144"/>
    </row>
    <row r="332" spans="1:14" ht="30" customHeight="1">
      <c r="A332" s="155">
        <v>328</v>
      </c>
      <c r="B332" s="156" t="s">
        <v>1155</v>
      </c>
      <c r="C332" s="155" t="s">
        <v>1156</v>
      </c>
      <c r="D332" s="157" t="s">
        <v>991</v>
      </c>
      <c r="E332" s="125">
        <v>26016</v>
      </c>
      <c r="F332" s="155" t="s">
        <v>221</v>
      </c>
      <c r="G332" s="155" t="s">
        <v>222</v>
      </c>
      <c r="H332" s="125">
        <v>34213</v>
      </c>
      <c r="I332" s="157" t="s">
        <v>237</v>
      </c>
      <c r="J332" s="156" t="s">
        <v>833</v>
      </c>
      <c r="K332" s="156" t="s">
        <v>1142</v>
      </c>
      <c r="L332" s="156" t="s">
        <v>335</v>
      </c>
      <c r="M332" s="158" t="s">
        <v>277</v>
      </c>
      <c r="N332" s="144"/>
    </row>
    <row r="333" spans="1:14" ht="30" customHeight="1">
      <c r="A333" s="155">
        <v>329</v>
      </c>
      <c r="B333" s="156" t="s">
        <v>1157</v>
      </c>
      <c r="C333" s="155" t="s">
        <v>1158</v>
      </c>
      <c r="D333" s="157" t="s">
        <v>220</v>
      </c>
      <c r="E333" s="125">
        <v>24847</v>
      </c>
      <c r="F333" s="155" t="s">
        <v>221</v>
      </c>
      <c r="G333" s="155" t="s">
        <v>222</v>
      </c>
      <c r="H333" s="125">
        <v>32203</v>
      </c>
      <c r="I333" s="157" t="s">
        <v>237</v>
      </c>
      <c r="J333" s="156" t="s">
        <v>224</v>
      </c>
      <c r="K333" s="156" t="s">
        <v>262</v>
      </c>
      <c r="L333" s="156" t="s">
        <v>226</v>
      </c>
      <c r="M333" s="158" t="s">
        <v>227</v>
      </c>
      <c r="N333" s="144"/>
    </row>
    <row r="334" spans="1:14" ht="30" customHeight="1">
      <c r="A334" s="155">
        <v>330</v>
      </c>
      <c r="B334" s="156" t="s">
        <v>1159</v>
      </c>
      <c r="C334" s="155" t="s">
        <v>1160</v>
      </c>
      <c r="D334" s="157" t="s">
        <v>332</v>
      </c>
      <c r="E334" s="125">
        <v>28354</v>
      </c>
      <c r="F334" s="155" t="s">
        <v>221</v>
      </c>
      <c r="G334" s="155" t="s">
        <v>222</v>
      </c>
      <c r="H334" s="125">
        <v>39448</v>
      </c>
      <c r="I334" s="157" t="s">
        <v>237</v>
      </c>
      <c r="J334" s="156" t="s">
        <v>224</v>
      </c>
      <c r="K334" s="156" t="s">
        <v>262</v>
      </c>
      <c r="L334" s="156" t="s">
        <v>226</v>
      </c>
      <c r="M334" s="158" t="s">
        <v>227</v>
      </c>
      <c r="N334" s="144"/>
    </row>
    <row r="335" spans="1:14" ht="30" customHeight="1">
      <c r="A335" s="155">
        <v>331</v>
      </c>
      <c r="B335" s="156" t="s">
        <v>1161</v>
      </c>
      <c r="C335" s="155" t="s">
        <v>1162</v>
      </c>
      <c r="D335" s="157" t="s">
        <v>220</v>
      </c>
      <c r="E335" s="125">
        <v>27024</v>
      </c>
      <c r="F335" s="155" t="s">
        <v>221</v>
      </c>
      <c r="G335" s="155" t="s">
        <v>222</v>
      </c>
      <c r="H335" s="125">
        <v>37591</v>
      </c>
      <c r="I335" s="157" t="s">
        <v>281</v>
      </c>
      <c r="J335" s="156" t="s">
        <v>282</v>
      </c>
      <c r="K335" s="156" t="s">
        <v>283</v>
      </c>
      <c r="L335" s="156" t="s">
        <v>226</v>
      </c>
      <c r="M335" s="158" t="s">
        <v>227</v>
      </c>
      <c r="N335" s="144"/>
    </row>
    <row r="336" spans="1:14" ht="30" customHeight="1">
      <c r="A336" s="155">
        <v>332</v>
      </c>
      <c r="B336" s="156" t="s">
        <v>1163</v>
      </c>
      <c r="C336" s="155" t="s">
        <v>1164</v>
      </c>
      <c r="D336" s="157" t="s">
        <v>220</v>
      </c>
      <c r="E336" s="125">
        <v>26733</v>
      </c>
      <c r="F336" s="155" t="s">
        <v>221</v>
      </c>
      <c r="G336" s="155" t="s">
        <v>222</v>
      </c>
      <c r="H336" s="125">
        <v>37591</v>
      </c>
      <c r="I336" s="157" t="s">
        <v>281</v>
      </c>
      <c r="J336" s="156" t="s">
        <v>282</v>
      </c>
      <c r="K336" s="156" t="s">
        <v>283</v>
      </c>
      <c r="L336" s="156" t="s">
        <v>226</v>
      </c>
      <c r="M336" s="158" t="s">
        <v>227</v>
      </c>
      <c r="N336" s="144"/>
    </row>
    <row r="337" spans="1:14" ht="30" customHeight="1">
      <c r="A337" s="155">
        <v>333</v>
      </c>
      <c r="B337" s="156" t="s">
        <v>1165</v>
      </c>
      <c r="C337" s="155" t="s">
        <v>1166</v>
      </c>
      <c r="D337" s="157" t="s">
        <v>220</v>
      </c>
      <c r="E337" s="125">
        <v>28101</v>
      </c>
      <c r="F337" s="155" t="s">
        <v>221</v>
      </c>
      <c r="G337" s="155" t="s">
        <v>222</v>
      </c>
      <c r="H337" s="125">
        <v>38808</v>
      </c>
      <c r="I337" s="157" t="s">
        <v>237</v>
      </c>
      <c r="J337" s="156" t="s">
        <v>282</v>
      </c>
      <c r="K337" s="156" t="s">
        <v>297</v>
      </c>
      <c r="L337" s="156" t="s">
        <v>226</v>
      </c>
      <c r="M337" s="158" t="s">
        <v>227</v>
      </c>
      <c r="N337" s="144"/>
    </row>
    <row r="338" spans="1:14" ht="30" customHeight="1">
      <c r="A338" s="155">
        <v>334</v>
      </c>
      <c r="B338" s="156" t="s">
        <v>1167</v>
      </c>
      <c r="C338" s="155" t="s">
        <v>1168</v>
      </c>
      <c r="D338" s="157" t="s">
        <v>220</v>
      </c>
      <c r="E338" s="125">
        <v>25198</v>
      </c>
      <c r="F338" s="155" t="s">
        <v>231</v>
      </c>
      <c r="G338" s="155" t="s">
        <v>222</v>
      </c>
      <c r="H338" s="125">
        <v>39083</v>
      </c>
      <c r="I338" s="157" t="s">
        <v>223</v>
      </c>
      <c r="J338" s="156" t="s">
        <v>387</v>
      </c>
      <c r="K338" s="156" t="s">
        <v>724</v>
      </c>
      <c r="L338" s="156" t="s">
        <v>389</v>
      </c>
      <c r="M338" s="158" t="s">
        <v>277</v>
      </c>
      <c r="N338" s="144"/>
    </row>
    <row r="339" spans="1:14" ht="30" customHeight="1">
      <c r="A339" s="155">
        <v>335</v>
      </c>
      <c r="B339" s="156" t="s">
        <v>1169</v>
      </c>
      <c r="C339" s="155" t="s">
        <v>1170</v>
      </c>
      <c r="D339" s="157" t="s">
        <v>220</v>
      </c>
      <c r="E339" s="125">
        <v>32900</v>
      </c>
      <c r="F339" s="155" t="s">
        <v>231</v>
      </c>
      <c r="G339" s="155" t="s">
        <v>222</v>
      </c>
      <c r="H339" s="125">
        <v>44166</v>
      </c>
      <c r="I339" s="157" t="s">
        <v>287</v>
      </c>
      <c r="J339" s="156" t="s">
        <v>784</v>
      </c>
      <c r="K339" s="156" t="s">
        <v>1171</v>
      </c>
      <c r="L339" s="159" t="s">
        <v>365</v>
      </c>
      <c r="M339" s="158" t="s">
        <v>227</v>
      </c>
      <c r="N339" s="144"/>
    </row>
    <row r="340" spans="1:14" ht="30" customHeight="1">
      <c r="A340" s="155">
        <v>336</v>
      </c>
      <c r="B340" s="156" t="s">
        <v>1172</v>
      </c>
      <c r="C340" s="155" t="s">
        <v>1173</v>
      </c>
      <c r="D340" s="157" t="s">
        <v>220</v>
      </c>
      <c r="E340" s="125">
        <v>24438</v>
      </c>
      <c r="F340" s="155" t="s">
        <v>231</v>
      </c>
      <c r="G340" s="155" t="s">
        <v>222</v>
      </c>
      <c r="H340" s="125">
        <v>39448</v>
      </c>
      <c r="I340" s="157" t="s">
        <v>266</v>
      </c>
      <c r="J340" s="156" t="s">
        <v>937</v>
      </c>
      <c r="K340" s="156" t="s">
        <v>637</v>
      </c>
      <c r="L340" s="156" t="s">
        <v>629</v>
      </c>
      <c r="M340" s="158" t="s">
        <v>277</v>
      </c>
      <c r="N340" s="144"/>
    </row>
    <row r="341" spans="1:14" ht="30" customHeight="1">
      <c r="A341" s="155">
        <v>337</v>
      </c>
      <c r="B341" s="156" t="s">
        <v>1174</v>
      </c>
      <c r="C341" s="155" t="s">
        <v>1175</v>
      </c>
      <c r="D341" s="157" t="s">
        <v>220</v>
      </c>
      <c r="E341" s="125">
        <v>24547</v>
      </c>
      <c r="F341" s="155" t="s">
        <v>221</v>
      </c>
      <c r="G341" s="155" t="s">
        <v>222</v>
      </c>
      <c r="H341" s="125">
        <v>34394</v>
      </c>
      <c r="I341" s="157" t="s">
        <v>237</v>
      </c>
      <c r="J341" s="156" t="s">
        <v>224</v>
      </c>
      <c r="K341" s="156" t="s">
        <v>262</v>
      </c>
      <c r="L341" s="156" t="s">
        <v>226</v>
      </c>
      <c r="M341" s="158" t="s">
        <v>227</v>
      </c>
      <c r="N341" s="144"/>
    </row>
    <row r="342" spans="1:14" ht="30" customHeight="1">
      <c r="A342" s="155">
        <v>338</v>
      </c>
      <c r="B342" s="156" t="s">
        <v>1176</v>
      </c>
      <c r="C342" s="155" t="s">
        <v>1177</v>
      </c>
      <c r="D342" s="157" t="s">
        <v>944</v>
      </c>
      <c r="E342" s="125">
        <v>29135</v>
      </c>
      <c r="F342" s="155" t="s">
        <v>231</v>
      </c>
      <c r="G342" s="155" t="s">
        <v>222</v>
      </c>
      <c r="H342" s="125">
        <v>39083</v>
      </c>
      <c r="I342" s="157" t="s">
        <v>237</v>
      </c>
      <c r="J342" s="156" t="s">
        <v>941</v>
      </c>
      <c r="K342" s="156" t="s">
        <v>1178</v>
      </c>
      <c r="L342" s="156" t="s">
        <v>240</v>
      </c>
      <c r="M342" s="158" t="s">
        <v>240</v>
      </c>
      <c r="N342" s="144"/>
    </row>
    <row r="343" spans="1:14" ht="30" customHeight="1">
      <c r="A343" s="155">
        <v>339</v>
      </c>
      <c r="B343" s="156" t="s">
        <v>1179</v>
      </c>
      <c r="C343" s="155" t="s">
        <v>1180</v>
      </c>
      <c r="D343" s="157" t="s">
        <v>220</v>
      </c>
      <c r="E343" s="127" t="s">
        <v>1181</v>
      </c>
      <c r="F343" s="155" t="s">
        <v>231</v>
      </c>
      <c r="G343" s="155" t="s">
        <v>222</v>
      </c>
      <c r="H343" s="125">
        <v>41244</v>
      </c>
      <c r="I343" s="157" t="s">
        <v>266</v>
      </c>
      <c r="J343" s="156" t="s">
        <v>224</v>
      </c>
      <c r="K343" s="156" t="s">
        <v>233</v>
      </c>
      <c r="L343" s="156" t="s">
        <v>226</v>
      </c>
      <c r="M343" s="158" t="s">
        <v>227</v>
      </c>
      <c r="N343" s="144"/>
    </row>
    <row r="344" spans="1:14" ht="30" customHeight="1">
      <c r="A344" s="155">
        <v>340</v>
      </c>
      <c r="B344" s="156" t="s">
        <v>1182</v>
      </c>
      <c r="C344" s="155" t="s">
        <v>1183</v>
      </c>
      <c r="D344" s="157" t="s">
        <v>715</v>
      </c>
      <c r="E344" s="125">
        <v>29738</v>
      </c>
      <c r="F344" s="155" t="s">
        <v>231</v>
      </c>
      <c r="G344" s="155" t="s">
        <v>222</v>
      </c>
      <c r="H344" s="125">
        <v>39083</v>
      </c>
      <c r="I344" s="157" t="s">
        <v>237</v>
      </c>
      <c r="J344" s="156" t="s">
        <v>282</v>
      </c>
      <c r="K344" s="156" t="s">
        <v>297</v>
      </c>
      <c r="L344" s="156" t="s">
        <v>226</v>
      </c>
      <c r="M344" s="158" t="s">
        <v>227</v>
      </c>
      <c r="N344" s="144"/>
    </row>
    <row r="345" spans="1:14" ht="30" customHeight="1">
      <c r="A345" s="155">
        <v>341</v>
      </c>
      <c r="B345" s="156" t="s">
        <v>1184</v>
      </c>
      <c r="C345" s="155" t="s">
        <v>1185</v>
      </c>
      <c r="D345" s="157" t="s">
        <v>220</v>
      </c>
      <c r="E345" s="125">
        <v>30064</v>
      </c>
      <c r="F345" s="155" t="s">
        <v>231</v>
      </c>
      <c r="G345" s="155" t="s">
        <v>222</v>
      </c>
      <c r="H345" s="125">
        <v>41365</v>
      </c>
      <c r="I345" s="157" t="s">
        <v>258</v>
      </c>
      <c r="J345" s="156" t="s">
        <v>224</v>
      </c>
      <c r="K345" s="156" t="s">
        <v>262</v>
      </c>
      <c r="L345" s="156" t="s">
        <v>226</v>
      </c>
      <c r="M345" s="158" t="s">
        <v>227</v>
      </c>
      <c r="N345" s="144"/>
    </row>
    <row r="346" spans="1:14" ht="30" customHeight="1">
      <c r="A346" s="155">
        <v>342</v>
      </c>
      <c r="B346" s="156" t="s">
        <v>1186</v>
      </c>
      <c r="C346" s="155" t="s">
        <v>1187</v>
      </c>
      <c r="D346" s="157" t="s">
        <v>220</v>
      </c>
      <c r="E346" s="125">
        <v>24635</v>
      </c>
      <c r="F346" s="155" t="s">
        <v>231</v>
      </c>
      <c r="G346" s="155" t="s">
        <v>222</v>
      </c>
      <c r="H346" s="125">
        <v>32568</v>
      </c>
      <c r="I346" s="157" t="s">
        <v>237</v>
      </c>
      <c r="J346" s="156" t="s">
        <v>1188</v>
      </c>
      <c r="K346" s="156" t="s">
        <v>309</v>
      </c>
      <c r="L346" s="156" t="s">
        <v>245</v>
      </c>
      <c r="M346" s="158" t="s">
        <v>227</v>
      </c>
      <c r="N346" s="144"/>
    </row>
    <row r="347" spans="1:14" ht="30" customHeight="1">
      <c r="A347" s="155">
        <v>343</v>
      </c>
      <c r="B347" s="156" t="s">
        <v>1189</v>
      </c>
      <c r="C347" s="155" t="s">
        <v>1190</v>
      </c>
      <c r="D347" s="157" t="s">
        <v>220</v>
      </c>
      <c r="E347" s="125">
        <v>29463</v>
      </c>
      <c r="F347" s="155" t="s">
        <v>231</v>
      </c>
      <c r="G347" s="155" t="s">
        <v>222</v>
      </c>
      <c r="H347" s="125">
        <v>39448</v>
      </c>
      <c r="I347" s="157" t="s">
        <v>237</v>
      </c>
      <c r="J347" s="156" t="s">
        <v>282</v>
      </c>
      <c r="K347" s="156" t="s">
        <v>297</v>
      </c>
      <c r="L347" s="156" t="s">
        <v>226</v>
      </c>
      <c r="M347" s="158" t="s">
        <v>227</v>
      </c>
      <c r="N347" s="144"/>
    </row>
    <row r="348" spans="1:14" ht="30" customHeight="1">
      <c r="A348" s="155">
        <v>344</v>
      </c>
      <c r="B348" s="156" t="s">
        <v>1191</v>
      </c>
      <c r="C348" s="155" t="s">
        <v>1192</v>
      </c>
      <c r="D348" s="157" t="s">
        <v>1193</v>
      </c>
      <c r="E348" s="125">
        <v>34630</v>
      </c>
      <c r="F348" s="155" t="s">
        <v>231</v>
      </c>
      <c r="G348" s="155" t="s">
        <v>222</v>
      </c>
      <c r="H348" s="125">
        <v>44166</v>
      </c>
      <c r="I348" s="157" t="s">
        <v>232</v>
      </c>
      <c r="J348" s="156" t="s">
        <v>1194</v>
      </c>
      <c r="K348" s="156" t="s">
        <v>651</v>
      </c>
      <c r="L348" s="156" t="s">
        <v>629</v>
      </c>
      <c r="M348" s="158" t="s">
        <v>277</v>
      </c>
      <c r="N348" s="144"/>
    </row>
    <row r="349" spans="1:14" ht="30" customHeight="1">
      <c r="A349" s="155">
        <v>345</v>
      </c>
      <c r="B349" s="156" t="s">
        <v>1195</v>
      </c>
      <c r="C349" s="155" t="s">
        <v>1196</v>
      </c>
      <c r="D349" s="157" t="s">
        <v>605</v>
      </c>
      <c r="E349" s="125">
        <v>31403</v>
      </c>
      <c r="F349" s="155" t="s">
        <v>221</v>
      </c>
      <c r="G349" s="155" t="s">
        <v>222</v>
      </c>
      <c r="H349" s="125">
        <v>42644</v>
      </c>
      <c r="I349" s="157" t="s">
        <v>287</v>
      </c>
      <c r="J349" s="156" t="s">
        <v>269</v>
      </c>
      <c r="K349" s="156" t="s">
        <v>642</v>
      </c>
      <c r="L349" s="156" t="s">
        <v>245</v>
      </c>
      <c r="M349" s="158" t="s">
        <v>227</v>
      </c>
      <c r="N349" s="144"/>
    </row>
    <row r="350" spans="1:14" ht="30" customHeight="1">
      <c r="A350" s="155">
        <v>346</v>
      </c>
      <c r="B350" s="156" t="s">
        <v>1197</v>
      </c>
      <c r="C350" s="155" t="s">
        <v>1198</v>
      </c>
      <c r="D350" s="157" t="s">
        <v>220</v>
      </c>
      <c r="E350" s="125">
        <v>29206</v>
      </c>
      <c r="F350" s="155" t="s">
        <v>221</v>
      </c>
      <c r="G350" s="155" t="s">
        <v>222</v>
      </c>
      <c r="H350" s="125">
        <v>39448</v>
      </c>
      <c r="I350" s="157" t="s">
        <v>237</v>
      </c>
      <c r="J350" s="156" t="s">
        <v>282</v>
      </c>
      <c r="K350" s="156" t="s">
        <v>297</v>
      </c>
      <c r="L350" s="156" t="s">
        <v>226</v>
      </c>
      <c r="M350" s="158" t="s">
        <v>227</v>
      </c>
      <c r="N350" s="144"/>
    </row>
    <row r="351" spans="1:14" ht="30" customHeight="1">
      <c r="A351" s="155">
        <v>347</v>
      </c>
      <c r="B351" s="156" t="s">
        <v>1199</v>
      </c>
      <c r="C351" s="155" t="s">
        <v>1200</v>
      </c>
      <c r="D351" s="157" t="s">
        <v>1201</v>
      </c>
      <c r="E351" s="125">
        <v>24755</v>
      </c>
      <c r="F351" s="155" t="s">
        <v>221</v>
      </c>
      <c r="G351" s="155" t="s">
        <v>222</v>
      </c>
      <c r="H351" s="125">
        <v>33298</v>
      </c>
      <c r="I351" s="157" t="s">
        <v>237</v>
      </c>
      <c r="J351" s="156" t="s">
        <v>308</v>
      </c>
      <c r="K351" s="156" t="s">
        <v>380</v>
      </c>
      <c r="L351" s="156" t="s">
        <v>245</v>
      </c>
      <c r="M351" s="158" t="s">
        <v>227</v>
      </c>
      <c r="N351" s="144"/>
    </row>
    <row r="352" spans="1:14" ht="30" customHeight="1">
      <c r="A352" s="155">
        <v>348</v>
      </c>
      <c r="B352" s="156" t="s">
        <v>1202</v>
      </c>
      <c r="C352" s="155" t="s">
        <v>1203</v>
      </c>
      <c r="D352" s="157" t="s">
        <v>220</v>
      </c>
      <c r="E352" s="125">
        <v>35816</v>
      </c>
      <c r="F352" s="155" t="s">
        <v>221</v>
      </c>
      <c r="G352" s="155" t="s">
        <v>222</v>
      </c>
      <c r="H352" s="125">
        <v>44166</v>
      </c>
      <c r="I352" s="157" t="s">
        <v>232</v>
      </c>
      <c r="J352" s="156" t="s">
        <v>399</v>
      </c>
      <c r="K352" s="156" t="s">
        <v>688</v>
      </c>
      <c r="L352" s="156" t="s">
        <v>674</v>
      </c>
      <c r="M352" s="158" t="s">
        <v>227</v>
      </c>
      <c r="N352" s="144"/>
    </row>
    <row r="353" spans="1:14" ht="30" customHeight="1">
      <c r="A353" s="155">
        <v>349</v>
      </c>
      <c r="B353" s="156" t="s">
        <v>1204</v>
      </c>
      <c r="C353" s="155" t="s">
        <v>1205</v>
      </c>
      <c r="D353" s="157" t="s">
        <v>273</v>
      </c>
      <c r="E353" s="125">
        <v>34874</v>
      </c>
      <c r="F353" s="155" t="s">
        <v>221</v>
      </c>
      <c r="G353" s="155" t="s">
        <v>222</v>
      </c>
      <c r="H353" s="125">
        <v>43528</v>
      </c>
      <c r="I353" s="157" t="s">
        <v>266</v>
      </c>
      <c r="J353" s="156" t="s">
        <v>308</v>
      </c>
      <c r="K353" s="156" t="s">
        <v>703</v>
      </c>
      <c r="L353" s="156" t="s">
        <v>245</v>
      </c>
      <c r="M353" s="158" t="s">
        <v>227</v>
      </c>
      <c r="N353" s="144"/>
    </row>
    <row r="354" spans="1:14" ht="30" customHeight="1">
      <c r="A354" s="155">
        <v>350</v>
      </c>
      <c r="B354" s="156" t="s">
        <v>1206</v>
      </c>
      <c r="C354" s="155" t="s">
        <v>1207</v>
      </c>
      <c r="D354" s="157" t="s">
        <v>273</v>
      </c>
      <c r="E354" s="125">
        <v>25887</v>
      </c>
      <c r="F354" s="155" t="s">
        <v>221</v>
      </c>
      <c r="G354" s="155" t="s">
        <v>222</v>
      </c>
      <c r="H354" s="125">
        <v>39448</v>
      </c>
      <c r="I354" s="157" t="s">
        <v>266</v>
      </c>
      <c r="J354" s="156" t="s">
        <v>937</v>
      </c>
      <c r="K354" s="156" t="s">
        <v>423</v>
      </c>
      <c r="L354" s="156" t="s">
        <v>389</v>
      </c>
      <c r="M354" s="158" t="s">
        <v>277</v>
      </c>
      <c r="N354" s="144"/>
    </row>
    <row r="355" spans="1:14" ht="30" customHeight="1">
      <c r="A355" s="155">
        <v>351</v>
      </c>
      <c r="B355" s="156" t="s">
        <v>1208</v>
      </c>
      <c r="C355" s="155" t="s">
        <v>1209</v>
      </c>
      <c r="D355" s="157" t="s">
        <v>715</v>
      </c>
      <c r="E355" s="125">
        <v>34657</v>
      </c>
      <c r="F355" s="155" t="s">
        <v>221</v>
      </c>
      <c r="G355" s="155" t="s">
        <v>222</v>
      </c>
      <c r="H355" s="125">
        <v>43497</v>
      </c>
      <c r="I355" s="157" t="s">
        <v>266</v>
      </c>
      <c r="J355" s="156" t="s">
        <v>243</v>
      </c>
      <c r="K355" s="156" t="s">
        <v>893</v>
      </c>
      <c r="L355" s="156" t="s">
        <v>245</v>
      </c>
      <c r="M355" s="158" t="s">
        <v>227</v>
      </c>
      <c r="N355" s="144"/>
    </row>
    <row r="356" spans="1:14" ht="30" customHeight="1">
      <c r="A356" s="155">
        <v>352</v>
      </c>
      <c r="B356" s="156" t="s">
        <v>1210</v>
      </c>
      <c r="C356" s="155" t="s">
        <v>1211</v>
      </c>
      <c r="D356" s="157" t="s">
        <v>220</v>
      </c>
      <c r="E356" s="125">
        <v>34699</v>
      </c>
      <c r="F356" s="155" t="s">
        <v>221</v>
      </c>
      <c r="G356" s="155" t="s">
        <v>222</v>
      </c>
      <c r="H356" s="125">
        <v>43497</v>
      </c>
      <c r="I356" s="157" t="s">
        <v>223</v>
      </c>
      <c r="J356" s="156" t="s">
        <v>282</v>
      </c>
      <c r="K356" s="156" t="s">
        <v>288</v>
      </c>
      <c r="L356" s="156" t="s">
        <v>226</v>
      </c>
      <c r="M356" s="158" t="s">
        <v>227</v>
      </c>
      <c r="N356" s="144"/>
    </row>
    <row r="357" spans="1:14" ht="30" customHeight="1">
      <c r="A357" s="155">
        <v>353</v>
      </c>
      <c r="B357" s="156" t="s">
        <v>1212</v>
      </c>
      <c r="C357" s="155" t="s">
        <v>1213</v>
      </c>
      <c r="D357" s="157" t="s">
        <v>220</v>
      </c>
      <c r="E357" s="125">
        <v>25001</v>
      </c>
      <c r="F357" s="155" t="s">
        <v>221</v>
      </c>
      <c r="G357" s="155" t="s">
        <v>222</v>
      </c>
      <c r="H357" s="125">
        <v>39448</v>
      </c>
      <c r="I357" s="157" t="s">
        <v>266</v>
      </c>
      <c r="J357" s="156" t="s">
        <v>937</v>
      </c>
      <c r="K357" s="156" t="s">
        <v>423</v>
      </c>
      <c r="L357" s="156" t="s">
        <v>389</v>
      </c>
      <c r="M357" s="158" t="s">
        <v>277</v>
      </c>
      <c r="N357" s="144"/>
    </row>
    <row r="358" spans="1:14" ht="30" customHeight="1">
      <c r="A358" s="155">
        <v>354</v>
      </c>
      <c r="B358" s="156" t="s">
        <v>1214</v>
      </c>
      <c r="C358" s="155" t="s">
        <v>1215</v>
      </c>
      <c r="D358" s="157" t="s">
        <v>220</v>
      </c>
      <c r="E358" s="125">
        <v>24999</v>
      </c>
      <c r="F358" s="155" t="s">
        <v>231</v>
      </c>
      <c r="G358" s="155" t="s">
        <v>222</v>
      </c>
      <c r="H358" s="125">
        <v>32568</v>
      </c>
      <c r="I358" s="157" t="s">
        <v>237</v>
      </c>
      <c r="J358" s="156" t="s">
        <v>833</v>
      </c>
      <c r="K358" s="156" t="s">
        <v>1216</v>
      </c>
      <c r="L358" s="156" t="s">
        <v>674</v>
      </c>
      <c r="M358" s="158" t="s">
        <v>277</v>
      </c>
      <c r="N358" s="144"/>
    </row>
    <row r="359" spans="1:14" ht="30" customHeight="1">
      <c r="A359" s="155">
        <v>355</v>
      </c>
      <c r="B359" s="156" t="s">
        <v>1217</v>
      </c>
      <c r="C359" s="155" t="s">
        <v>1218</v>
      </c>
      <c r="D359" s="157" t="s">
        <v>220</v>
      </c>
      <c r="E359" s="125">
        <v>27087</v>
      </c>
      <c r="F359" s="155" t="s">
        <v>231</v>
      </c>
      <c r="G359" s="155" t="s">
        <v>222</v>
      </c>
      <c r="H359" s="125">
        <v>37591</v>
      </c>
      <c r="I359" s="157" t="s">
        <v>281</v>
      </c>
      <c r="J359" s="156" t="s">
        <v>282</v>
      </c>
      <c r="K359" s="156" t="s">
        <v>283</v>
      </c>
      <c r="L359" s="156" t="s">
        <v>226</v>
      </c>
      <c r="M359" s="158" t="s">
        <v>227</v>
      </c>
      <c r="N359" s="144"/>
    </row>
    <row r="360" spans="1:14" ht="30" customHeight="1">
      <c r="A360" s="155">
        <v>356</v>
      </c>
      <c r="B360" s="156" t="s">
        <v>1219</v>
      </c>
      <c r="C360" s="155" t="s">
        <v>1220</v>
      </c>
      <c r="D360" s="157" t="s">
        <v>220</v>
      </c>
      <c r="E360" s="125">
        <v>25116</v>
      </c>
      <c r="F360" s="155" t="s">
        <v>231</v>
      </c>
      <c r="G360" s="155" t="s">
        <v>222</v>
      </c>
      <c r="H360" s="125">
        <v>39448</v>
      </c>
      <c r="I360" s="157" t="s">
        <v>266</v>
      </c>
      <c r="J360" s="156" t="s">
        <v>1221</v>
      </c>
      <c r="K360" s="156" t="s">
        <v>637</v>
      </c>
      <c r="L360" s="156" t="s">
        <v>674</v>
      </c>
      <c r="M360" s="158" t="s">
        <v>277</v>
      </c>
      <c r="N360" s="144"/>
    </row>
    <row r="361" spans="1:14" ht="30" customHeight="1">
      <c r="A361" s="155">
        <v>357</v>
      </c>
      <c r="B361" s="156" t="s">
        <v>1222</v>
      </c>
      <c r="C361" s="155" t="s">
        <v>1223</v>
      </c>
      <c r="D361" s="157" t="s">
        <v>220</v>
      </c>
      <c r="E361" s="125">
        <v>24967</v>
      </c>
      <c r="F361" s="155" t="s">
        <v>231</v>
      </c>
      <c r="G361" s="155" t="s">
        <v>222</v>
      </c>
      <c r="H361" s="125">
        <v>39083</v>
      </c>
      <c r="I361" s="157" t="s">
        <v>794</v>
      </c>
      <c r="J361" s="156" t="s">
        <v>937</v>
      </c>
      <c r="K361" s="156" t="s">
        <v>1224</v>
      </c>
      <c r="L361" s="156" t="s">
        <v>245</v>
      </c>
      <c r="M361" s="158" t="s">
        <v>277</v>
      </c>
      <c r="N361" s="144"/>
    </row>
    <row r="362" spans="1:14" ht="30" customHeight="1">
      <c r="A362" s="155">
        <v>358</v>
      </c>
      <c r="B362" s="156" t="s">
        <v>1225</v>
      </c>
      <c r="C362" s="155" t="s">
        <v>1226</v>
      </c>
      <c r="D362" s="157" t="s">
        <v>220</v>
      </c>
      <c r="E362" s="125">
        <v>31662</v>
      </c>
      <c r="F362" s="155" t="s">
        <v>221</v>
      </c>
      <c r="G362" s="155" t="s">
        <v>222</v>
      </c>
      <c r="H362" s="125">
        <v>39873</v>
      </c>
      <c r="I362" s="157" t="s">
        <v>258</v>
      </c>
      <c r="J362" s="156" t="s">
        <v>254</v>
      </c>
      <c r="K362" s="156" t="s">
        <v>415</v>
      </c>
      <c r="L362" s="156" t="s">
        <v>226</v>
      </c>
      <c r="M362" s="158" t="s">
        <v>227</v>
      </c>
      <c r="N362" s="144"/>
    </row>
    <row r="363" spans="1:14" ht="30" customHeight="1">
      <c r="A363" s="155">
        <v>359</v>
      </c>
      <c r="B363" s="156" t="s">
        <v>1227</v>
      </c>
      <c r="C363" s="155" t="s">
        <v>1228</v>
      </c>
      <c r="D363" s="157" t="s">
        <v>450</v>
      </c>
      <c r="E363" s="125">
        <v>25333</v>
      </c>
      <c r="F363" s="155" t="s">
        <v>231</v>
      </c>
      <c r="G363" s="155" t="s">
        <v>222</v>
      </c>
      <c r="H363" s="125">
        <v>33298</v>
      </c>
      <c r="I363" s="157" t="s">
        <v>281</v>
      </c>
      <c r="J363" s="156" t="s">
        <v>784</v>
      </c>
      <c r="K363" s="156" t="s">
        <v>283</v>
      </c>
      <c r="L363" s="156" t="s">
        <v>226</v>
      </c>
      <c r="M363" s="158" t="s">
        <v>227</v>
      </c>
      <c r="N363" s="144"/>
    </row>
    <row r="364" spans="1:14" ht="30" customHeight="1">
      <c r="A364" s="155">
        <v>360</v>
      </c>
      <c r="B364" s="156" t="s">
        <v>1229</v>
      </c>
      <c r="C364" s="155" t="s">
        <v>1230</v>
      </c>
      <c r="D364" s="157" t="s">
        <v>220</v>
      </c>
      <c r="E364" s="125">
        <v>32092</v>
      </c>
      <c r="F364" s="155" t="s">
        <v>221</v>
      </c>
      <c r="G364" s="155" t="s">
        <v>222</v>
      </c>
      <c r="H364" s="125">
        <v>40544</v>
      </c>
      <c r="I364" s="157" t="s">
        <v>258</v>
      </c>
      <c r="J364" s="156" t="s">
        <v>254</v>
      </c>
      <c r="K364" s="156" t="s">
        <v>415</v>
      </c>
      <c r="L364" s="156" t="s">
        <v>226</v>
      </c>
      <c r="M364" s="158" t="s">
        <v>227</v>
      </c>
      <c r="N364" s="144"/>
    </row>
    <row r="365" spans="1:14" ht="30" customHeight="1">
      <c r="A365" s="155">
        <v>361</v>
      </c>
      <c r="B365" s="156" t="s">
        <v>1231</v>
      </c>
      <c r="C365" s="155" t="s">
        <v>1232</v>
      </c>
      <c r="D365" s="157" t="s">
        <v>503</v>
      </c>
      <c r="E365" s="125">
        <v>29423</v>
      </c>
      <c r="F365" s="155" t="s">
        <v>221</v>
      </c>
      <c r="G365" s="155" t="s">
        <v>222</v>
      </c>
      <c r="H365" s="125">
        <v>43553</v>
      </c>
      <c r="I365" s="157" t="s">
        <v>363</v>
      </c>
      <c r="J365" s="156" t="s">
        <v>666</v>
      </c>
      <c r="K365" s="156" t="s">
        <v>779</v>
      </c>
      <c r="L365" s="156" t="s">
        <v>226</v>
      </c>
      <c r="M365" s="158" t="s">
        <v>227</v>
      </c>
      <c r="N365" s="144"/>
    </row>
    <row r="366" spans="1:14" ht="30" customHeight="1">
      <c r="A366" s="155">
        <v>362</v>
      </c>
      <c r="B366" s="156" t="s">
        <v>1233</v>
      </c>
      <c r="C366" s="155" t="s">
        <v>1234</v>
      </c>
      <c r="D366" s="157" t="s">
        <v>220</v>
      </c>
      <c r="E366" s="125">
        <v>28820</v>
      </c>
      <c r="F366" s="155" t="s">
        <v>221</v>
      </c>
      <c r="G366" s="155" t="s">
        <v>222</v>
      </c>
      <c r="H366" s="125">
        <v>38353</v>
      </c>
      <c r="I366" s="157" t="s">
        <v>237</v>
      </c>
      <c r="J366" s="156" t="s">
        <v>379</v>
      </c>
      <c r="K366" s="156" t="s">
        <v>380</v>
      </c>
      <c r="L366" s="156" t="s">
        <v>245</v>
      </c>
      <c r="M366" s="158" t="s">
        <v>227</v>
      </c>
      <c r="N366" s="144"/>
    </row>
    <row r="367" spans="1:14" ht="30" customHeight="1">
      <c r="A367" s="155">
        <v>363</v>
      </c>
      <c r="B367" s="156" t="s">
        <v>1235</v>
      </c>
      <c r="C367" s="155" t="s">
        <v>1236</v>
      </c>
      <c r="D367" s="157" t="s">
        <v>220</v>
      </c>
      <c r="E367" s="125">
        <v>30014</v>
      </c>
      <c r="F367" s="155" t="s">
        <v>221</v>
      </c>
      <c r="G367" s="155" t="s">
        <v>222</v>
      </c>
      <c r="H367" s="125">
        <v>37956</v>
      </c>
      <c r="I367" s="157" t="s">
        <v>258</v>
      </c>
      <c r="J367" s="156" t="s">
        <v>387</v>
      </c>
      <c r="K367" s="156" t="s">
        <v>1237</v>
      </c>
      <c r="L367" s="156" t="s">
        <v>240</v>
      </c>
      <c r="M367" s="158" t="s">
        <v>240</v>
      </c>
      <c r="N367" s="144"/>
    </row>
    <row r="368" spans="1:14" ht="30" customHeight="1">
      <c r="A368" s="155">
        <v>364</v>
      </c>
      <c r="B368" s="156" t="s">
        <v>1238</v>
      </c>
      <c r="C368" s="155" t="s">
        <v>1239</v>
      </c>
      <c r="D368" s="157" t="s">
        <v>374</v>
      </c>
      <c r="E368" s="125" t="s">
        <v>1240</v>
      </c>
      <c r="F368" s="155" t="s">
        <v>221</v>
      </c>
      <c r="G368" s="155" t="s">
        <v>222</v>
      </c>
      <c r="H368" s="125">
        <v>43556</v>
      </c>
      <c r="I368" s="157" t="s">
        <v>266</v>
      </c>
      <c r="J368" s="156" t="s">
        <v>254</v>
      </c>
      <c r="K368" s="156" t="s">
        <v>255</v>
      </c>
      <c r="L368" s="156" t="s">
        <v>226</v>
      </c>
      <c r="M368" s="158" t="s">
        <v>227</v>
      </c>
      <c r="N368" s="144"/>
    </row>
    <row r="369" spans="1:14" ht="30" customHeight="1">
      <c r="A369" s="155">
        <v>365</v>
      </c>
      <c r="B369" s="156" t="s">
        <v>1241</v>
      </c>
      <c r="C369" s="155" t="s">
        <v>1242</v>
      </c>
      <c r="D369" s="157" t="s">
        <v>1243</v>
      </c>
      <c r="E369" s="125">
        <v>25234</v>
      </c>
      <c r="F369" s="155" t="s">
        <v>231</v>
      </c>
      <c r="G369" s="155" t="s">
        <v>222</v>
      </c>
      <c r="H369" s="125">
        <v>34366</v>
      </c>
      <c r="I369" s="157" t="s">
        <v>237</v>
      </c>
      <c r="J369" s="156" t="s">
        <v>269</v>
      </c>
      <c r="K369" s="156" t="s">
        <v>912</v>
      </c>
      <c r="L369" s="156" t="s">
        <v>245</v>
      </c>
      <c r="M369" s="158" t="s">
        <v>227</v>
      </c>
      <c r="N369" s="144"/>
    </row>
    <row r="370" spans="1:14" ht="30" customHeight="1">
      <c r="A370" s="155">
        <v>366</v>
      </c>
      <c r="B370" s="156" t="s">
        <v>1244</v>
      </c>
      <c r="C370" s="155" t="s">
        <v>1245</v>
      </c>
      <c r="D370" s="157" t="s">
        <v>220</v>
      </c>
      <c r="E370" s="125">
        <v>27249</v>
      </c>
      <c r="F370" s="155" t="s">
        <v>231</v>
      </c>
      <c r="G370" s="155" t="s">
        <v>222</v>
      </c>
      <c r="H370" s="125">
        <v>39448</v>
      </c>
      <c r="I370" s="157" t="s">
        <v>794</v>
      </c>
      <c r="J370" s="156" t="s">
        <v>795</v>
      </c>
      <c r="K370" s="156" t="s">
        <v>637</v>
      </c>
      <c r="L370" s="156" t="s">
        <v>674</v>
      </c>
      <c r="M370" s="158" t="s">
        <v>277</v>
      </c>
      <c r="N370" s="144"/>
    </row>
    <row r="371" spans="1:14" ht="30" customHeight="1">
      <c r="A371" s="155">
        <v>367</v>
      </c>
      <c r="B371" s="156" t="s">
        <v>1246</v>
      </c>
      <c r="C371" s="155" t="s">
        <v>1247</v>
      </c>
      <c r="D371" s="157" t="s">
        <v>220</v>
      </c>
      <c r="E371" s="125">
        <v>30198</v>
      </c>
      <c r="F371" s="155" t="s">
        <v>221</v>
      </c>
      <c r="G371" s="155" t="s">
        <v>222</v>
      </c>
      <c r="H371" s="125">
        <v>38808</v>
      </c>
      <c r="I371" s="157" t="s">
        <v>237</v>
      </c>
      <c r="J371" s="156" t="s">
        <v>224</v>
      </c>
      <c r="K371" s="156" t="s">
        <v>262</v>
      </c>
      <c r="L371" s="156" t="s">
        <v>226</v>
      </c>
      <c r="M371" s="158" t="s">
        <v>227</v>
      </c>
      <c r="N371" s="144"/>
    </row>
    <row r="372" spans="1:14" ht="30" customHeight="1">
      <c r="A372" s="155">
        <v>368</v>
      </c>
      <c r="B372" s="156" t="s">
        <v>1248</v>
      </c>
      <c r="C372" s="155" t="s">
        <v>1249</v>
      </c>
      <c r="D372" s="157" t="s">
        <v>220</v>
      </c>
      <c r="E372" s="125">
        <v>28461</v>
      </c>
      <c r="F372" s="155" t="s">
        <v>221</v>
      </c>
      <c r="G372" s="155" t="s">
        <v>222</v>
      </c>
      <c r="H372" s="125">
        <v>39083</v>
      </c>
      <c r="I372" s="157" t="s">
        <v>237</v>
      </c>
      <c r="J372" s="156" t="s">
        <v>282</v>
      </c>
      <c r="K372" s="156" t="s">
        <v>297</v>
      </c>
      <c r="L372" s="156" t="s">
        <v>226</v>
      </c>
      <c r="M372" s="158" t="s">
        <v>227</v>
      </c>
      <c r="N372" s="144"/>
    </row>
    <row r="373" spans="1:14" ht="30" customHeight="1">
      <c r="A373" s="155">
        <v>369</v>
      </c>
      <c r="B373" s="156" t="s">
        <v>1250</v>
      </c>
      <c r="C373" s="155" t="s">
        <v>1251</v>
      </c>
      <c r="D373" s="157" t="s">
        <v>220</v>
      </c>
      <c r="E373" s="125">
        <v>30905</v>
      </c>
      <c r="F373" s="155" t="s">
        <v>231</v>
      </c>
      <c r="G373" s="155" t="s">
        <v>222</v>
      </c>
      <c r="H373" s="125">
        <v>43528</v>
      </c>
      <c r="I373" s="157" t="s">
        <v>266</v>
      </c>
      <c r="J373" s="156" t="s">
        <v>224</v>
      </c>
      <c r="K373" s="156" t="s">
        <v>233</v>
      </c>
      <c r="L373" s="156" t="s">
        <v>226</v>
      </c>
      <c r="M373" s="158" t="s">
        <v>227</v>
      </c>
      <c r="N373" s="144"/>
    </row>
    <row r="374" spans="1:14" ht="30" customHeight="1">
      <c r="A374" s="155">
        <v>370</v>
      </c>
      <c r="B374" s="156" t="s">
        <v>1252</v>
      </c>
      <c r="C374" s="155" t="s">
        <v>1253</v>
      </c>
      <c r="D374" s="157" t="s">
        <v>220</v>
      </c>
      <c r="E374" s="125">
        <v>26280</v>
      </c>
      <c r="F374" s="155" t="s">
        <v>221</v>
      </c>
      <c r="G374" s="155" t="s">
        <v>222</v>
      </c>
      <c r="H374" s="125">
        <v>39448</v>
      </c>
      <c r="I374" s="157" t="s">
        <v>223</v>
      </c>
      <c r="J374" s="156" t="s">
        <v>387</v>
      </c>
      <c r="K374" s="156" t="s">
        <v>712</v>
      </c>
      <c r="L374" s="156" t="s">
        <v>629</v>
      </c>
      <c r="M374" s="158" t="s">
        <v>277</v>
      </c>
      <c r="N374" s="144"/>
    </row>
    <row r="375" spans="1:14" ht="30" customHeight="1">
      <c r="A375" s="155">
        <v>371</v>
      </c>
      <c r="B375" s="156" t="s">
        <v>1254</v>
      </c>
      <c r="C375" s="155" t="s">
        <v>1255</v>
      </c>
      <c r="D375" s="157" t="s">
        <v>220</v>
      </c>
      <c r="E375" s="125">
        <v>35726</v>
      </c>
      <c r="F375" s="155" t="s">
        <v>221</v>
      </c>
      <c r="G375" s="155" t="s">
        <v>222</v>
      </c>
      <c r="H375" s="125">
        <v>43497</v>
      </c>
      <c r="I375" s="157" t="s">
        <v>266</v>
      </c>
      <c r="J375" s="156" t="s">
        <v>791</v>
      </c>
      <c r="K375" s="156" t="s">
        <v>589</v>
      </c>
      <c r="L375" s="156" t="s">
        <v>245</v>
      </c>
      <c r="M375" s="158" t="s">
        <v>227</v>
      </c>
      <c r="N375" s="144"/>
    </row>
    <row r="376" spans="1:14" ht="30" customHeight="1">
      <c r="A376" s="155">
        <v>372</v>
      </c>
      <c r="B376" s="156" t="s">
        <v>1256</v>
      </c>
      <c r="C376" s="155" t="s">
        <v>1257</v>
      </c>
      <c r="D376" s="157" t="s">
        <v>220</v>
      </c>
      <c r="E376" s="125">
        <v>24399</v>
      </c>
      <c r="F376" s="155" t="s">
        <v>221</v>
      </c>
      <c r="G376" s="155" t="s">
        <v>222</v>
      </c>
      <c r="H376" s="125">
        <v>31472</v>
      </c>
      <c r="I376" s="157" t="s">
        <v>237</v>
      </c>
      <c r="J376" s="156" t="s">
        <v>399</v>
      </c>
      <c r="K376" s="156" t="s">
        <v>400</v>
      </c>
      <c r="L376" s="156" t="s">
        <v>401</v>
      </c>
      <c r="M376" s="158" t="s">
        <v>227</v>
      </c>
      <c r="N376" s="144"/>
    </row>
    <row r="377" spans="1:14" ht="30" customHeight="1">
      <c r="A377" s="155">
        <v>373</v>
      </c>
      <c r="B377" s="156" t="s">
        <v>1258</v>
      </c>
      <c r="C377" s="155" t="s">
        <v>1259</v>
      </c>
      <c r="D377" s="157" t="s">
        <v>220</v>
      </c>
      <c r="E377" s="125">
        <v>25728</v>
      </c>
      <c r="F377" s="155" t="s">
        <v>231</v>
      </c>
      <c r="G377" s="155" t="s">
        <v>222</v>
      </c>
      <c r="H377" s="125">
        <v>34759</v>
      </c>
      <c r="I377" s="157" t="s">
        <v>258</v>
      </c>
      <c r="J377" s="156" t="s">
        <v>224</v>
      </c>
      <c r="K377" s="156" t="s">
        <v>262</v>
      </c>
      <c r="L377" s="156" t="s">
        <v>226</v>
      </c>
      <c r="M377" s="158" t="s">
        <v>227</v>
      </c>
      <c r="N377" s="144"/>
    </row>
    <row r="378" spans="1:14" ht="30" customHeight="1">
      <c r="A378" s="155">
        <v>374</v>
      </c>
      <c r="B378" s="156" t="s">
        <v>1260</v>
      </c>
      <c r="C378" s="155" t="s">
        <v>1261</v>
      </c>
      <c r="D378" s="157" t="s">
        <v>220</v>
      </c>
      <c r="E378" s="125">
        <v>24464</v>
      </c>
      <c r="F378" s="155" t="s">
        <v>221</v>
      </c>
      <c r="G378" s="155" t="s">
        <v>222</v>
      </c>
      <c r="H378" s="125">
        <v>39083</v>
      </c>
      <c r="I378" s="157" t="s">
        <v>266</v>
      </c>
      <c r="J378" s="156" t="s">
        <v>937</v>
      </c>
      <c r="K378" s="156" t="s">
        <v>637</v>
      </c>
      <c r="L378" s="156" t="s">
        <v>674</v>
      </c>
      <c r="M378" s="158" t="s">
        <v>277</v>
      </c>
      <c r="N378" s="144"/>
    </row>
    <row r="379" spans="1:14" ht="30" customHeight="1">
      <c r="A379" s="155">
        <v>375</v>
      </c>
      <c r="B379" s="156" t="s">
        <v>1262</v>
      </c>
      <c r="C379" s="155" t="s">
        <v>1263</v>
      </c>
      <c r="D379" s="157" t="s">
        <v>332</v>
      </c>
      <c r="E379" s="125">
        <v>32983</v>
      </c>
      <c r="F379" s="155" t="s">
        <v>231</v>
      </c>
      <c r="G379" s="155" t="s">
        <v>222</v>
      </c>
      <c r="H379" s="125">
        <v>44166</v>
      </c>
      <c r="I379" s="157" t="s">
        <v>232</v>
      </c>
      <c r="J379" s="156" t="s">
        <v>1264</v>
      </c>
      <c r="K379" s="156" t="s">
        <v>1265</v>
      </c>
      <c r="L379" s="156" t="s">
        <v>276</v>
      </c>
      <c r="M379" s="158" t="s">
        <v>277</v>
      </c>
      <c r="N379" s="144"/>
    </row>
    <row r="380" spans="1:14" ht="30" customHeight="1">
      <c r="A380" s="155">
        <v>376</v>
      </c>
      <c r="B380" s="156" t="s">
        <v>1266</v>
      </c>
      <c r="C380" s="155" t="s">
        <v>1267</v>
      </c>
      <c r="D380" s="157" t="s">
        <v>220</v>
      </c>
      <c r="E380" s="125">
        <v>27852</v>
      </c>
      <c r="F380" s="155" t="s">
        <v>231</v>
      </c>
      <c r="G380" s="155" t="s">
        <v>222</v>
      </c>
      <c r="H380" s="125">
        <v>35462</v>
      </c>
      <c r="I380" s="157" t="s">
        <v>363</v>
      </c>
      <c r="J380" s="156" t="s">
        <v>282</v>
      </c>
      <c r="K380" s="156" t="s">
        <v>283</v>
      </c>
      <c r="L380" s="156" t="s">
        <v>357</v>
      </c>
      <c r="M380" s="158" t="s">
        <v>227</v>
      </c>
      <c r="N380" s="144"/>
    </row>
    <row r="381" spans="1:14" ht="30" customHeight="1">
      <c r="A381" s="155">
        <v>377</v>
      </c>
      <c r="B381" s="156" t="s">
        <v>1268</v>
      </c>
      <c r="C381" s="155" t="s">
        <v>1269</v>
      </c>
      <c r="D381" s="157" t="s">
        <v>1270</v>
      </c>
      <c r="E381" s="125">
        <v>30233</v>
      </c>
      <c r="F381" s="155" t="s">
        <v>231</v>
      </c>
      <c r="G381" s="155" t="s">
        <v>222</v>
      </c>
      <c r="H381" s="125">
        <v>38808</v>
      </c>
      <c r="I381" s="157" t="s">
        <v>237</v>
      </c>
      <c r="J381" s="156" t="s">
        <v>308</v>
      </c>
      <c r="K381" s="156" t="s">
        <v>380</v>
      </c>
      <c r="L381" s="156" t="s">
        <v>245</v>
      </c>
      <c r="M381" s="158" t="s">
        <v>227</v>
      </c>
      <c r="N381" s="144"/>
    </row>
    <row r="382" spans="1:14" ht="30" customHeight="1">
      <c r="A382" s="155">
        <v>378</v>
      </c>
      <c r="B382" s="156" t="s">
        <v>1271</v>
      </c>
      <c r="C382" s="155" t="s">
        <v>1272</v>
      </c>
      <c r="D382" s="157" t="s">
        <v>220</v>
      </c>
      <c r="E382" s="125">
        <v>28571</v>
      </c>
      <c r="F382" s="155" t="s">
        <v>221</v>
      </c>
      <c r="G382" s="155" t="s">
        <v>222</v>
      </c>
      <c r="H382" s="125">
        <v>39873</v>
      </c>
      <c r="I382" s="157" t="s">
        <v>258</v>
      </c>
      <c r="J382" s="156" t="s">
        <v>282</v>
      </c>
      <c r="K382" s="156" t="s">
        <v>297</v>
      </c>
      <c r="L382" s="156" t="s">
        <v>226</v>
      </c>
      <c r="M382" s="158" t="s">
        <v>227</v>
      </c>
      <c r="N382" s="144"/>
    </row>
    <row r="383" spans="1:14" ht="30" customHeight="1">
      <c r="A383" s="155">
        <v>379</v>
      </c>
      <c r="B383" s="156" t="s">
        <v>1273</v>
      </c>
      <c r="C383" s="155" t="s">
        <v>1274</v>
      </c>
      <c r="D383" s="157" t="s">
        <v>220</v>
      </c>
      <c r="E383" s="125">
        <v>32816</v>
      </c>
      <c r="F383" s="155" t="s">
        <v>221</v>
      </c>
      <c r="G383" s="155" t="s">
        <v>222</v>
      </c>
      <c r="H383" s="125">
        <v>44166</v>
      </c>
      <c r="I383" s="157" t="s">
        <v>232</v>
      </c>
      <c r="J383" s="156" t="s">
        <v>1275</v>
      </c>
      <c r="K383" s="156" t="s">
        <v>592</v>
      </c>
      <c r="L383" s="156" t="s">
        <v>674</v>
      </c>
      <c r="M383" s="158" t="s">
        <v>227</v>
      </c>
      <c r="N383" s="144"/>
    </row>
    <row r="384" spans="1:14" ht="30" customHeight="1">
      <c r="A384" s="155">
        <v>380</v>
      </c>
      <c r="B384" s="156" t="s">
        <v>1276</v>
      </c>
      <c r="C384" s="155" t="s">
        <v>1277</v>
      </c>
      <c r="D384" s="157" t="s">
        <v>220</v>
      </c>
      <c r="E384" s="125">
        <v>25586</v>
      </c>
      <c r="F384" s="155" t="s">
        <v>221</v>
      </c>
      <c r="G384" s="155" t="s">
        <v>222</v>
      </c>
      <c r="H384" s="125">
        <v>39448</v>
      </c>
      <c r="I384" s="157" t="s">
        <v>266</v>
      </c>
      <c r="J384" s="156" t="s">
        <v>937</v>
      </c>
      <c r="K384" s="156" t="s">
        <v>637</v>
      </c>
      <c r="L384" s="156" t="s">
        <v>629</v>
      </c>
      <c r="M384" s="158" t="s">
        <v>277</v>
      </c>
      <c r="N384" s="144"/>
    </row>
    <row r="385" spans="1:14" ht="30" customHeight="1">
      <c r="A385" s="155">
        <v>381</v>
      </c>
      <c r="B385" s="156" t="s">
        <v>1278</v>
      </c>
      <c r="C385" s="155" t="s">
        <v>1279</v>
      </c>
      <c r="D385" s="157" t="s">
        <v>1280</v>
      </c>
      <c r="E385" s="125">
        <v>24163</v>
      </c>
      <c r="F385" s="155" t="s">
        <v>231</v>
      </c>
      <c r="G385" s="155" t="s">
        <v>222</v>
      </c>
      <c r="H385" s="125">
        <v>40269</v>
      </c>
      <c r="I385" s="157" t="s">
        <v>281</v>
      </c>
      <c r="J385" s="156" t="s">
        <v>282</v>
      </c>
      <c r="K385" s="156" t="s">
        <v>283</v>
      </c>
      <c r="L385" s="156" t="s">
        <v>226</v>
      </c>
      <c r="M385" s="158" t="s">
        <v>227</v>
      </c>
      <c r="N385" s="144"/>
    </row>
    <row r="386" spans="1:14" ht="30" customHeight="1">
      <c r="A386" s="155">
        <v>382</v>
      </c>
      <c r="B386" s="156" t="s">
        <v>1281</v>
      </c>
      <c r="C386" s="155" t="s">
        <v>1282</v>
      </c>
      <c r="D386" s="157" t="s">
        <v>220</v>
      </c>
      <c r="E386" s="125">
        <v>31390</v>
      </c>
      <c r="F386" s="155" t="s">
        <v>221</v>
      </c>
      <c r="G386" s="155" t="s">
        <v>222</v>
      </c>
      <c r="H386" s="125">
        <v>39873</v>
      </c>
      <c r="I386" s="157" t="s">
        <v>258</v>
      </c>
      <c r="J386" s="156" t="s">
        <v>399</v>
      </c>
      <c r="K386" s="156" t="s">
        <v>400</v>
      </c>
      <c r="L386" s="156" t="s">
        <v>401</v>
      </c>
      <c r="M386" s="158" t="s">
        <v>227</v>
      </c>
      <c r="N386" s="144"/>
    </row>
    <row r="387" spans="1:14" ht="30" customHeight="1">
      <c r="A387" s="155">
        <v>383</v>
      </c>
      <c r="B387" s="156" t="s">
        <v>1283</v>
      </c>
      <c r="C387" s="155" t="s">
        <v>1284</v>
      </c>
      <c r="D387" s="157" t="s">
        <v>220</v>
      </c>
      <c r="E387" s="125">
        <v>28290</v>
      </c>
      <c r="F387" s="155" t="s">
        <v>221</v>
      </c>
      <c r="G387" s="155" t="s">
        <v>222</v>
      </c>
      <c r="H387" s="125">
        <v>38808</v>
      </c>
      <c r="I387" s="157" t="s">
        <v>237</v>
      </c>
      <c r="J387" s="156" t="s">
        <v>282</v>
      </c>
      <c r="K387" s="156" t="s">
        <v>297</v>
      </c>
      <c r="L387" s="156" t="s">
        <v>226</v>
      </c>
      <c r="M387" s="158" t="s">
        <v>227</v>
      </c>
      <c r="N387" s="144"/>
    </row>
    <row r="388" spans="1:14" ht="30" customHeight="1">
      <c r="A388" s="155">
        <v>384</v>
      </c>
      <c r="B388" s="156" t="s">
        <v>1285</v>
      </c>
      <c r="C388" s="155" t="s">
        <v>1286</v>
      </c>
      <c r="D388" s="157" t="s">
        <v>220</v>
      </c>
      <c r="E388" s="125" t="s">
        <v>1287</v>
      </c>
      <c r="F388" s="155" t="s">
        <v>221</v>
      </c>
      <c r="G388" s="155" t="s">
        <v>222</v>
      </c>
      <c r="H388" s="125">
        <v>44858</v>
      </c>
      <c r="I388" s="157" t="s">
        <v>287</v>
      </c>
      <c r="J388" s="156" t="s">
        <v>224</v>
      </c>
      <c r="K388" s="164" t="s">
        <v>225</v>
      </c>
      <c r="L388" s="156" t="s">
        <v>226</v>
      </c>
      <c r="M388" s="158" t="s">
        <v>227</v>
      </c>
      <c r="N388" s="144"/>
    </row>
    <row r="389" spans="1:14" ht="30" customHeight="1">
      <c r="A389" s="155">
        <v>385</v>
      </c>
      <c r="B389" s="156" t="s">
        <v>1288</v>
      </c>
      <c r="C389" s="155" t="s">
        <v>1289</v>
      </c>
      <c r="D389" s="157" t="s">
        <v>220</v>
      </c>
      <c r="E389" s="125">
        <v>34173</v>
      </c>
      <c r="F389" s="155" t="s">
        <v>221</v>
      </c>
      <c r="G389" s="155" t="s">
        <v>222</v>
      </c>
      <c r="H389" s="125">
        <v>43528</v>
      </c>
      <c r="I389" s="157" t="s">
        <v>266</v>
      </c>
      <c r="J389" s="156" t="s">
        <v>224</v>
      </c>
      <c r="K389" s="156" t="s">
        <v>233</v>
      </c>
      <c r="L389" s="156" t="s">
        <v>226</v>
      </c>
      <c r="M389" s="158" t="s">
        <v>227</v>
      </c>
      <c r="N389" s="144"/>
    </row>
    <row r="390" spans="1:14" ht="30" customHeight="1">
      <c r="A390" s="155">
        <v>386</v>
      </c>
      <c r="B390" s="156" t="s">
        <v>1290</v>
      </c>
      <c r="C390" s="155" t="s">
        <v>1291</v>
      </c>
      <c r="D390" s="157" t="s">
        <v>273</v>
      </c>
      <c r="E390" s="125">
        <v>32340</v>
      </c>
      <c r="F390" s="155" t="s">
        <v>221</v>
      </c>
      <c r="G390" s="155" t="s">
        <v>222</v>
      </c>
      <c r="H390" s="125">
        <v>40544</v>
      </c>
      <c r="I390" s="157" t="s">
        <v>258</v>
      </c>
      <c r="J390" s="156" t="s">
        <v>254</v>
      </c>
      <c r="K390" s="156" t="s">
        <v>415</v>
      </c>
      <c r="L390" s="156" t="s">
        <v>226</v>
      </c>
      <c r="M390" s="158" t="s">
        <v>227</v>
      </c>
      <c r="N390" s="144"/>
    </row>
    <row r="391" spans="1:14" ht="30" customHeight="1">
      <c r="A391" s="155">
        <v>387</v>
      </c>
      <c r="B391" s="156" t="s">
        <v>1292</v>
      </c>
      <c r="C391" s="155" t="s">
        <v>1293</v>
      </c>
      <c r="D391" s="157" t="s">
        <v>220</v>
      </c>
      <c r="E391" s="125">
        <v>31571</v>
      </c>
      <c r="F391" s="155" t="s">
        <v>221</v>
      </c>
      <c r="G391" s="155" t="s">
        <v>222</v>
      </c>
      <c r="H391" s="125">
        <v>39873</v>
      </c>
      <c r="I391" s="157" t="s">
        <v>258</v>
      </c>
      <c r="J391" s="156" t="s">
        <v>666</v>
      </c>
      <c r="K391" s="156" t="s">
        <v>667</v>
      </c>
      <c r="L391" s="156" t="s">
        <v>226</v>
      </c>
      <c r="M391" s="158" t="s">
        <v>227</v>
      </c>
      <c r="N391" s="144"/>
    </row>
    <row r="392" spans="1:14" ht="30" customHeight="1">
      <c r="A392" s="155">
        <v>388</v>
      </c>
      <c r="B392" s="156" t="s">
        <v>1294</v>
      </c>
      <c r="C392" s="155" t="s">
        <v>1295</v>
      </c>
      <c r="D392" s="157" t="s">
        <v>636</v>
      </c>
      <c r="E392" s="125">
        <v>29707</v>
      </c>
      <c r="F392" s="155" t="s">
        <v>221</v>
      </c>
      <c r="G392" s="155" t="s">
        <v>222</v>
      </c>
      <c r="H392" s="125">
        <v>39448</v>
      </c>
      <c r="I392" s="157" t="s">
        <v>237</v>
      </c>
      <c r="J392" s="156" t="s">
        <v>282</v>
      </c>
      <c r="K392" s="156" t="s">
        <v>297</v>
      </c>
      <c r="L392" s="156" t="s">
        <v>226</v>
      </c>
      <c r="M392" s="158" t="s">
        <v>227</v>
      </c>
      <c r="N392" s="144"/>
    </row>
    <row r="393" spans="1:14" ht="30" customHeight="1">
      <c r="A393" s="155">
        <v>389</v>
      </c>
      <c r="B393" s="165" t="s">
        <v>1296</v>
      </c>
      <c r="C393" s="155" t="s">
        <v>1297</v>
      </c>
      <c r="D393" s="157" t="s">
        <v>489</v>
      </c>
      <c r="E393" s="125">
        <v>32778</v>
      </c>
      <c r="F393" s="155" t="s">
        <v>231</v>
      </c>
      <c r="G393" s="155" t="s">
        <v>222</v>
      </c>
      <c r="H393" s="125">
        <v>43528</v>
      </c>
      <c r="I393" s="157" t="s">
        <v>258</v>
      </c>
      <c r="J393" s="156" t="s">
        <v>338</v>
      </c>
      <c r="K393" s="156" t="s">
        <v>339</v>
      </c>
      <c r="L393" s="156" t="s">
        <v>340</v>
      </c>
      <c r="M393" s="158" t="s">
        <v>227</v>
      </c>
      <c r="N393" s="144"/>
    </row>
    <row r="394" spans="1:14" ht="30" customHeight="1">
      <c r="A394" s="155">
        <v>390</v>
      </c>
      <c r="B394" s="156" t="s">
        <v>1298</v>
      </c>
      <c r="C394" s="155" t="s">
        <v>1299</v>
      </c>
      <c r="D394" s="157" t="s">
        <v>220</v>
      </c>
      <c r="E394" s="125">
        <v>30903</v>
      </c>
      <c r="F394" s="155" t="s">
        <v>231</v>
      </c>
      <c r="G394" s="155" t="s">
        <v>222</v>
      </c>
      <c r="H394" s="125">
        <v>39873</v>
      </c>
      <c r="I394" s="157" t="s">
        <v>258</v>
      </c>
      <c r="J394" s="156" t="s">
        <v>224</v>
      </c>
      <c r="K394" s="156" t="s">
        <v>262</v>
      </c>
      <c r="L394" s="156" t="s">
        <v>226</v>
      </c>
      <c r="M394" s="158" t="s">
        <v>227</v>
      </c>
      <c r="N394" s="144"/>
    </row>
    <row r="395" spans="1:14" ht="30" customHeight="1">
      <c r="A395" s="155">
        <v>391</v>
      </c>
      <c r="B395" s="156" t="s">
        <v>1304</v>
      </c>
      <c r="C395" s="155" t="s">
        <v>1305</v>
      </c>
      <c r="D395" s="157" t="s">
        <v>220</v>
      </c>
      <c r="E395" s="169">
        <v>30056</v>
      </c>
      <c r="F395" s="155" t="s">
        <v>231</v>
      </c>
      <c r="G395" s="155" t="s">
        <v>1302</v>
      </c>
      <c r="H395" s="125">
        <v>44593</v>
      </c>
      <c r="I395" s="157" t="s">
        <v>223</v>
      </c>
      <c r="J395" s="156" t="s">
        <v>1306</v>
      </c>
      <c r="K395" s="156" t="s">
        <v>1307</v>
      </c>
      <c r="L395" s="156" t="s">
        <v>439</v>
      </c>
      <c r="M395" s="158" t="s">
        <v>227</v>
      </c>
      <c r="N395" s="144"/>
    </row>
    <row r="396" spans="1:14" ht="30" customHeight="1">
      <c r="A396" s="155">
        <v>392</v>
      </c>
      <c r="B396" s="156" t="s">
        <v>1308</v>
      </c>
      <c r="C396" s="155" t="s">
        <v>1309</v>
      </c>
      <c r="D396" s="157" t="s">
        <v>220</v>
      </c>
      <c r="E396" s="169">
        <v>34602</v>
      </c>
      <c r="F396" s="155" t="s">
        <v>231</v>
      </c>
      <c r="G396" s="155" t="s">
        <v>1302</v>
      </c>
      <c r="H396" s="125">
        <v>44593</v>
      </c>
      <c r="I396" s="157" t="s">
        <v>223</v>
      </c>
      <c r="J396" s="156" t="s">
        <v>442</v>
      </c>
      <c r="K396" s="156" t="s">
        <v>561</v>
      </c>
      <c r="L396" s="156" t="s">
        <v>439</v>
      </c>
      <c r="M396" s="158" t="s">
        <v>227</v>
      </c>
      <c r="N396" s="144"/>
    </row>
    <row r="397" spans="1:14" ht="30" customHeight="1">
      <c r="A397" s="155">
        <v>393</v>
      </c>
      <c r="B397" s="156" t="s">
        <v>1310</v>
      </c>
      <c r="C397" s="155" t="s">
        <v>1311</v>
      </c>
      <c r="D397" s="157" t="s">
        <v>489</v>
      </c>
      <c r="E397" s="169">
        <v>30410</v>
      </c>
      <c r="F397" s="155" t="s">
        <v>231</v>
      </c>
      <c r="G397" s="155" t="s">
        <v>1302</v>
      </c>
      <c r="H397" s="125">
        <v>44593</v>
      </c>
      <c r="I397" s="157" t="s">
        <v>223</v>
      </c>
      <c r="J397" s="156" t="s">
        <v>512</v>
      </c>
      <c r="K397" s="156" t="s">
        <v>1312</v>
      </c>
      <c r="L397" s="156" t="s">
        <v>439</v>
      </c>
      <c r="M397" s="158" t="s">
        <v>227</v>
      </c>
      <c r="N397" s="144"/>
    </row>
    <row r="398" spans="1:14" ht="30" customHeight="1">
      <c r="A398" s="155">
        <v>394</v>
      </c>
      <c r="B398" s="156" t="s">
        <v>1313</v>
      </c>
      <c r="C398" s="155" t="s">
        <v>1314</v>
      </c>
      <c r="D398" s="157" t="s">
        <v>220</v>
      </c>
      <c r="E398" s="169">
        <v>35114</v>
      </c>
      <c r="F398" s="155" t="s">
        <v>221</v>
      </c>
      <c r="G398" s="155" t="s">
        <v>1302</v>
      </c>
      <c r="H398" s="125">
        <v>44593</v>
      </c>
      <c r="I398" s="157" t="s">
        <v>223</v>
      </c>
      <c r="J398" s="156" t="s">
        <v>442</v>
      </c>
      <c r="K398" s="156" t="s">
        <v>561</v>
      </c>
      <c r="L398" s="156" t="s">
        <v>439</v>
      </c>
      <c r="M398" s="158" t="s">
        <v>227</v>
      </c>
      <c r="N398" s="144"/>
    </row>
    <row r="399" spans="1:14" ht="30" customHeight="1">
      <c r="A399" s="155">
        <v>395</v>
      </c>
      <c r="B399" s="156" t="s">
        <v>1315</v>
      </c>
      <c r="C399" s="155" t="s">
        <v>1316</v>
      </c>
      <c r="D399" s="157" t="s">
        <v>1317</v>
      </c>
      <c r="E399" s="169">
        <v>30243</v>
      </c>
      <c r="F399" s="155" t="s">
        <v>231</v>
      </c>
      <c r="G399" s="155" t="s">
        <v>1302</v>
      </c>
      <c r="H399" s="125">
        <v>44593</v>
      </c>
      <c r="I399" s="157" t="s">
        <v>223</v>
      </c>
      <c r="J399" s="156" t="s">
        <v>486</v>
      </c>
      <c r="K399" s="156" t="s">
        <v>1318</v>
      </c>
      <c r="L399" s="156" t="s">
        <v>439</v>
      </c>
      <c r="M399" s="158" t="s">
        <v>227</v>
      </c>
      <c r="N399" s="144"/>
    </row>
    <row r="400" spans="1:14" ht="30" customHeight="1">
      <c r="A400" s="155">
        <v>396</v>
      </c>
      <c r="B400" s="156" t="s">
        <v>1319</v>
      </c>
      <c r="C400" s="155" t="s">
        <v>1320</v>
      </c>
      <c r="D400" s="157" t="s">
        <v>220</v>
      </c>
      <c r="E400" s="169">
        <v>35239</v>
      </c>
      <c r="F400" s="155" t="s">
        <v>221</v>
      </c>
      <c r="G400" s="155" t="s">
        <v>1302</v>
      </c>
      <c r="H400" s="125">
        <v>44593</v>
      </c>
      <c r="I400" s="157" t="s">
        <v>223</v>
      </c>
      <c r="J400" s="156" t="s">
        <v>442</v>
      </c>
      <c r="K400" s="156" t="s">
        <v>561</v>
      </c>
      <c r="L400" s="156" t="s">
        <v>439</v>
      </c>
      <c r="M400" s="158" t="s">
        <v>227</v>
      </c>
      <c r="N400" s="144"/>
    </row>
    <row r="401" spans="1:14" ht="30" customHeight="1">
      <c r="A401" s="155">
        <v>397</v>
      </c>
      <c r="B401" s="156" t="s">
        <v>1321</v>
      </c>
      <c r="C401" s="155" t="s">
        <v>1322</v>
      </c>
      <c r="D401" s="157" t="s">
        <v>398</v>
      </c>
      <c r="E401" s="169">
        <v>30098</v>
      </c>
      <c r="F401" s="155" t="s">
        <v>231</v>
      </c>
      <c r="G401" s="155" t="s">
        <v>1302</v>
      </c>
      <c r="H401" s="125">
        <v>44593</v>
      </c>
      <c r="I401" s="157" t="s">
        <v>223</v>
      </c>
      <c r="J401" s="156" t="s">
        <v>1323</v>
      </c>
      <c r="K401" s="156" t="s">
        <v>1324</v>
      </c>
      <c r="L401" s="156" t="s">
        <v>439</v>
      </c>
      <c r="M401" s="158" t="s">
        <v>227</v>
      </c>
      <c r="N401" s="144"/>
    </row>
    <row r="402" spans="1:14" ht="30" customHeight="1">
      <c r="A402" s="155">
        <v>398</v>
      </c>
      <c r="B402" s="156" t="s">
        <v>1325</v>
      </c>
      <c r="C402" s="155" t="s">
        <v>1326</v>
      </c>
      <c r="D402" s="157" t="s">
        <v>489</v>
      </c>
      <c r="E402" s="169">
        <v>30679</v>
      </c>
      <c r="F402" s="155" t="s">
        <v>231</v>
      </c>
      <c r="G402" s="155" t="s">
        <v>7</v>
      </c>
      <c r="H402" s="125">
        <v>44562</v>
      </c>
      <c r="I402" s="155" t="s">
        <v>1327</v>
      </c>
      <c r="J402" s="156" t="s">
        <v>995</v>
      </c>
      <c r="K402" s="163" t="s">
        <v>996</v>
      </c>
      <c r="L402" s="156" t="s">
        <v>245</v>
      </c>
      <c r="M402" s="158" t="s">
        <v>227</v>
      </c>
      <c r="N402" s="144"/>
    </row>
    <row r="403" spans="1:14" ht="30" customHeight="1">
      <c r="A403" s="155">
        <v>399</v>
      </c>
      <c r="B403" s="156" t="s">
        <v>1328</v>
      </c>
      <c r="C403" s="155" t="s">
        <v>1329</v>
      </c>
      <c r="D403" s="157" t="s">
        <v>220</v>
      </c>
      <c r="E403" s="169">
        <v>32735</v>
      </c>
      <c r="F403" s="155" t="s">
        <v>221</v>
      </c>
      <c r="G403" s="155" t="s">
        <v>7</v>
      </c>
      <c r="H403" s="125">
        <v>44562</v>
      </c>
      <c r="I403" s="155" t="s">
        <v>1335</v>
      </c>
      <c r="J403" s="156" t="s">
        <v>254</v>
      </c>
      <c r="K403" s="156" t="s">
        <v>255</v>
      </c>
      <c r="L403" s="156" t="s">
        <v>226</v>
      </c>
      <c r="M403" s="158" t="s">
        <v>227</v>
      </c>
      <c r="N403" s="144"/>
    </row>
    <row r="404" spans="1:14" ht="30" customHeight="1">
      <c r="A404" s="155">
        <v>400</v>
      </c>
      <c r="B404" s="156" t="s">
        <v>1330</v>
      </c>
      <c r="C404" s="155" t="s">
        <v>1331</v>
      </c>
      <c r="D404" s="157" t="s">
        <v>605</v>
      </c>
      <c r="E404" s="169">
        <v>32691</v>
      </c>
      <c r="F404" s="155" t="s">
        <v>231</v>
      </c>
      <c r="G404" s="155" t="s">
        <v>7</v>
      </c>
      <c r="H404" s="125">
        <v>44562</v>
      </c>
      <c r="I404" s="155" t="s">
        <v>1332</v>
      </c>
      <c r="J404" s="156" t="s">
        <v>282</v>
      </c>
      <c r="K404" s="156" t="s">
        <v>288</v>
      </c>
      <c r="L404" s="156" t="s">
        <v>226</v>
      </c>
      <c r="M404" s="158" t="s">
        <v>227</v>
      </c>
      <c r="N404" s="144"/>
    </row>
    <row r="405" spans="1:14" ht="30" customHeight="1">
      <c r="A405" s="155">
        <v>401</v>
      </c>
      <c r="B405" s="156" t="s">
        <v>1333</v>
      </c>
      <c r="C405" s="155" t="s">
        <v>1334</v>
      </c>
      <c r="D405" s="157" t="s">
        <v>220</v>
      </c>
      <c r="E405" s="169">
        <v>34252</v>
      </c>
      <c r="F405" s="155" t="s">
        <v>231</v>
      </c>
      <c r="G405" s="155" t="s">
        <v>7</v>
      </c>
      <c r="H405" s="125">
        <v>44562</v>
      </c>
      <c r="I405" s="155" t="s">
        <v>1335</v>
      </c>
      <c r="J405" s="156" t="s">
        <v>269</v>
      </c>
      <c r="K405" s="156" t="s">
        <v>270</v>
      </c>
      <c r="L405" s="156" t="s">
        <v>245</v>
      </c>
      <c r="M405" s="158" t="s">
        <v>227</v>
      </c>
      <c r="N405" s="144"/>
    </row>
    <row r="406" spans="1:14" ht="30" customHeight="1">
      <c r="A406" s="155">
        <v>402</v>
      </c>
      <c r="B406" s="156" t="s">
        <v>1336</v>
      </c>
      <c r="C406" s="155" t="s">
        <v>1337</v>
      </c>
      <c r="D406" s="157" t="s">
        <v>220</v>
      </c>
      <c r="E406" s="169">
        <v>34825</v>
      </c>
      <c r="F406" s="155" t="s">
        <v>221</v>
      </c>
      <c r="G406" s="155" t="s">
        <v>7</v>
      </c>
      <c r="H406" s="125">
        <v>44562</v>
      </c>
      <c r="I406" s="155" t="s">
        <v>1335</v>
      </c>
      <c r="J406" s="156" t="s">
        <v>254</v>
      </c>
      <c r="K406" s="156" t="s">
        <v>255</v>
      </c>
      <c r="L406" s="156" t="s">
        <v>226</v>
      </c>
      <c r="M406" s="158" t="s">
        <v>227</v>
      </c>
      <c r="N406" s="144"/>
    </row>
    <row r="407" spans="1:14" ht="30" customHeight="1">
      <c r="A407" s="155">
        <v>403</v>
      </c>
      <c r="B407" s="142" t="s">
        <v>1338</v>
      </c>
      <c r="C407" s="162" t="s">
        <v>1339</v>
      </c>
      <c r="D407" s="157" t="s">
        <v>220</v>
      </c>
      <c r="E407" s="125">
        <v>31181</v>
      </c>
      <c r="F407" s="155" t="s">
        <v>221</v>
      </c>
      <c r="G407" s="155" t="s">
        <v>7</v>
      </c>
      <c r="H407" s="125">
        <v>45080</v>
      </c>
      <c r="I407" s="155" t="s">
        <v>1335</v>
      </c>
      <c r="J407" s="142" t="s">
        <v>317</v>
      </c>
      <c r="K407" s="142" t="s">
        <v>838</v>
      </c>
      <c r="L407" s="156" t="s">
        <v>319</v>
      </c>
      <c r="M407" s="158" t="s">
        <v>227</v>
      </c>
      <c r="N407" s="144"/>
    </row>
    <row r="408" spans="1:14" ht="30" customHeight="1">
      <c r="A408" s="155">
        <v>404</v>
      </c>
      <c r="B408" s="156" t="s">
        <v>1340</v>
      </c>
      <c r="C408" s="155" t="s">
        <v>1341</v>
      </c>
      <c r="D408" s="157" t="s">
        <v>220</v>
      </c>
      <c r="E408" s="169">
        <v>29697</v>
      </c>
      <c r="F408" s="155" t="s">
        <v>221</v>
      </c>
      <c r="G408" s="155" t="s">
        <v>7</v>
      </c>
      <c r="H408" s="125">
        <v>44562</v>
      </c>
      <c r="I408" s="155" t="s">
        <v>1335</v>
      </c>
      <c r="J408" s="156" t="s">
        <v>269</v>
      </c>
      <c r="K408" s="156" t="s">
        <v>270</v>
      </c>
      <c r="L408" s="156" t="s">
        <v>245</v>
      </c>
      <c r="M408" s="158" t="s">
        <v>227</v>
      </c>
      <c r="N408" s="144"/>
    </row>
    <row r="409" spans="1:14" ht="30" customHeight="1">
      <c r="A409" s="155">
        <v>405</v>
      </c>
      <c r="B409" s="156" t="s">
        <v>1342</v>
      </c>
      <c r="C409" s="155" t="s">
        <v>1343</v>
      </c>
      <c r="D409" s="157" t="s">
        <v>220</v>
      </c>
      <c r="E409" s="169">
        <v>32361</v>
      </c>
      <c r="F409" s="155" t="s">
        <v>231</v>
      </c>
      <c r="G409" s="155" t="s">
        <v>7</v>
      </c>
      <c r="H409" s="125">
        <v>44562</v>
      </c>
      <c r="I409" s="155" t="s">
        <v>1332</v>
      </c>
      <c r="J409" s="156" t="s">
        <v>282</v>
      </c>
      <c r="K409" s="156" t="s">
        <v>288</v>
      </c>
      <c r="L409" s="156" t="s">
        <v>226</v>
      </c>
      <c r="M409" s="158" t="s">
        <v>227</v>
      </c>
      <c r="N409" s="144"/>
    </row>
    <row r="410" spans="1:14" ht="30" customHeight="1">
      <c r="A410" s="155">
        <v>406</v>
      </c>
      <c r="B410" s="156" t="s">
        <v>1344</v>
      </c>
      <c r="C410" s="155" t="s">
        <v>1345</v>
      </c>
      <c r="D410" s="157" t="s">
        <v>220</v>
      </c>
      <c r="E410" s="169">
        <v>34100</v>
      </c>
      <c r="F410" s="155" t="s">
        <v>221</v>
      </c>
      <c r="G410" s="155" t="s">
        <v>7</v>
      </c>
      <c r="H410" s="125">
        <v>44562</v>
      </c>
      <c r="I410" s="155" t="s">
        <v>1335</v>
      </c>
      <c r="J410" s="156" t="s">
        <v>254</v>
      </c>
      <c r="K410" s="156" t="s">
        <v>255</v>
      </c>
      <c r="L410" s="156" t="s">
        <v>226</v>
      </c>
      <c r="M410" s="158" t="s">
        <v>227</v>
      </c>
      <c r="N410" s="144"/>
    </row>
    <row r="411" spans="1:14" ht="30" customHeight="1">
      <c r="A411" s="155">
        <v>407</v>
      </c>
      <c r="B411" s="156" t="s">
        <v>1346</v>
      </c>
      <c r="C411" s="155" t="s">
        <v>1347</v>
      </c>
      <c r="D411" s="157" t="s">
        <v>343</v>
      </c>
      <c r="E411" s="169">
        <v>33930</v>
      </c>
      <c r="F411" s="155" t="s">
        <v>221</v>
      </c>
      <c r="G411" s="155" t="s">
        <v>7</v>
      </c>
      <c r="H411" s="125">
        <v>44562</v>
      </c>
      <c r="I411" s="155" t="s">
        <v>1335</v>
      </c>
      <c r="J411" s="156" t="s">
        <v>399</v>
      </c>
      <c r="K411" s="156" t="s">
        <v>688</v>
      </c>
      <c r="L411" s="156" t="s">
        <v>401</v>
      </c>
      <c r="M411" s="158" t="s">
        <v>227</v>
      </c>
      <c r="N411" s="144"/>
    </row>
    <row r="412" spans="1:14" ht="30" customHeight="1">
      <c r="A412" s="155">
        <v>408</v>
      </c>
      <c r="B412" s="142" t="s">
        <v>1348</v>
      </c>
      <c r="C412" s="162" t="s">
        <v>1349</v>
      </c>
      <c r="D412" s="157" t="s">
        <v>220</v>
      </c>
      <c r="E412" s="125">
        <v>32604</v>
      </c>
      <c r="F412" s="155" t="s">
        <v>221</v>
      </c>
      <c r="G412" s="155" t="s">
        <v>7</v>
      </c>
      <c r="H412" s="125">
        <v>45080</v>
      </c>
      <c r="I412" s="155" t="s">
        <v>1335</v>
      </c>
      <c r="J412" s="142" t="s">
        <v>317</v>
      </c>
      <c r="K412" s="142" t="s">
        <v>838</v>
      </c>
      <c r="L412" s="156" t="s">
        <v>319</v>
      </c>
      <c r="M412" s="158" t="s">
        <v>227</v>
      </c>
      <c r="N412" s="144"/>
    </row>
    <row r="413" spans="1:14" ht="30" customHeight="1">
      <c r="A413" s="155">
        <v>409</v>
      </c>
      <c r="B413" s="156" t="s">
        <v>1350</v>
      </c>
      <c r="C413" s="155" t="s">
        <v>1351</v>
      </c>
      <c r="D413" s="157" t="s">
        <v>220</v>
      </c>
      <c r="E413" s="169">
        <v>33715</v>
      </c>
      <c r="F413" s="155" t="s">
        <v>221</v>
      </c>
      <c r="G413" s="155" t="s">
        <v>7</v>
      </c>
      <c r="H413" s="125">
        <v>44562</v>
      </c>
      <c r="I413" s="155" t="s">
        <v>1332</v>
      </c>
      <c r="J413" s="156" t="s">
        <v>430</v>
      </c>
      <c r="K413" s="156" t="s">
        <v>896</v>
      </c>
      <c r="L413" s="156" t="s">
        <v>245</v>
      </c>
      <c r="M413" s="158" t="s">
        <v>227</v>
      </c>
      <c r="N413" s="144"/>
    </row>
    <row r="414" spans="1:14" ht="30" customHeight="1">
      <c r="A414" s="155">
        <v>410</v>
      </c>
      <c r="B414" s="156" t="s">
        <v>1687</v>
      </c>
      <c r="C414" s="162" t="s">
        <v>1688</v>
      </c>
      <c r="D414" s="157" t="s">
        <v>220</v>
      </c>
      <c r="E414" s="125">
        <v>33693</v>
      </c>
      <c r="F414" s="155" t="s">
        <v>231</v>
      </c>
      <c r="G414" s="155" t="s">
        <v>7</v>
      </c>
      <c r="H414" s="125">
        <v>45139</v>
      </c>
      <c r="I414" s="162" t="s">
        <v>1335</v>
      </c>
      <c r="J414" s="156" t="s">
        <v>1264</v>
      </c>
      <c r="K414" s="156" t="s">
        <v>334</v>
      </c>
      <c r="L414" s="156" t="s">
        <v>1689</v>
      </c>
      <c r="M414" s="158" t="s">
        <v>277</v>
      </c>
      <c r="N414" s="144"/>
    </row>
    <row r="415" spans="1:14" ht="30" customHeight="1">
      <c r="A415" s="155">
        <v>411</v>
      </c>
      <c r="B415" s="156" t="s">
        <v>1352</v>
      </c>
      <c r="C415" s="155" t="s">
        <v>1353</v>
      </c>
      <c r="D415" s="157" t="s">
        <v>220</v>
      </c>
      <c r="E415" s="169">
        <v>32924</v>
      </c>
      <c r="F415" s="155" t="s">
        <v>231</v>
      </c>
      <c r="G415" s="155" t="s">
        <v>7</v>
      </c>
      <c r="H415" s="125">
        <v>44562</v>
      </c>
      <c r="I415" s="155" t="s">
        <v>1335</v>
      </c>
      <c r="J415" s="156" t="s">
        <v>224</v>
      </c>
      <c r="K415" s="156" t="s">
        <v>233</v>
      </c>
      <c r="L415" s="156" t="s">
        <v>226</v>
      </c>
      <c r="M415" s="158" t="s">
        <v>227</v>
      </c>
      <c r="N415" s="144"/>
    </row>
    <row r="416" spans="1:14" ht="30" customHeight="1">
      <c r="A416" s="155">
        <v>412</v>
      </c>
      <c r="B416" s="156" t="s">
        <v>1354</v>
      </c>
      <c r="C416" s="155" t="s">
        <v>1355</v>
      </c>
      <c r="D416" s="157" t="s">
        <v>273</v>
      </c>
      <c r="E416" s="169">
        <v>30023</v>
      </c>
      <c r="F416" s="155" t="s">
        <v>231</v>
      </c>
      <c r="G416" s="155" t="s">
        <v>7</v>
      </c>
      <c r="H416" s="125">
        <v>44562</v>
      </c>
      <c r="I416" s="155" t="s">
        <v>1335</v>
      </c>
      <c r="J416" s="156" t="s">
        <v>224</v>
      </c>
      <c r="K416" s="156" t="s">
        <v>233</v>
      </c>
      <c r="L416" s="156" t="s">
        <v>226</v>
      </c>
      <c r="M416" s="158" t="s">
        <v>227</v>
      </c>
      <c r="N416" s="144"/>
    </row>
    <row r="417" spans="1:14" ht="30" customHeight="1">
      <c r="A417" s="155">
        <v>413</v>
      </c>
      <c r="B417" s="156" t="s">
        <v>1356</v>
      </c>
      <c r="C417" s="155" t="s">
        <v>1357</v>
      </c>
      <c r="D417" s="157" t="s">
        <v>220</v>
      </c>
      <c r="E417" s="169">
        <v>29817</v>
      </c>
      <c r="F417" s="155" t="s">
        <v>221</v>
      </c>
      <c r="G417" s="155" t="s">
        <v>7</v>
      </c>
      <c r="H417" s="125">
        <v>44562</v>
      </c>
      <c r="I417" s="155" t="s">
        <v>1335</v>
      </c>
      <c r="J417" s="156" t="s">
        <v>224</v>
      </c>
      <c r="K417" s="156" t="s">
        <v>233</v>
      </c>
      <c r="L417" s="156" t="s">
        <v>226</v>
      </c>
      <c r="M417" s="158" t="s">
        <v>227</v>
      </c>
      <c r="N417" s="144"/>
    </row>
    <row r="418" spans="1:14" ht="30" customHeight="1">
      <c r="A418" s="155">
        <v>414</v>
      </c>
      <c r="B418" s="156" t="s">
        <v>1358</v>
      </c>
      <c r="C418" s="155" t="s">
        <v>1359</v>
      </c>
      <c r="D418" s="157" t="s">
        <v>220</v>
      </c>
      <c r="E418" s="169">
        <v>33548</v>
      </c>
      <c r="F418" s="155" t="s">
        <v>231</v>
      </c>
      <c r="G418" s="155" t="s">
        <v>7</v>
      </c>
      <c r="H418" s="125">
        <v>44562</v>
      </c>
      <c r="I418" s="155" t="s">
        <v>1335</v>
      </c>
      <c r="J418" s="156" t="s">
        <v>269</v>
      </c>
      <c r="K418" s="156" t="s">
        <v>270</v>
      </c>
      <c r="L418" s="156" t="s">
        <v>245</v>
      </c>
      <c r="M418" s="158" t="s">
        <v>227</v>
      </c>
      <c r="N418" s="144"/>
    </row>
    <row r="419" spans="1:14" ht="30" customHeight="1">
      <c r="A419" s="155">
        <v>415</v>
      </c>
      <c r="B419" s="156" t="s">
        <v>1360</v>
      </c>
      <c r="C419" s="155" t="s">
        <v>1361</v>
      </c>
      <c r="D419" s="157" t="s">
        <v>220</v>
      </c>
      <c r="E419" s="169">
        <v>32506</v>
      </c>
      <c r="F419" s="155" t="s">
        <v>231</v>
      </c>
      <c r="G419" s="155" t="s">
        <v>7</v>
      </c>
      <c r="H419" s="125">
        <v>44562</v>
      </c>
      <c r="I419" s="155" t="s">
        <v>1332</v>
      </c>
      <c r="J419" s="156" t="s">
        <v>282</v>
      </c>
      <c r="K419" s="156" t="s">
        <v>288</v>
      </c>
      <c r="L419" s="156" t="s">
        <v>226</v>
      </c>
      <c r="M419" s="158" t="s">
        <v>227</v>
      </c>
      <c r="N419" s="144"/>
    </row>
    <row r="420" spans="1:14" ht="30" customHeight="1">
      <c r="A420" s="155">
        <v>416</v>
      </c>
      <c r="B420" s="156" t="s">
        <v>1362</v>
      </c>
      <c r="C420" s="155" t="s">
        <v>1363</v>
      </c>
      <c r="D420" s="157" t="s">
        <v>1364</v>
      </c>
      <c r="E420" s="169">
        <v>29872</v>
      </c>
      <c r="F420" s="155" t="s">
        <v>231</v>
      </c>
      <c r="G420" s="155" t="s">
        <v>7</v>
      </c>
      <c r="H420" s="125">
        <v>44562</v>
      </c>
      <c r="I420" s="155" t="s">
        <v>1335</v>
      </c>
      <c r="J420" s="156" t="s">
        <v>224</v>
      </c>
      <c r="K420" s="156" t="s">
        <v>233</v>
      </c>
      <c r="L420" s="156" t="s">
        <v>226</v>
      </c>
      <c r="M420" s="158" t="s">
        <v>227</v>
      </c>
      <c r="N420" s="144"/>
    </row>
    <row r="421" spans="1:14" ht="30" customHeight="1">
      <c r="A421" s="155">
        <v>417</v>
      </c>
      <c r="B421" s="156" t="s">
        <v>1365</v>
      </c>
      <c r="C421" s="155" t="s">
        <v>1366</v>
      </c>
      <c r="D421" s="157" t="s">
        <v>220</v>
      </c>
      <c r="E421" s="169">
        <v>29882</v>
      </c>
      <c r="F421" s="155" t="s">
        <v>221</v>
      </c>
      <c r="G421" s="155" t="s">
        <v>7</v>
      </c>
      <c r="H421" s="125">
        <v>44562</v>
      </c>
      <c r="I421" s="155" t="s">
        <v>1335</v>
      </c>
      <c r="J421" s="156" t="s">
        <v>269</v>
      </c>
      <c r="K421" s="156" t="s">
        <v>270</v>
      </c>
      <c r="L421" s="156" t="s">
        <v>245</v>
      </c>
      <c r="M421" s="158" t="s">
        <v>227</v>
      </c>
      <c r="N421" s="144"/>
    </row>
    <row r="422" spans="1:14" ht="30" customHeight="1">
      <c r="A422" s="155">
        <v>418</v>
      </c>
      <c r="B422" s="156" t="s">
        <v>1367</v>
      </c>
      <c r="C422" s="155" t="s">
        <v>1368</v>
      </c>
      <c r="D422" s="157" t="s">
        <v>220</v>
      </c>
      <c r="E422" s="169">
        <v>30853</v>
      </c>
      <c r="F422" s="155" t="s">
        <v>221</v>
      </c>
      <c r="G422" s="155" t="s">
        <v>7</v>
      </c>
      <c r="H422" s="125">
        <v>44562</v>
      </c>
      <c r="I422" s="155" t="s">
        <v>1335</v>
      </c>
      <c r="J422" s="156" t="s">
        <v>254</v>
      </c>
      <c r="K422" s="156" t="s">
        <v>255</v>
      </c>
      <c r="L422" s="156" t="s">
        <v>226</v>
      </c>
      <c r="M422" s="158" t="s">
        <v>227</v>
      </c>
      <c r="N422" s="144"/>
    </row>
    <row r="423" spans="1:14" ht="30" customHeight="1">
      <c r="A423" s="155">
        <v>419</v>
      </c>
      <c r="B423" s="156" t="s">
        <v>1369</v>
      </c>
      <c r="C423" s="155" t="s">
        <v>1370</v>
      </c>
      <c r="D423" s="157" t="s">
        <v>273</v>
      </c>
      <c r="E423" s="169">
        <v>29553</v>
      </c>
      <c r="F423" s="155" t="s">
        <v>221</v>
      </c>
      <c r="G423" s="155" t="s">
        <v>7</v>
      </c>
      <c r="H423" s="125">
        <v>44562</v>
      </c>
      <c r="I423" s="155" t="s">
        <v>1332</v>
      </c>
      <c r="J423" s="156" t="s">
        <v>557</v>
      </c>
      <c r="K423" s="156" t="s">
        <v>452</v>
      </c>
      <c r="L423" s="156" t="s">
        <v>439</v>
      </c>
      <c r="M423" s="158" t="s">
        <v>227</v>
      </c>
      <c r="N423" s="164" t="s">
        <v>1373</v>
      </c>
    </row>
    <row r="424" spans="1:14" ht="30" customHeight="1">
      <c r="A424" s="155">
        <v>420</v>
      </c>
      <c r="B424" s="156" t="s">
        <v>1371</v>
      </c>
      <c r="C424" s="155" t="s">
        <v>1372</v>
      </c>
      <c r="D424" s="157" t="s">
        <v>220</v>
      </c>
      <c r="E424" s="169">
        <v>30564</v>
      </c>
      <c r="F424" s="155" t="s">
        <v>221</v>
      </c>
      <c r="G424" s="155" t="s">
        <v>7</v>
      </c>
      <c r="H424" s="125">
        <v>44562</v>
      </c>
      <c r="I424" s="155" t="s">
        <v>1332</v>
      </c>
      <c r="J424" s="156" t="s">
        <v>442</v>
      </c>
      <c r="K424" s="156" t="s">
        <v>452</v>
      </c>
      <c r="L424" s="156" t="s">
        <v>439</v>
      </c>
      <c r="M424" s="158" t="s">
        <v>227</v>
      </c>
      <c r="N424" s="144"/>
    </row>
    <row r="425" spans="1:14" ht="30" customHeight="1">
      <c r="A425" s="155">
        <v>421</v>
      </c>
      <c r="B425" s="156" t="s">
        <v>1374</v>
      </c>
      <c r="C425" s="155" t="s">
        <v>1375</v>
      </c>
      <c r="D425" s="157" t="s">
        <v>304</v>
      </c>
      <c r="E425" s="169">
        <v>28014</v>
      </c>
      <c r="F425" s="155" t="s">
        <v>221</v>
      </c>
      <c r="G425" s="155" t="s">
        <v>7</v>
      </c>
      <c r="H425" s="125">
        <v>44562</v>
      </c>
      <c r="I425" s="155" t="s">
        <v>1332</v>
      </c>
      <c r="J425" s="156" t="s">
        <v>534</v>
      </c>
      <c r="K425" s="156" t="s">
        <v>452</v>
      </c>
      <c r="L425" s="156" t="s">
        <v>439</v>
      </c>
      <c r="M425" s="158" t="s">
        <v>227</v>
      </c>
      <c r="N425" s="144"/>
    </row>
    <row r="426" spans="1:14" ht="30" customHeight="1">
      <c r="A426" s="155">
        <v>422</v>
      </c>
      <c r="B426" s="156" t="s">
        <v>1787</v>
      </c>
      <c r="C426" s="162" t="s">
        <v>1788</v>
      </c>
      <c r="D426" s="157" t="s">
        <v>1789</v>
      </c>
      <c r="E426" s="125">
        <v>30125</v>
      </c>
      <c r="F426" s="155" t="s">
        <v>231</v>
      </c>
      <c r="G426" s="155" t="s">
        <v>7</v>
      </c>
      <c r="H426" s="125">
        <v>45080</v>
      </c>
      <c r="I426" s="162" t="s">
        <v>1332</v>
      </c>
      <c r="J426" s="171" t="s">
        <v>1303</v>
      </c>
      <c r="K426" s="156" t="s">
        <v>1790</v>
      </c>
      <c r="L426" s="156" t="s">
        <v>439</v>
      </c>
      <c r="M426" s="158" t="s">
        <v>227</v>
      </c>
      <c r="N426" s="144"/>
    </row>
    <row r="427" spans="1:14" ht="30" customHeight="1">
      <c r="A427" s="155">
        <v>423</v>
      </c>
      <c r="B427" s="142" t="s">
        <v>1376</v>
      </c>
      <c r="C427" s="170" t="s">
        <v>1377</v>
      </c>
      <c r="D427" s="157" t="s">
        <v>273</v>
      </c>
      <c r="E427" s="125">
        <v>30423</v>
      </c>
      <c r="F427" s="155" t="s">
        <v>221</v>
      </c>
      <c r="G427" s="155" t="s">
        <v>7</v>
      </c>
      <c r="H427" s="125">
        <v>45080</v>
      </c>
      <c r="I427" s="155" t="s">
        <v>1332</v>
      </c>
      <c r="J427" s="142" t="s">
        <v>1378</v>
      </c>
      <c r="K427" s="156" t="s">
        <v>1379</v>
      </c>
      <c r="L427" s="171" t="s">
        <v>439</v>
      </c>
      <c r="M427" s="158" t="s">
        <v>227</v>
      </c>
      <c r="N427" s="144"/>
    </row>
    <row r="428" spans="1:14" ht="30" customHeight="1">
      <c r="A428" s="155">
        <v>424</v>
      </c>
      <c r="B428" s="156" t="s">
        <v>1380</v>
      </c>
      <c r="C428" s="155" t="s">
        <v>1381</v>
      </c>
      <c r="D428" s="157" t="s">
        <v>220</v>
      </c>
      <c r="E428" s="169">
        <v>33703</v>
      </c>
      <c r="F428" s="155" t="s">
        <v>221</v>
      </c>
      <c r="G428" s="155" t="s">
        <v>7</v>
      </c>
      <c r="H428" s="125">
        <v>44562</v>
      </c>
      <c r="I428" s="155" t="s">
        <v>1335</v>
      </c>
      <c r="J428" s="156" t="s">
        <v>269</v>
      </c>
      <c r="K428" s="156" t="s">
        <v>270</v>
      </c>
      <c r="L428" s="156" t="s">
        <v>245</v>
      </c>
      <c r="M428" s="158" t="s">
        <v>227</v>
      </c>
      <c r="N428" s="144"/>
    </row>
    <row r="429" spans="1:14" ht="30" customHeight="1">
      <c r="A429" s="155">
        <v>425</v>
      </c>
      <c r="B429" s="156" t="s">
        <v>1382</v>
      </c>
      <c r="C429" s="155" t="s">
        <v>1383</v>
      </c>
      <c r="D429" s="157" t="s">
        <v>220</v>
      </c>
      <c r="E429" s="169">
        <v>31367</v>
      </c>
      <c r="F429" s="155" t="s">
        <v>221</v>
      </c>
      <c r="G429" s="155" t="s">
        <v>7</v>
      </c>
      <c r="H429" s="125">
        <v>44562</v>
      </c>
      <c r="I429" s="155" t="s">
        <v>1335</v>
      </c>
      <c r="J429" s="156" t="s">
        <v>254</v>
      </c>
      <c r="K429" s="156" t="s">
        <v>255</v>
      </c>
      <c r="L429" s="156" t="s">
        <v>226</v>
      </c>
      <c r="M429" s="158" t="s">
        <v>227</v>
      </c>
      <c r="N429" s="144"/>
    </row>
    <row r="430" spans="1:14" ht="30" customHeight="1">
      <c r="A430" s="155">
        <v>426</v>
      </c>
      <c r="B430" s="156" t="s">
        <v>1384</v>
      </c>
      <c r="C430" s="155" t="s">
        <v>1385</v>
      </c>
      <c r="D430" s="157" t="s">
        <v>220</v>
      </c>
      <c r="E430" s="169">
        <v>34953</v>
      </c>
      <c r="F430" s="155" t="s">
        <v>221</v>
      </c>
      <c r="G430" s="155" t="s">
        <v>7</v>
      </c>
      <c r="H430" s="125">
        <v>44562</v>
      </c>
      <c r="I430" s="155" t="s">
        <v>1335</v>
      </c>
      <c r="J430" s="156" t="s">
        <v>399</v>
      </c>
      <c r="K430" s="156" t="s">
        <v>688</v>
      </c>
      <c r="L430" s="156" t="s">
        <v>401</v>
      </c>
      <c r="M430" s="158" t="s">
        <v>227</v>
      </c>
      <c r="N430" s="144"/>
    </row>
    <row r="431" spans="1:14" ht="30" customHeight="1">
      <c r="A431" s="155">
        <v>427</v>
      </c>
      <c r="B431" s="156" t="s">
        <v>1386</v>
      </c>
      <c r="C431" s="155" t="s">
        <v>1387</v>
      </c>
      <c r="D431" s="157" t="s">
        <v>280</v>
      </c>
      <c r="E431" s="169">
        <v>31127</v>
      </c>
      <c r="F431" s="155" t="s">
        <v>221</v>
      </c>
      <c r="G431" s="155" t="s">
        <v>7</v>
      </c>
      <c r="H431" s="125">
        <v>44562</v>
      </c>
      <c r="I431" s="155" t="s">
        <v>1335</v>
      </c>
      <c r="J431" s="156" t="s">
        <v>243</v>
      </c>
      <c r="K431" s="156" t="s">
        <v>1388</v>
      </c>
      <c r="L431" s="156" t="s">
        <v>245</v>
      </c>
      <c r="M431" s="158" t="s">
        <v>227</v>
      </c>
      <c r="N431" s="144"/>
    </row>
    <row r="432" spans="1:14" ht="30" customHeight="1">
      <c r="A432" s="155">
        <v>428</v>
      </c>
      <c r="B432" s="156" t="s">
        <v>1389</v>
      </c>
      <c r="C432" s="155" t="s">
        <v>1390</v>
      </c>
      <c r="D432" s="157" t="s">
        <v>220</v>
      </c>
      <c r="E432" s="169">
        <v>31287</v>
      </c>
      <c r="F432" s="155" t="s">
        <v>221</v>
      </c>
      <c r="G432" s="155" t="s">
        <v>7</v>
      </c>
      <c r="H432" s="125">
        <v>44562</v>
      </c>
      <c r="I432" s="155" t="s">
        <v>1335</v>
      </c>
      <c r="J432" s="156" t="s">
        <v>243</v>
      </c>
      <c r="K432" s="156" t="s">
        <v>1388</v>
      </c>
      <c r="L432" s="156" t="s">
        <v>245</v>
      </c>
      <c r="M432" s="158" t="s">
        <v>227</v>
      </c>
      <c r="N432" s="144"/>
    </row>
    <row r="433" spans="1:14" ht="30" customHeight="1">
      <c r="A433" s="155">
        <v>429</v>
      </c>
      <c r="B433" s="156" t="s">
        <v>1391</v>
      </c>
      <c r="C433" s="155" t="s">
        <v>1392</v>
      </c>
      <c r="D433" s="157" t="s">
        <v>236</v>
      </c>
      <c r="E433" s="169">
        <v>31171</v>
      </c>
      <c r="F433" s="155" t="s">
        <v>221</v>
      </c>
      <c r="G433" s="155" t="s">
        <v>7</v>
      </c>
      <c r="H433" s="125">
        <v>44562</v>
      </c>
      <c r="I433" s="155" t="s">
        <v>1335</v>
      </c>
      <c r="J433" s="156" t="s">
        <v>224</v>
      </c>
      <c r="K433" s="156" t="s">
        <v>233</v>
      </c>
      <c r="L433" s="156" t="s">
        <v>226</v>
      </c>
      <c r="M433" s="158" t="s">
        <v>227</v>
      </c>
      <c r="N433" s="144"/>
    </row>
    <row r="434" spans="1:14" ht="30" customHeight="1">
      <c r="A434" s="155">
        <v>430</v>
      </c>
      <c r="B434" s="156" t="s">
        <v>1393</v>
      </c>
      <c r="C434" s="155" t="s">
        <v>1394</v>
      </c>
      <c r="D434" s="157" t="s">
        <v>220</v>
      </c>
      <c r="E434" s="169">
        <v>29919</v>
      </c>
      <c r="F434" s="155" t="s">
        <v>221</v>
      </c>
      <c r="G434" s="155" t="s">
        <v>7</v>
      </c>
      <c r="H434" s="125">
        <v>44562</v>
      </c>
      <c r="I434" s="155" t="s">
        <v>1335</v>
      </c>
      <c r="J434" s="156" t="s">
        <v>224</v>
      </c>
      <c r="K434" s="156" t="s">
        <v>233</v>
      </c>
      <c r="L434" s="156" t="s">
        <v>226</v>
      </c>
      <c r="M434" s="158" t="s">
        <v>227</v>
      </c>
      <c r="N434" s="144"/>
    </row>
    <row r="435" spans="1:14" ht="30" customHeight="1">
      <c r="A435" s="155">
        <v>431</v>
      </c>
      <c r="B435" s="156" t="s">
        <v>1395</v>
      </c>
      <c r="C435" s="155" t="s">
        <v>1396</v>
      </c>
      <c r="D435" s="157" t="s">
        <v>236</v>
      </c>
      <c r="E435" s="169">
        <v>32715</v>
      </c>
      <c r="F435" s="155" t="s">
        <v>231</v>
      </c>
      <c r="G435" s="155" t="s">
        <v>7</v>
      </c>
      <c r="H435" s="125">
        <v>44562</v>
      </c>
      <c r="I435" s="155" t="s">
        <v>1335</v>
      </c>
      <c r="J435" s="156" t="s">
        <v>224</v>
      </c>
      <c r="K435" s="156" t="s">
        <v>233</v>
      </c>
      <c r="L435" s="156" t="s">
        <v>226</v>
      </c>
      <c r="M435" s="158" t="s">
        <v>227</v>
      </c>
      <c r="N435" s="144"/>
    </row>
    <row r="436" spans="1:14" ht="30" customHeight="1">
      <c r="A436" s="155">
        <v>432</v>
      </c>
      <c r="B436" s="156" t="s">
        <v>1397</v>
      </c>
      <c r="C436" s="155" t="s">
        <v>1398</v>
      </c>
      <c r="D436" s="157" t="s">
        <v>220</v>
      </c>
      <c r="E436" s="169">
        <v>32781</v>
      </c>
      <c r="F436" s="155" t="s">
        <v>231</v>
      </c>
      <c r="G436" s="155" t="s">
        <v>7</v>
      </c>
      <c r="H436" s="125">
        <v>44562</v>
      </c>
      <c r="I436" s="155" t="s">
        <v>1332</v>
      </c>
      <c r="J436" s="156" t="s">
        <v>430</v>
      </c>
      <c r="K436" s="156" t="s">
        <v>896</v>
      </c>
      <c r="L436" s="156" t="s">
        <v>245</v>
      </c>
      <c r="M436" s="158" t="s">
        <v>227</v>
      </c>
      <c r="N436" s="144"/>
    </row>
    <row r="437" spans="1:14" ht="30" customHeight="1">
      <c r="A437" s="155">
        <v>433</v>
      </c>
      <c r="B437" s="156" t="s">
        <v>1399</v>
      </c>
      <c r="C437" s="155" t="s">
        <v>1400</v>
      </c>
      <c r="D437" s="157" t="s">
        <v>1401</v>
      </c>
      <c r="E437" s="169">
        <v>32345</v>
      </c>
      <c r="F437" s="155" t="s">
        <v>231</v>
      </c>
      <c r="G437" s="155" t="s">
        <v>7</v>
      </c>
      <c r="H437" s="125">
        <v>44562</v>
      </c>
      <c r="I437" s="155" t="s">
        <v>1332</v>
      </c>
      <c r="J437" s="156" t="s">
        <v>282</v>
      </c>
      <c r="K437" s="156" t="s">
        <v>288</v>
      </c>
      <c r="L437" s="156" t="s">
        <v>226</v>
      </c>
      <c r="M437" s="158" t="s">
        <v>227</v>
      </c>
      <c r="N437" s="144"/>
    </row>
    <row r="438" spans="1:14" ht="30" customHeight="1">
      <c r="A438" s="155">
        <v>434</v>
      </c>
      <c r="B438" s="156" t="s">
        <v>1402</v>
      </c>
      <c r="C438" s="155" t="s">
        <v>1403</v>
      </c>
      <c r="D438" s="157" t="s">
        <v>220</v>
      </c>
      <c r="E438" s="169">
        <v>31025</v>
      </c>
      <c r="F438" s="155" t="s">
        <v>231</v>
      </c>
      <c r="G438" s="155" t="s">
        <v>7</v>
      </c>
      <c r="H438" s="125">
        <v>44562</v>
      </c>
      <c r="I438" s="155" t="s">
        <v>1335</v>
      </c>
      <c r="J438" s="156" t="s">
        <v>224</v>
      </c>
      <c r="K438" s="156" t="s">
        <v>233</v>
      </c>
      <c r="L438" s="156" t="s">
        <v>226</v>
      </c>
      <c r="M438" s="158" t="s">
        <v>227</v>
      </c>
      <c r="N438" s="144"/>
    </row>
    <row r="439" spans="1:14" ht="30" customHeight="1">
      <c r="A439" s="155">
        <v>435</v>
      </c>
      <c r="B439" s="156" t="s">
        <v>1404</v>
      </c>
      <c r="C439" s="155" t="s">
        <v>1405</v>
      </c>
      <c r="D439" s="157" t="s">
        <v>722</v>
      </c>
      <c r="E439" s="169">
        <v>33193</v>
      </c>
      <c r="F439" s="155" t="s">
        <v>221</v>
      </c>
      <c r="G439" s="155" t="s">
        <v>7</v>
      </c>
      <c r="H439" s="125">
        <v>44562</v>
      </c>
      <c r="I439" s="155" t="s">
        <v>1335</v>
      </c>
      <c r="J439" s="156" t="s">
        <v>754</v>
      </c>
      <c r="K439" s="156" t="s">
        <v>688</v>
      </c>
      <c r="L439" s="156" t="s">
        <v>401</v>
      </c>
      <c r="M439" s="158" t="s">
        <v>227</v>
      </c>
      <c r="N439" s="144"/>
    </row>
    <row r="440" spans="1:14" ht="30" customHeight="1">
      <c r="A440" s="155">
        <v>436</v>
      </c>
      <c r="B440" s="156" t="s">
        <v>1406</v>
      </c>
      <c r="C440" s="155" t="s">
        <v>1407</v>
      </c>
      <c r="D440" s="157" t="s">
        <v>1408</v>
      </c>
      <c r="E440" s="169">
        <v>30707</v>
      </c>
      <c r="F440" s="155" t="s">
        <v>1409</v>
      </c>
      <c r="G440" s="155" t="s">
        <v>7</v>
      </c>
      <c r="H440" s="125">
        <v>44562</v>
      </c>
      <c r="I440" s="155" t="s">
        <v>1335</v>
      </c>
      <c r="J440" s="156" t="s">
        <v>224</v>
      </c>
      <c r="K440" s="156" t="s">
        <v>233</v>
      </c>
      <c r="L440" s="156" t="s">
        <v>226</v>
      </c>
      <c r="M440" s="158" t="s">
        <v>227</v>
      </c>
      <c r="N440" s="144"/>
    </row>
    <row r="441" spans="1:14" ht="30" customHeight="1">
      <c r="A441" s="155">
        <v>437</v>
      </c>
      <c r="B441" s="156" t="s">
        <v>1410</v>
      </c>
      <c r="C441" s="155" t="s">
        <v>1411</v>
      </c>
      <c r="D441" s="157" t="s">
        <v>220</v>
      </c>
      <c r="E441" s="169">
        <v>29620</v>
      </c>
      <c r="F441" s="155" t="s">
        <v>221</v>
      </c>
      <c r="G441" s="155" t="s">
        <v>7</v>
      </c>
      <c r="H441" s="125">
        <v>44562</v>
      </c>
      <c r="I441" s="155" t="s">
        <v>1335</v>
      </c>
      <c r="J441" s="156" t="s">
        <v>224</v>
      </c>
      <c r="K441" s="156" t="s">
        <v>233</v>
      </c>
      <c r="L441" s="156" t="s">
        <v>226</v>
      </c>
      <c r="M441" s="158" t="s">
        <v>227</v>
      </c>
      <c r="N441" s="144"/>
    </row>
    <row r="442" spans="1:14" ht="30" customHeight="1">
      <c r="A442" s="155">
        <v>438</v>
      </c>
      <c r="B442" s="156" t="s">
        <v>1412</v>
      </c>
      <c r="C442" s="155" t="s">
        <v>1413</v>
      </c>
      <c r="D442" s="157" t="s">
        <v>273</v>
      </c>
      <c r="E442" s="169">
        <v>31274</v>
      </c>
      <c r="F442" s="155" t="s">
        <v>221</v>
      </c>
      <c r="G442" s="155" t="s">
        <v>7</v>
      </c>
      <c r="H442" s="125">
        <v>44562</v>
      </c>
      <c r="I442" s="155" t="s">
        <v>1335</v>
      </c>
      <c r="J442" s="156" t="s">
        <v>254</v>
      </c>
      <c r="K442" s="156" t="s">
        <v>255</v>
      </c>
      <c r="L442" s="156" t="s">
        <v>226</v>
      </c>
      <c r="M442" s="158" t="s">
        <v>227</v>
      </c>
      <c r="N442" s="144"/>
    </row>
    <row r="443" spans="1:14" ht="30" customHeight="1">
      <c r="A443" s="155">
        <v>439</v>
      </c>
      <c r="B443" s="156" t="s">
        <v>1414</v>
      </c>
      <c r="C443" s="162" t="s">
        <v>1415</v>
      </c>
      <c r="D443" s="157" t="s">
        <v>220</v>
      </c>
      <c r="E443" s="125">
        <v>29796</v>
      </c>
      <c r="F443" s="155" t="s">
        <v>231</v>
      </c>
      <c r="G443" s="155" t="s">
        <v>7</v>
      </c>
      <c r="H443" s="125">
        <v>45080</v>
      </c>
      <c r="I443" s="162" t="s">
        <v>1335</v>
      </c>
      <c r="J443" s="156" t="s">
        <v>224</v>
      </c>
      <c r="K443" s="156" t="s">
        <v>233</v>
      </c>
      <c r="L443" s="156" t="s">
        <v>226</v>
      </c>
      <c r="M443" s="158" t="s">
        <v>227</v>
      </c>
      <c r="N443" s="144"/>
    </row>
    <row r="444" spans="1:14" ht="30" customHeight="1">
      <c r="A444" s="155">
        <v>440</v>
      </c>
      <c r="B444" s="156" t="s">
        <v>1416</v>
      </c>
      <c r="C444" s="155" t="s">
        <v>1417</v>
      </c>
      <c r="D444" s="157" t="s">
        <v>715</v>
      </c>
      <c r="E444" s="169">
        <v>30569</v>
      </c>
      <c r="F444" s="155" t="s">
        <v>221</v>
      </c>
      <c r="G444" s="155" t="s">
        <v>7</v>
      </c>
      <c r="H444" s="125">
        <v>44562</v>
      </c>
      <c r="I444" s="155" t="s">
        <v>1335</v>
      </c>
      <c r="J444" s="156" t="s">
        <v>224</v>
      </c>
      <c r="K444" s="156" t="s">
        <v>233</v>
      </c>
      <c r="L444" s="156" t="s">
        <v>226</v>
      </c>
      <c r="M444" s="158" t="s">
        <v>227</v>
      </c>
      <c r="N444" s="144"/>
    </row>
    <row r="445" spans="1:14" ht="30" customHeight="1">
      <c r="A445" s="155">
        <v>441</v>
      </c>
      <c r="B445" s="156" t="s">
        <v>1418</v>
      </c>
      <c r="C445" s="155" t="s">
        <v>1419</v>
      </c>
      <c r="D445" s="157" t="s">
        <v>1420</v>
      </c>
      <c r="E445" s="169">
        <v>30107</v>
      </c>
      <c r="F445" s="155" t="s">
        <v>1409</v>
      </c>
      <c r="G445" s="155" t="s">
        <v>7</v>
      </c>
      <c r="H445" s="125">
        <v>44562</v>
      </c>
      <c r="I445" s="155" t="s">
        <v>1335</v>
      </c>
      <c r="J445" s="156" t="s">
        <v>611</v>
      </c>
      <c r="K445" s="156" t="s">
        <v>1421</v>
      </c>
      <c r="L445" s="156" t="s">
        <v>226</v>
      </c>
      <c r="M445" s="158" t="s">
        <v>227</v>
      </c>
      <c r="N445" s="144"/>
    </row>
    <row r="446" spans="1:14" ht="30" customHeight="1">
      <c r="A446" s="155">
        <v>442</v>
      </c>
      <c r="B446" s="156" t="s">
        <v>1422</v>
      </c>
      <c r="C446" s="155" t="s">
        <v>1423</v>
      </c>
      <c r="D446" s="157" t="s">
        <v>220</v>
      </c>
      <c r="E446" s="169">
        <v>32925</v>
      </c>
      <c r="F446" s="155" t="s">
        <v>1409</v>
      </c>
      <c r="G446" s="155" t="s">
        <v>7</v>
      </c>
      <c r="H446" s="125">
        <v>44562</v>
      </c>
      <c r="I446" s="155" t="s">
        <v>1332</v>
      </c>
      <c r="J446" s="156" t="s">
        <v>282</v>
      </c>
      <c r="K446" s="156" t="s">
        <v>288</v>
      </c>
      <c r="L446" s="156" t="s">
        <v>226</v>
      </c>
      <c r="M446" s="158" t="s">
        <v>227</v>
      </c>
      <c r="N446" s="144"/>
    </row>
    <row r="447" spans="1:14" ht="30" customHeight="1">
      <c r="A447" s="155">
        <v>443</v>
      </c>
      <c r="B447" s="156" t="s">
        <v>1424</v>
      </c>
      <c r="C447" s="155" t="s">
        <v>1425</v>
      </c>
      <c r="D447" s="157" t="s">
        <v>220</v>
      </c>
      <c r="E447" s="169">
        <v>30047</v>
      </c>
      <c r="F447" s="155" t="s">
        <v>221</v>
      </c>
      <c r="G447" s="155" t="s">
        <v>7</v>
      </c>
      <c r="H447" s="125">
        <v>44562</v>
      </c>
      <c r="I447" s="155" t="s">
        <v>1335</v>
      </c>
      <c r="J447" s="156" t="s">
        <v>224</v>
      </c>
      <c r="K447" s="156" t="s">
        <v>233</v>
      </c>
      <c r="L447" s="156" t="s">
        <v>226</v>
      </c>
      <c r="M447" s="158" t="s">
        <v>227</v>
      </c>
      <c r="N447" s="144"/>
    </row>
    <row r="448" spans="1:14" ht="30" customHeight="1">
      <c r="A448" s="155">
        <v>444</v>
      </c>
      <c r="B448" s="156" t="s">
        <v>1426</v>
      </c>
      <c r="C448" s="155" t="s">
        <v>1427</v>
      </c>
      <c r="D448" s="157" t="s">
        <v>273</v>
      </c>
      <c r="E448" s="169">
        <v>30750</v>
      </c>
      <c r="F448" s="155" t="s">
        <v>221</v>
      </c>
      <c r="G448" s="155" t="s">
        <v>7</v>
      </c>
      <c r="H448" s="125">
        <v>44562</v>
      </c>
      <c r="I448" s="155" t="s">
        <v>1335</v>
      </c>
      <c r="J448" s="156" t="s">
        <v>254</v>
      </c>
      <c r="K448" s="156" t="s">
        <v>255</v>
      </c>
      <c r="L448" s="156" t="s">
        <v>226</v>
      </c>
      <c r="M448" s="158" t="s">
        <v>227</v>
      </c>
      <c r="N448" s="144"/>
    </row>
    <row r="449" spans="1:14" ht="30" customHeight="1">
      <c r="A449" s="155">
        <v>445</v>
      </c>
      <c r="B449" s="156" t="s">
        <v>1428</v>
      </c>
      <c r="C449" s="155" t="s">
        <v>1429</v>
      </c>
      <c r="D449" s="157" t="s">
        <v>220</v>
      </c>
      <c r="E449" s="169">
        <v>34756</v>
      </c>
      <c r="F449" s="155" t="s">
        <v>221</v>
      </c>
      <c r="G449" s="155" t="s">
        <v>7</v>
      </c>
      <c r="H449" s="125">
        <v>44562</v>
      </c>
      <c r="I449" s="155" t="s">
        <v>1335</v>
      </c>
      <c r="J449" s="156" t="s">
        <v>399</v>
      </c>
      <c r="K449" s="156" t="s">
        <v>688</v>
      </c>
      <c r="L449" s="156" t="s">
        <v>401</v>
      </c>
      <c r="M449" s="158" t="s">
        <v>227</v>
      </c>
      <c r="N449" s="144"/>
    </row>
    <row r="450" spans="1:14" ht="30" customHeight="1">
      <c r="A450" s="155">
        <v>446</v>
      </c>
      <c r="B450" s="156" t="s">
        <v>1430</v>
      </c>
      <c r="C450" s="155" t="s">
        <v>1431</v>
      </c>
      <c r="D450" s="157" t="s">
        <v>220</v>
      </c>
      <c r="E450" s="169">
        <v>33819</v>
      </c>
      <c r="F450" s="155" t="s">
        <v>231</v>
      </c>
      <c r="G450" s="155" t="s">
        <v>7</v>
      </c>
      <c r="H450" s="125">
        <v>44562</v>
      </c>
      <c r="I450" s="155" t="s">
        <v>1335</v>
      </c>
      <c r="J450" s="156" t="s">
        <v>224</v>
      </c>
      <c r="K450" s="156" t="s">
        <v>233</v>
      </c>
      <c r="L450" s="156" t="s">
        <v>226</v>
      </c>
      <c r="M450" s="158" t="s">
        <v>227</v>
      </c>
      <c r="N450" s="144"/>
    </row>
    <row r="451" spans="1:14" ht="30" customHeight="1">
      <c r="A451" s="155">
        <v>447</v>
      </c>
      <c r="B451" s="156" t="s">
        <v>1432</v>
      </c>
      <c r="C451" s="155" t="s">
        <v>1433</v>
      </c>
      <c r="D451" s="157" t="s">
        <v>1434</v>
      </c>
      <c r="E451" s="169">
        <v>31506</v>
      </c>
      <c r="F451" s="155" t="s">
        <v>221</v>
      </c>
      <c r="G451" s="155" t="s">
        <v>7</v>
      </c>
      <c r="H451" s="125">
        <v>44562</v>
      </c>
      <c r="I451" s="155" t="s">
        <v>1327</v>
      </c>
      <c r="J451" s="156" t="s">
        <v>694</v>
      </c>
      <c r="K451" s="156" t="s">
        <v>1435</v>
      </c>
      <c r="L451" s="172" t="s">
        <v>1436</v>
      </c>
      <c r="M451" s="158" t="s">
        <v>227</v>
      </c>
      <c r="N451" s="144"/>
    </row>
    <row r="452" spans="1:14" ht="30" customHeight="1">
      <c r="A452" s="155">
        <v>448</v>
      </c>
      <c r="B452" s="156" t="s">
        <v>1437</v>
      </c>
      <c r="C452" s="162" t="s">
        <v>1438</v>
      </c>
      <c r="D452" s="157" t="s">
        <v>1439</v>
      </c>
      <c r="E452" s="125">
        <v>31315</v>
      </c>
      <c r="F452" s="155" t="s">
        <v>221</v>
      </c>
      <c r="G452" s="155" t="s">
        <v>7</v>
      </c>
      <c r="H452" s="125">
        <v>45080</v>
      </c>
      <c r="I452" s="162" t="s">
        <v>1335</v>
      </c>
      <c r="J452" s="156" t="s">
        <v>1440</v>
      </c>
      <c r="K452" s="156" t="s">
        <v>688</v>
      </c>
      <c r="L452" s="156" t="s">
        <v>401</v>
      </c>
      <c r="M452" s="158" t="s">
        <v>227</v>
      </c>
      <c r="N452" s="144"/>
    </row>
    <row r="453" spans="1:14" ht="30" customHeight="1">
      <c r="A453" s="155">
        <v>449</v>
      </c>
      <c r="B453" s="142" t="s">
        <v>1441</v>
      </c>
      <c r="C453" s="162" t="s">
        <v>1442</v>
      </c>
      <c r="D453" s="157" t="s">
        <v>715</v>
      </c>
      <c r="E453" s="125">
        <v>35070</v>
      </c>
      <c r="F453" s="155" t="s">
        <v>221</v>
      </c>
      <c r="G453" s="155" t="s">
        <v>7</v>
      </c>
      <c r="H453" s="125">
        <v>45080</v>
      </c>
      <c r="I453" s="155" t="s">
        <v>1327</v>
      </c>
      <c r="J453" s="142" t="s">
        <v>588</v>
      </c>
      <c r="K453" s="142" t="s">
        <v>996</v>
      </c>
      <c r="L453" s="156" t="s">
        <v>245</v>
      </c>
      <c r="M453" s="158" t="s">
        <v>227</v>
      </c>
      <c r="N453" s="144"/>
    </row>
    <row r="454" spans="1:14" ht="30" customHeight="1">
      <c r="A454" s="155">
        <v>450</v>
      </c>
      <c r="B454" s="156" t="s">
        <v>1443</v>
      </c>
      <c r="C454" s="155" t="s">
        <v>1444</v>
      </c>
      <c r="D454" s="157" t="s">
        <v>220</v>
      </c>
      <c r="E454" s="169">
        <v>33292</v>
      </c>
      <c r="F454" s="155" t="s">
        <v>221</v>
      </c>
      <c r="G454" s="155" t="s">
        <v>7</v>
      </c>
      <c r="H454" s="125">
        <v>44562</v>
      </c>
      <c r="I454" s="155" t="s">
        <v>1335</v>
      </c>
      <c r="J454" s="156" t="s">
        <v>254</v>
      </c>
      <c r="K454" s="156" t="s">
        <v>255</v>
      </c>
      <c r="L454" s="156" t="s">
        <v>226</v>
      </c>
      <c r="M454" s="158" t="s">
        <v>227</v>
      </c>
      <c r="N454" s="144"/>
    </row>
    <row r="455" spans="1:14" ht="30" customHeight="1">
      <c r="A455" s="155">
        <v>451</v>
      </c>
      <c r="B455" s="156" t="s">
        <v>1445</v>
      </c>
      <c r="C455" s="155" t="s">
        <v>1446</v>
      </c>
      <c r="D455" s="157" t="s">
        <v>220</v>
      </c>
      <c r="E455" s="169">
        <v>31751</v>
      </c>
      <c r="F455" s="155" t="s">
        <v>221</v>
      </c>
      <c r="G455" s="155" t="s">
        <v>7</v>
      </c>
      <c r="H455" s="125">
        <v>44562</v>
      </c>
      <c r="I455" s="155" t="s">
        <v>1335</v>
      </c>
      <c r="J455" s="156" t="s">
        <v>224</v>
      </c>
      <c r="K455" s="156" t="s">
        <v>233</v>
      </c>
      <c r="L455" s="156" t="s">
        <v>226</v>
      </c>
      <c r="M455" s="158" t="s">
        <v>227</v>
      </c>
      <c r="N455" s="144"/>
    </row>
    <row r="456" spans="1:14" ht="30" customHeight="1">
      <c r="A456" s="155">
        <v>452</v>
      </c>
      <c r="B456" s="156" t="s">
        <v>1447</v>
      </c>
      <c r="C456" s="155" t="s">
        <v>1448</v>
      </c>
      <c r="D456" s="157" t="s">
        <v>220</v>
      </c>
      <c r="E456" s="169">
        <v>29776</v>
      </c>
      <c r="F456" s="155" t="s">
        <v>1409</v>
      </c>
      <c r="G456" s="155" t="s">
        <v>7</v>
      </c>
      <c r="H456" s="125">
        <v>44562</v>
      </c>
      <c r="I456" s="155" t="s">
        <v>1332</v>
      </c>
      <c r="J456" s="156" t="s">
        <v>282</v>
      </c>
      <c r="K456" s="156" t="s">
        <v>288</v>
      </c>
      <c r="L456" s="156" t="s">
        <v>226</v>
      </c>
      <c r="M456" s="158" t="s">
        <v>227</v>
      </c>
      <c r="N456" s="144"/>
    </row>
    <row r="457" spans="1:14" ht="30" customHeight="1">
      <c r="A457" s="155">
        <v>453</v>
      </c>
      <c r="B457" s="142" t="s">
        <v>2429</v>
      </c>
      <c r="C457" s="155" t="s">
        <v>2430</v>
      </c>
      <c r="D457" s="157" t="s">
        <v>273</v>
      </c>
      <c r="E457" s="125">
        <v>34704</v>
      </c>
      <c r="F457" s="155" t="s">
        <v>231</v>
      </c>
      <c r="G457" s="155" t="s">
        <v>7</v>
      </c>
      <c r="H457" s="125">
        <v>45139</v>
      </c>
      <c r="I457" s="155" t="s">
        <v>1327</v>
      </c>
      <c r="J457" s="142" t="s">
        <v>2431</v>
      </c>
      <c r="K457" s="142" t="s">
        <v>2153</v>
      </c>
      <c r="L457" s="142" t="s">
        <v>1689</v>
      </c>
      <c r="M457" s="158" t="s">
        <v>277</v>
      </c>
      <c r="N457" s="144"/>
    </row>
    <row r="458" spans="1:14" ht="30" customHeight="1">
      <c r="A458" s="155">
        <v>454</v>
      </c>
      <c r="B458" s="156" t="s">
        <v>1449</v>
      </c>
      <c r="C458" s="155" t="s">
        <v>1450</v>
      </c>
      <c r="D458" s="157" t="s">
        <v>220</v>
      </c>
      <c r="E458" s="169">
        <v>28652</v>
      </c>
      <c r="F458" s="155" t="s">
        <v>1409</v>
      </c>
      <c r="G458" s="155" t="s">
        <v>7</v>
      </c>
      <c r="H458" s="125">
        <v>44562</v>
      </c>
      <c r="I458" s="155" t="s">
        <v>1332</v>
      </c>
      <c r="J458" s="156" t="s">
        <v>282</v>
      </c>
      <c r="K458" s="156" t="s">
        <v>288</v>
      </c>
      <c r="L458" s="156" t="s">
        <v>226</v>
      </c>
      <c r="M458" s="158" t="s">
        <v>227</v>
      </c>
      <c r="N458" s="144"/>
    </row>
    <row r="459" spans="1:14" ht="30" customHeight="1">
      <c r="A459" s="155">
        <v>455</v>
      </c>
      <c r="B459" s="156" t="s">
        <v>1451</v>
      </c>
      <c r="C459" s="155" t="s">
        <v>1452</v>
      </c>
      <c r="D459" s="157" t="s">
        <v>220</v>
      </c>
      <c r="E459" s="169">
        <v>28403</v>
      </c>
      <c r="F459" s="155" t="s">
        <v>221</v>
      </c>
      <c r="G459" s="155" t="s">
        <v>7</v>
      </c>
      <c r="H459" s="125">
        <v>44562</v>
      </c>
      <c r="I459" s="155" t="s">
        <v>1335</v>
      </c>
      <c r="J459" s="156" t="s">
        <v>224</v>
      </c>
      <c r="K459" s="156" t="s">
        <v>233</v>
      </c>
      <c r="L459" s="156" t="s">
        <v>226</v>
      </c>
      <c r="M459" s="158" t="s">
        <v>227</v>
      </c>
      <c r="N459" s="144"/>
    </row>
    <row r="460" spans="1:14" ht="30" customHeight="1">
      <c r="A460" s="155">
        <v>456</v>
      </c>
      <c r="B460" s="156" t="s">
        <v>1453</v>
      </c>
      <c r="C460" s="155" t="s">
        <v>1454</v>
      </c>
      <c r="D460" s="157" t="s">
        <v>220</v>
      </c>
      <c r="E460" s="169">
        <v>33856</v>
      </c>
      <c r="F460" s="155" t="s">
        <v>221</v>
      </c>
      <c r="G460" s="155" t="s">
        <v>7</v>
      </c>
      <c r="H460" s="125">
        <v>44562</v>
      </c>
      <c r="I460" s="155" t="s">
        <v>1335</v>
      </c>
      <c r="J460" s="156" t="s">
        <v>254</v>
      </c>
      <c r="K460" s="156" t="s">
        <v>255</v>
      </c>
      <c r="L460" s="156" t="s">
        <v>226</v>
      </c>
      <c r="M460" s="158" t="s">
        <v>227</v>
      </c>
      <c r="N460" s="144"/>
    </row>
    <row r="461" spans="1:14" ht="30" customHeight="1">
      <c r="A461" s="155">
        <v>457</v>
      </c>
      <c r="B461" s="156" t="s">
        <v>1455</v>
      </c>
      <c r="C461" s="155" t="s">
        <v>1456</v>
      </c>
      <c r="D461" s="157" t="s">
        <v>220</v>
      </c>
      <c r="E461" s="169">
        <v>33211</v>
      </c>
      <c r="F461" s="155" t="s">
        <v>221</v>
      </c>
      <c r="G461" s="155" t="s">
        <v>7</v>
      </c>
      <c r="H461" s="125">
        <v>44562</v>
      </c>
      <c r="I461" s="155" t="s">
        <v>1335</v>
      </c>
      <c r="J461" s="156" t="s">
        <v>254</v>
      </c>
      <c r="K461" s="156" t="s">
        <v>255</v>
      </c>
      <c r="L461" s="156" t="s">
        <v>226</v>
      </c>
      <c r="M461" s="158" t="s">
        <v>227</v>
      </c>
      <c r="N461" s="144"/>
    </row>
    <row r="462" spans="1:14" ht="30" customHeight="1">
      <c r="A462" s="155">
        <v>458</v>
      </c>
      <c r="B462" s="156" t="s">
        <v>1457</v>
      </c>
      <c r="C462" s="155" t="s">
        <v>1458</v>
      </c>
      <c r="D462" s="157" t="s">
        <v>220</v>
      </c>
      <c r="E462" s="169">
        <v>31839</v>
      </c>
      <c r="F462" s="155" t="s">
        <v>221</v>
      </c>
      <c r="G462" s="155" t="s">
        <v>7</v>
      </c>
      <c r="H462" s="125">
        <v>44562</v>
      </c>
      <c r="I462" s="155" t="s">
        <v>1332</v>
      </c>
      <c r="J462" s="156" t="s">
        <v>282</v>
      </c>
      <c r="K462" s="156" t="s">
        <v>288</v>
      </c>
      <c r="L462" s="156" t="s">
        <v>226</v>
      </c>
      <c r="M462" s="158" t="s">
        <v>227</v>
      </c>
      <c r="N462" s="144"/>
    </row>
    <row r="463" spans="1:14" ht="30" customHeight="1">
      <c r="A463" s="155">
        <v>459</v>
      </c>
      <c r="B463" s="156" t="s">
        <v>1459</v>
      </c>
      <c r="C463" s="155" t="s">
        <v>1460</v>
      </c>
      <c r="D463" s="157" t="s">
        <v>1439</v>
      </c>
      <c r="E463" s="169">
        <v>31329</v>
      </c>
      <c r="F463" s="155" t="s">
        <v>221</v>
      </c>
      <c r="G463" s="155" t="s">
        <v>7</v>
      </c>
      <c r="H463" s="125">
        <v>44562</v>
      </c>
      <c r="I463" s="155" t="s">
        <v>1335</v>
      </c>
      <c r="J463" s="156" t="s">
        <v>269</v>
      </c>
      <c r="K463" s="156" t="s">
        <v>270</v>
      </c>
      <c r="L463" s="156" t="s">
        <v>245</v>
      </c>
      <c r="M463" s="158" t="s">
        <v>227</v>
      </c>
      <c r="N463" s="144"/>
    </row>
    <row r="464" spans="1:14" ht="30" customHeight="1">
      <c r="A464" s="155">
        <v>460</v>
      </c>
      <c r="B464" s="156" t="s">
        <v>1461</v>
      </c>
      <c r="C464" s="155" t="s">
        <v>1462</v>
      </c>
      <c r="D464" s="157" t="s">
        <v>220</v>
      </c>
      <c r="E464" s="169">
        <v>32519</v>
      </c>
      <c r="F464" s="155" t="s">
        <v>221</v>
      </c>
      <c r="G464" s="155" t="s">
        <v>7</v>
      </c>
      <c r="H464" s="125">
        <v>44562</v>
      </c>
      <c r="I464" s="155" t="s">
        <v>1332</v>
      </c>
      <c r="J464" s="156" t="s">
        <v>282</v>
      </c>
      <c r="K464" s="156" t="s">
        <v>288</v>
      </c>
      <c r="L464" s="156" t="s">
        <v>226</v>
      </c>
      <c r="M464" s="158" t="s">
        <v>227</v>
      </c>
      <c r="N464" s="144"/>
    </row>
    <row r="465" spans="1:14" ht="30" customHeight="1">
      <c r="A465" s="155">
        <v>461</v>
      </c>
      <c r="B465" s="156" t="s">
        <v>1463</v>
      </c>
      <c r="C465" s="155" t="s">
        <v>1464</v>
      </c>
      <c r="D465" s="157" t="s">
        <v>220</v>
      </c>
      <c r="E465" s="169">
        <v>34777</v>
      </c>
      <c r="F465" s="155" t="s">
        <v>221</v>
      </c>
      <c r="G465" s="155" t="s">
        <v>7</v>
      </c>
      <c r="H465" s="125">
        <v>44562</v>
      </c>
      <c r="I465" s="155" t="s">
        <v>1335</v>
      </c>
      <c r="J465" s="156" t="s">
        <v>224</v>
      </c>
      <c r="K465" s="156" t="s">
        <v>233</v>
      </c>
      <c r="L465" s="156" t="s">
        <v>226</v>
      </c>
      <c r="M465" s="158" t="s">
        <v>227</v>
      </c>
      <c r="N465" s="144"/>
    </row>
    <row r="466" spans="1:14" ht="30" customHeight="1">
      <c r="A466" s="155">
        <v>462</v>
      </c>
      <c r="B466" s="156" t="s">
        <v>1465</v>
      </c>
      <c r="C466" s="155" t="s">
        <v>1466</v>
      </c>
      <c r="D466" s="157" t="s">
        <v>220</v>
      </c>
      <c r="E466" s="169">
        <v>30959</v>
      </c>
      <c r="F466" s="155" t="s">
        <v>221</v>
      </c>
      <c r="G466" s="155" t="s">
        <v>7</v>
      </c>
      <c r="H466" s="125">
        <v>44562</v>
      </c>
      <c r="I466" s="155" t="s">
        <v>1335</v>
      </c>
      <c r="J466" s="156" t="s">
        <v>224</v>
      </c>
      <c r="K466" s="156" t="s">
        <v>233</v>
      </c>
      <c r="L466" s="156" t="s">
        <v>226</v>
      </c>
      <c r="M466" s="158" t="s">
        <v>227</v>
      </c>
      <c r="N466" s="144"/>
    </row>
    <row r="467" spans="1:14" ht="30" customHeight="1">
      <c r="A467" s="155">
        <v>463</v>
      </c>
      <c r="B467" s="156" t="s">
        <v>1467</v>
      </c>
      <c r="C467" s="155" t="s">
        <v>1468</v>
      </c>
      <c r="D467" s="157" t="s">
        <v>220</v>
      </c>
      <c r="E467" s="169">
        <v>33689</v>
      </c>
      <c r="F467" s="155" t="s">
        <v>1409</v>
      </c>
      <c r="G467" s="155" t="s">
        <v>7</v>
      </c>
      <c r="H467" s="125">
        <v>44562</v>
      </c>
      <c r="I467" s="155" t="s">
        <v>1335</v>
      </c>
      <c r="J467" s="156" t="s">
        <v>399</v>
      </c>
      <c r="K467" s="156" t="s">
        <v>688</v>
      </c>
      <c r="L467" s="156" t="s">
        <v>401</v>
      </c>
      <c r="M467" s="158" t="s">
        <v>227</v>
      </c>
      <c r="N467" s="144"/>
    </row>
    <row r="468" spans="1:14" ht="30" customHeight="1">
      <c r="A468" s="155">
        <v>464</v>
      </c>
      <c r="B468" s="156" t="s">
        <v>1469</v>
      </c>
      <c r="C468" s="155" t="s">
        <v>1470</v>
      </c>
      <c r="D468" s="157" t="s">
        <v>220</v>
      </c>
      <c r="E468" s="169">
        <v>32750</v>
      </c>
      <c r="F468" s="155" t="s">
        <v>221</v>
      </c>
      <c r="G468" s="155" t="s">
        <v>7</v>
      </c>
      <c r="H468" s="125">
        <v>44562</v>
      </c>
      <c r="I468" s="155" t="s">
        <v>1335</v>
      </c>
      <c r="J468" s="156" t="s">
        <v>254</v>
      </c>
      <c r="K468" s="156" t="s">
        <v>255</v>
      </c>
      <c r="L468" s="156" t="s">
        <v>226</v>
      </c>
      <c r="M468" s="158" t="s">
        <v>227</v>
      </c>
      <c r="N468" s="144"/>
    </row>
    <row r="469" spans="1:14" ht="30" customHeight="1">
      <c r="A469" s="155">
        <v>465</v>
      </c>
      <c r="B469" s="156" t="s">
        <v>1471</v>
      </c>
      <c r="C469" s="155" t="s">
        <v>1472</v>
      </c>
      <c r="D469" s="157" t="s">
        <v>220</v>
      </c>
      <c r="E469" s="169">
        <v>34410</v>
      </c>
      <c r="F469" s="155" t="s">
        <v>221</v>
      </c>
      <c r="G469" s="155" t="s">
        <v>7</v>
      </c>
      <c r="H469" s="125">
        <v>44562</v>
      </c>
      <c r="I469" s="155" t="s">
        <v>1332</v>
      </c>
      <c r="J469" s="156" t="s">
        <v>430</v>
      </c>
      <c r="K469" s="156" t="s">
        <v>896</v>
      </c>
      <c r="L469" s="156" t="s">
        <v>245</v>
      </c>
      <c r="M469" s="158" t="s">
        <v>227</v>
      </c>
      <c r="N469" s="144"/>
    </row>
    <row r="470" spans="1:14" ht="30" customHeight="1">
      <c r="A470" s="155">
        <v>466</v>
      </c>
      <c r="B470" s="156" t="s">
        <v>1473</v>
      </c>
      <c r="C470" s="155" t="s">
        <v>1474</v>
      </c>
      <c r="D470" s="157" t="s">
        <v>220</v>
      </c>
      <c r="E470" s="169">
        <v>29374</v>
      </c>
      <c r="F470" s="155" t="s">
        <v>221</v>
      </c>
      <c r="G470" s="155" t="s">
        <v>7</v>
      </c>
      <c r="H470" s="125">
        <v>44562</v>
      </c>
      <c r="I470" s="155" t="s">
        <v>1335</v>
      </c>
      <c r="J470" s="156" t="s">
        <v>224</v>
      </c>
      <c r="K470" s="156" t="s">
        <v>233</v>
      </c>
      <c r="L470" s="156" t="s">
        <v>226</v>
      </c>
      <c r="M470" s="158" t="s">
        <v>227</v>
      </c>
      <c r="N470" s="144"/>
    </row>
    <row r="471" spans="1:14" ht="30" customHeight="1">
      <c r="A471" s="155">
        <v>467</v>
      </c>
      <c r="B471" s="156" t="s">
        <v>1475</v>
      </c>
      <c r="C471" s="155" t="s">
        <v>1476</v>
      </c>
      <c r="D471" s="157" t="s">
        <v>220</v>
      </c>
      <c r="E471" s="169">
        <v>33910</v>
      </c>
      <c r="F471" s="155" t="s">
        <v>1409</v>
      </c>
      <c r="G471" s="155" t="s">
        <v>7</v>
      </c>
      <c r="H471" s="125">
        <v>44562</v>
      </c>
      <c r="I471" s="155" t="s">
        <v>1335</v>
      </c>
      <c r="J471" s="156" t="s">
        <v>269</v>
      </c>
      <c r="K471" s="156" t="s">
        <v>270</v>
      </c>
      <c r="L471" s="156" t="s">
        <v>245</v>
      </c>
      <c r="M471" s="158" t="s">
        <v>227</v>
      </c>
      <c r="N471" s="144"/>
    </row>
    <row r="472" spans="1:14" ht="30" customHeight="1">
      <c r="A472" s="155">
        <v>468</v>
      </c>
      <c r="B472" s="156" t="s">
        <v>1477</v>
      </c>
      <c r="C472" s="155" t="s">
        <v>1478</v>
      </c>
      <c r="D472" s="157" t="s">
        <v>220</v>
      </c>
      <c r="E472" s="169">
        <v>31248</v>
      </c>
      <c r="F472" s="155" t="s">
        <v>221</v>
      </c>
      <c r="G472" s="155" t="s">
        <v>7</v>
      </c>
      <c r="H472" s="125">
        <v>44562</v>
      </c>
      <c r="I472" s="155" t="s">
        <v>1335</v>
      </c>
      <c r="J472" s="156" t="s">
        <v>254</v>
      </c>
      <c r="K472" s="156" t="s">
        <v>255</v>
      </c>
      <c r="L472" s="156" t="s">
        <v>226</v>
      </c>
      <c r="M472" s="158" t="s">
        <v>227</v>
      </c>
      <c r="N472" s="144"/>
    </row>
    <row r="473" spans="1:14" ht="30" customHeight="1">
      <c r="A473" s="155">
        <v>469</v>
      </c>
      <c r="B473" s="156" t="s">
        <v>1479</v>
      </c>
      <c r="C473" s="155" t="s">
        <v>1480</v>
      </c>
      <c r="D473" s="157" t="s">
        <v>220</v>
      </c>
      <c r="E473" s="169">
        <v>33435</v>
      </c>
      <c r="F473" s="155" t="s">
        <v>1409</v>
      </c>
      <c r="G473" s="155" t="s">
        <v>7</v>
      </c>
      <c r="H473" s="125">
        <v>44562</v>
      </c>
      <c r="I473" s="155" t="s">
        <v>1332</v>
      </c>
      <c r="J473" s="156" t="s">
        <v>282</v>
      </c>
      <c r="K473" s="156" t="s">
        <v>288</v>
      </c>
      <c r="L473" s="156" t="s">
        <v>226</v>
      </c>
      <c r="M473" s="158" t="s">
        <v>227</v>
      </c>
      <c r="N473" s="144"/>
    </row>
    <row r="474" spans="1:14" ht="30" customHeight="1">
      <c r="A474" s="155">
        <v>470</v>
      </c>
      <c r="B474" s="156" t="s">
        <v>1481</v>
      </c>
      <c r="C474" s="155" t="s">
        <v>1482</v>
      </c>
      <c r="D474" s="157" t="s">
        <v>220</v>
      </c>
      <c r="E474" s="169">
        <v>34046</v>
      </c>
      <c r="F474" s="155" t="s">
        <v>221</v>
      </c>
      <c r="G474" s="155" t="s">
        <v>7</v>
      </c>
      <c r="H474" s="125">
        <v>44562</v>
      </c>
      <c r="I474" s="155" t="s">
        <v>1335</v>
      </c>
      <c r="J474" s="156" t="s">
        <v>269</v>
      </c>
      <c r="K474" s="156" t="s">
        <v>270</v>
      </c>
      <c r="L474" s="156" t="s">
        <v>245</v>
      </c>
      <c r="M474" s="158" t="s">
        <v>227</v>
      </c>
      <c r="N474" s="144"/>
    </row>
    <row r="475" spans="1:14" ht="30" customHeight="1">
      <c r="A475" s="155">
        <v>471</v>
      </c>
      <c r="B475" s="156" t="s">
        <v>1483</v>
      </c>
      <c r="C475" s="155" t="s">
        <v>1484</v>
      </c>
      <c r="D475" s="157" t="s">
        <v>220</v>
      </c>
      <c r="E475" s="169">
        <v>34660</v>
      </c>
      <c r="F475" s="155" t="s">
        <v>221</v>
      </c>
      <c r="G475" s="155" t="s">
        <v>7</v>
      </c>
      <c r="H475" s="125">
        <v>44562</v>
      </c>
      <c r="I475" s="155" t="s">
        <v>1335</v>
      </c>
      <c r="J475" s="156" t="s">
        <v>224</v>
      </c>
      <c r="K475" s="156" t="s">
        <v>233</v>
      </c>
      <c r="L475" s="156" t="s">
        <v>226</v>
      </c>
      <c r="M475" s="158" t="s">
        <v>227</v>
      </c>
      <c r="N475" s="144"/>
    </row>
    <row r="476" spans="1:14" ht="30" customHeight="1">
      <c r="A476" s="155">
        <v>472</v>
      </c>
      <c r="B476" s="156" t="s">
        <v>1485</v>
      </c>
      <c r="C476" s="155" t="s">
        <v>1486</v>
      </c>
      <c r="D476" s="157" t="s">
        <v>220</v>
      </c>
      <c r="E476" s="169">
        <v>33479</v>
      </c>
      <c r="F476" s="155" t="s">
        <v>221</v>
      </c>
      <c r="G476" s="155" t="s">
        <v>7</v>
      </c>
      <c r="H476" s="125">
        <v>44562</v>
      </c>
      <c r="I476" s="155" t="s">
        <v>1335</v>
      </c>
      <c r="J476" s="156" t="s">
        <v>254</v>
      </c>
      <c r="K476" s="156" t="s">
        <v>255</v>
      </c>
      <c r="L476" s="156" t="s">
        <v>226</v>
      </c>
      <c r="M476" s="158" t="s">
        <v>227</v>
      </c>
      <c r="N476" s="144"/>
    </row>
    <row r="477" spans="1:14" ht="30" customHeight="1">
      <c r="A477" s="155">
        <v>473</v>
      </c>
      <c r="B477" s="156" t="s">
        <v>1487</v>
      </c>
      <c r="C477" s="155" t="s">
        <v>1488</v>
      </c>
      <c r="D477" s="157" t="s">
        <v>220</v>
      </c>
      <c r="E477" s="169">
        <v>33854</v>
      </c>
      <c r="F477" s="155" t="s">
        <v>221</v>
      </c>
      <c r="G477" s="155" t="s">
        <v>7</v>
      </c>
      <c r="H477" s="125">
        <v>44562</v>
      </c>
      <c r="I477" s="155" t="s">
        <v>1335</v>
      </c>
      <c r="J477" s="156" t="s">
        <v>1489</v>
      </c>
      <c r="K477" s="156" t="s">
        <v>1490</v>
      </c>
      <c r="L477" s="172" t="s">
        <v>1436</v>
      </c>
      <c r="M477" s="158" t="s">
        <v>227</v>
      </c>
      <c r="N477" s="144"/>
    </row>
    <row r="478" spans="1:14" ht="30" customHeight="1">
      <c r="A478" s="155">
        <v>474</v>
      </c>
      <c r="B478" s="156" t="s">
        <v>1491</v>
      </c>
      <c r="C478" s="155" t="s">
        <v>1492</v>
      </c>
      <c r="D478" s="157" t="s">
        <v>220</v>
      </c>
      <c r="E478" s="169">
        <v>32672</v>
      </c>
      <c r="F478" s="155" t="s">
        <v>221</v>
      </c>
      <c r="G478" s="155" t="s">
        <v>7</v>
      </c>
      <c r="H478" s="125">
        <v>44562</v>
      </c>
      <c r="I478" s="155" t="s">
        <v>1335</v>
      </c>
      <c r="J478" s="156" t="s">
        <v>224</v>
      </c>
      <c r="K478" s="156" t="s">
        <v>233</v>
      </c>
      <c r="L478" s="156" t="s">
        <v>226</v>
      </c>
      <c r="M478" s="158" t="s">
        <v>227</v>
      </c>
      <c r="N478" s="144"/>
    </row>
    <row r="479" spans="1:14" ht="30" customHeight="1">
      <c r="A479" s="155">
        <v>475</v>
      </c>
      <c r="B479" s="156" t="s">
        <v>1493</v>
      </c>
      <c r="C479" s="155" t="s">
        <v>1494</v>
      </c>
      <c r="D479" s="157" t="s">
        <v>220</v>
      </c>
      <c r="E479" s="169">
        <v>32068</v>
      </c>
      <c r="F479" s="155" t="s">
        <v>221</v>
      </c>
      <c r="G479" s="155" t="s">
        <v>7</v>
      </c>
      <c r="H479" s="125">
        <v>44562</v>
      </c>
      <c r="I479" s="155" t="s">
        <v>1335</v>
      </c>
      <c r="J479" s="156" t="s">
        <v>224</v>
      </c>
      <c r="K479" s="156" t="s">
        <v>233</v>
      </c>
      <c r="L479" s="156" t="s">
        <v>226</v>
      </c>
      <c r="M479" s="158" t="s">
        <v>227</v>
      </c>
      <c r="N479" s="144"/>
    </row>
    <row r="480" spans="1:14" ht="30" customHeight="1">
      <c r="A480" s="155">
        <v>476</v>
      </c>
      <c r="B480" s="156" t="s">
        <v>1495</v>
      </c>
      <c r="C480" s="155" t="s">
        <v>1496</v>
      </c>
      <c r="D480" s="157" t="s">
        <v>220</v>
      </c>
      <c r="E480" s="169">
        <v>29809</v>
      </c>
      <c r="F480" s="155" t="s">
        <v>1409</v>
      </c>
      <c r="G480" s="155" t="s">
        <v>7</v>
      </c>
      <c r="H480" s="125">
        <v>44562</v>
      </c>
      <c r="I480" s="155" t="s">
        <v>1335</v>
      </c>
      <c r="J480" s="156" t="s">
        <v>224</v>
      </c>
      <c r="K480" s="156" t="s">
        <v>233</v>
      </c>
      <c r="L480" s="156" t="s">
        <v>226</v>
      </c>
      <c r="M480" s="158" t="s">
        <v>227</v>
      </c>
      <c r="N480" s="144"/>
    </row>
    <row r="481" spans="1:14" ht="30" customHeight="1">
      <c r="A481" s="155">
        <v>477</v>
      </c>
      <c r="B481" s="156" t="s">
        <v>1497</v>
      </c>
      <c r="C481" s="155" t="s">
        <v>1498</v>
      </c>
      <c r="D481" s="157" t="s">
        <v>220</v>
      </c>
      <c r="E481" s="169">
        <v>30853</v>
      </c>
      <c r="F481" s="155" t="s">
        <v>221</v>
      </c>
      <c r="G481" s="155" t="s">
        <v>7</v>
      </c>
      <c r="H481" s="125">
        <v>44562</v>
      </c>
      <c r="I481" s="155" t="s">
        <v>1335</v>
      </c>
      <c r="J481" s="156" t="s">
        <v>224</v>
      </c>
      <c r="K481" s="156" t="s">
        <v>233</v>
      </c>
      <c r="L481" s="156" t="s">
        <v>226</v>
      </c>
      <c r="M481" s="158" t="s">
        <v>227</v>
      </c>
      <c r="N481" s="144"/>
    </row>
    <row r="482" spans="1:14" ht="30" customHeight="1">
      <c r="A482" s="155">
        <v>478</v>
      </c>
      <c r="B482" s="156" t="s">
        <v>1499</v>
      </c>
      <c r="C482" s="155" t="s">
        <v>1500</v>
      </c>
      <c r="D482" s="157" t="s">
        <v>220</v>
      </c>
      <c r="E482" s="169">
        <v>30738</v>
      </c>
      <c r="F482" s="155" t="s">
        <v>221</v>
      </c>
      <c r="G482" s="155" t="s">
        <v>7</v>
      </c>
      <c r="H482" s="125">
        <v>44562</v>
      </c>
      <c r="I482" s="155" t="s">
        <v>1335</v>
      </c>
      <c r="J482" s="156" t="s">
        <v>224</v>
      </c>
      <c r="K482" s="156" t="s">
        <v>233</v>
      </c>
      <c r="L482" s="156" t="s">
        <v>226</v>
      </c>
      <c r="M482" s="158" t="s">
        <v>227</v>
      </c>
      <c r="N482" s="144"/>
    </row>
    <row r="483" spans="1:14" ht="30" customHeight="1">
      <c r="A483" s="155">
        <v>479</v>
      </c>
      <c r="B483" s="156" t="s">
        <v>1501</v>
      </c>
      <c r="C483" s="155" t="s">
        <v>1502</v>
      </c>
      <c r="D483" s="157" t="s">
        <v>220</v>
      </c>
      <c r="E483" s="169">
        <v>32765</v>
      </c>
      <c r="F483" s="155" t="s">
        <v>1409</v>
      </c>
      <c r="G483" s="155" t="s">
        <v>7</v>
      </c>
      <c r="H483" s="125">
        <v>44562</v>
      </c>
      <c r="I483" s="155" t="s">
        <v>1332</v>
      </c>
      <c r="J483" s="156" t="s">
        <v>282</v>
      </c>
      <c r="K483" s="156" t="s">
        <v>288</v>
      </c>
      <c r="L483" s="156" t="s">
        <v>226</v>
      </c>
      <c r="M483" s="158" t="s">
        <v>227</v>
      </c>
      <c r="N483" s="144"/>
    </row>
    <row r="484" spans="1:14" ht="30" customHeight="1">
      <c r="A484" s="155">
        <v>480</v>
      </c>
      <c r="B484" s="156" t="s">
        <v>1503</v>
      </c>
      <c r="C484" s="155" t="s">
        <v>1504</v>
      </c>
      <c r="D484" s="157" t="s">
        <v>220</v>
      </c>
      <c r="E484" s="169">
        <v>33341</v>
      </c>
      <c r="F484" s="155" t="s">
        <v>221</v>
      </c>
      <c r="G484" s="155" t="s">
        <v>7</v>
      </c>
      <c r="H484" s="125">
        <v>44562</v>
      </c>
      <c r="I484" s="155" t="s">
        <v>1332</v>
      </c>
      <c r="J484" s="156" t="s">
        <v>430</v>
      </c>
      <c r="K484" s="156" t="s">
        <v>896</v>
      </c>
      <c r="L484" s="156" t="s">
        <v>245</v>
      </c>
      <c r="M484" s="158" t="s">
        <v>227</v>
      </c>
      <c r="N484" s="144"/>
    </row>
    <row r="485" spans="1:14" ht="30" customHeight="1">
      <c r="A485" s="155">
        <v>481</v>
      </c>
      <c r="B485" s="156" t="s">
        <v>1505</v>
      </c>
      <c r="C485" s="155" t="s">
        <v>1506</v>
      </c>
      <c r="D485" s="157" t="s">
        <v>220</v>
      </c>
      <c r="E485" s="169">
        <v>33086</v>
      </c>
      <c r="F485" s="155" t="s">
        <v>221</v>
      </c>
      <c r="G485" s="155" t="s">
        <v>7</v>
      </c>
      <c r="H485" s="125">
        <v>44562</v>
      </c>
      <c r="I485" s="155" t="s">
        <v>1335</v>
      </c>
      <c r="J485" s="156" t="s">
        <v>224</v>
      </c>
      <c r="K485" s="156" t="s">
        <v>233</v>
      </c>
      <c r="L485" s="156" t="s">
        <v>226</v>
      </c>
      <c r="M485" s="158" t="s">
        <v>227</v>
      </c>
      <c r="N485" s="144"/>
    </row>
    <row r="486" spans="1:14" ht="30" customHeight="1">
      <c r="A486" s="155">
        <v>482</v>
      </c>
      <c r="B486" s="156" t="s">
        <v>1507</v>
      </c>
      <c r="C486" s="155" t="s">
        <v>1508</v>
      </c>
      <c r="D486" s="157" t="s">
        <v>220</v>
      </c>
      <c r="E486" s="169">
        <v>31088</v>
      </c>
      <c r="F486" s="155" t="s">
        <v>221</v>
      </c>
      <c r="G486" s="155" t="s">
        <v>7</v>
      </c>
      <c r="H486" s="125">
        <v>44562</v>
      </c>
      <c r="I486" s="155" t="s">
        <v>1335</v>
      </c>
      <c r="J486" s="156" t="s">
        <v>224</v>
      </c>
      <c r="K486" s="156" t="s">
        <v>233</v>
      </c>
      <c r="L486" s="156" t="s">
        <v>226</v>
      </c>
      <c r="M486" s="158" t="s">
        <v>227</v>
      </c>
      <c r="N486" s="144"/>
    </row>
    <row r="487" spans="1:14" ht="30" customHeight="1">
      <c r="A487" s="155">
        <v>483</v>
      </c>
      <c r="B487" s="173" t="s">
        <v>1509</v>
      </c>
      <c r="C487" s="155" t="s">
        <v>1510</v>
      </c>
      <c r="D487" s="157" t="s">
        <v>220</v>
      </c>
      <c r="E487" s="169">
        <v>33428</v>
      </c>
      <c r="F487" s="155" t="s">
        <v>1409</v>
      </c>
      <c r="G487" s="155" t="s">
        <v>7</v>
      </c>
      <c r="H487" s="125">
        <v>44562</v>
      </c>
      <c r="I487" s="155" t="s">
        <v>1332</v>
      </c>
      <c r="J487" s="156" t="s">
        <v>282</v>
      </c>
      <c r="K487" s="156" t="s">
        <v>288</v>
      </c>
      <c r="L487" s="156" t="s">
        <v>226</v>
      </c>
      <c r="M487" s="158" t="s">
        <v>227</v>
      </c>
      <c r="N487" s="144"/>
    </row>
    <row r="488" spans="1:14" ht="30" customHeight="1">
      <c r="A488" s="155">
        <v>484</v>
      </c>
      <c r="B488" s="173" t="s">
        <v>1511</v>
      </c>
      <c r="C488" s="155" t="s">
        <v>1512</v>
      </c>
      <c r="D488" s="157" t="s">
        <v>220</v>
      </c>
      <c r="E488" s="169">
        <v>33827</v>
      </c>
      <c r="F488" s="155" t="s">
        <v>221</v>
      </c>
      <c r="G488" s="155" t="s">
        <v>7</v>
      </c>
      <c r="H488" s="125">
        <v>44562</v>
      </c>
      <c r="I488" s="155" t="s">
        <v>1335</v>
      </c>
      <c r="J488" s="156" t="s">
        <v>254</v>
      </c>
      <c r="K488" s="156" t="s">
        <v>255</v>
      </c>
      <c r="L488" s="156" t="s">
        <v>226</v>
      </c>
      <c r="M488" s="158" t="s">
        <v>227</v>
      </c>
      <c r="N488" s="144"/>
    </row>
    <row r="489" spans="1:14" ht="30" customHeight="1">
      <c r="A489" s="155">
        <v>485</v>
      </c>
      <c r="B489" s="173" t="s">
        <v>1513</v>
      </c>
      <c r="C489" s="155" t="s">
        <v>1514</v>
      </c>
      <c r="D489" s="157" t="s">
        <v>220</v>
      </c>
      <c r="E489" s="169">
        <v>27895</v>
      </c>
      <c r="F489" s="155" t="s">
        <v>221</v>
      </c>
      <c r="G489" s="155" t="s">
        <v>7</v>
      </c>
      <c r="H489" s="125">
        <v>44562</v>
      </c>
      <c r="I489" s="155" t="s">
        <v>1335</v>
      </c>
      <c r="J489" s="156" t="s">
        <v>224</v>
      </c>
      <c r="K489" s="156" t="s">
        <v>233</v>
      </c>
      <c r="L489" s="156" t="s">
        <v>226</v>
      </c>
      <c r="M489" s="158" t="s">
        <v>227</v>
      </c>
      <c r="N489" s="144"/>
    </row>
    <row r="490" spans="1:14" ht="30" customHeight="1">
      <c r="A490" s="155">
        <v>486</v>
      </c>
      <c r="B490" s="173" t="s">
        <v>1515</v>
      </c>
      <c r="C490" s="155" t="s">
        <v>1516</v>
      </c>
      <c r="D490" s="157" t="s">
        <v>220</v>
      </c>
      <c r="E490" s="169">
        <v>32645</v>
      </c>
      <c r="F490" s="155" t="s">
        <v>1409</v>
      </c>
      <c r="G490" s="155" t="s">
        <v>7</v>
      </c>
      <c r="H490" s="125">
        <v>44562</v>
      </c>
      <c r="I490" s="155" t="s">
        <v>1332</v>
      </c>
      <c r="J490" s="156" t="s">
        <v>282</v>
      </c>
      <c r="K490" s="156" t="s">
        <v>288</v>
      </c>
      <c r="L490" s="156" t="s">
        <v>226</v>
      </c>
      <c r="M490" s="158" t="s">
        <v>227</v>
      </c>
      <c r="N490" s="144"/>
    </row>
    <row r="491" spans="1:14" ht="30" customHeight="1">
      <c r="A491" s="155">
        <v>487</v>
      </c>
      <c r="B491" s="173" t="s">
        <v>1517</v>
      </c>
      <c r="C491" s="162" t="s">
        <v>1518</v>
      </c>
      <c r="D491" s="157" t="s">
        <v>273</v>
      </c>
      <c r="E491" s="125">
        <v>31439</v>
      </c>
      <c r="F491" s="155" t="s">
        <v>231</v>
      </c>
      <c r="G491" s="155" t="s">
        <v>7</v>
      </c>
      <c r="H491" s="125">
        <v>45080</v>
      </c>
      <c r="I491" s="162" t="s">
        <v>1335</v>
      </c>
      <c r="J491" s="156" t="s">
        <v>224</v>
      </c>
      <c r="K491" s="156" t="s">
        <v>233</v>
      </c>
      <c r="L491" s="156" t="s">
        <v>226</v>
      </c>
      <c r="M491" s="158" t="s">
        <v>227</v>
      </c>
      <c r="N491" s="144"/>
    </row>
    <row r="492" spans="1:14" ht="30" customHeight="1">
      <c r="A492" s="155">
        <v>488</v>
      </c>
      <c r="B492" s="173" t="s">
        <v>1519</v>
      </c>
      <c r="C492" s="155" t="s">
        <v>1520</v>
      </c>
      <c r="D492" s="157" t="s">
        <v>220</v>
      </c>
      <c r="E492" s="169">
        <v>34192</v>
      </c>
      <c r="F492" s="155" t="s">
        <v>231</v>
      </c>
      <c r="G492" s="155" t="s">
        <v>7</v>
      </c>
      <c r="H492" s="125">
        <v>44562</v>
      </c>
      <c r="I492" s="155" t="s">
        <v>1332</v>
      </c>
      <c r="J492" s="156" t="s">
        <v>282</v>
      </c>
      <c r="K492" s="156" t="s">
        <v>288</v>
      </c>
      <c r="L492" s="156" t="s">
        <v>226</v>
      </c>
      <c r="M492" s="158" t="s">
        <v>227</v>
      </c>
      <c r="N492" s="144"/>
    </row>
    <row r="493" spans="1:14" ht="30" customHeight="1">
      <c r="A493" s="155">
        <v>489</v>
      </c>
      <c r="B493" s="173" t="s">
        <v>1521</v>
      </c>
      <c r="C493" s="155" t="s">
        <v>1522</v>
      </c>
      <c r="D493" s="157" t="s">
        <v>220</v>
      </c>
      <c r="E493" s="169">
        <v>34257</v>
      </c>
      <c r="F493" s="155" t="s">
        <v>221</v>
      </c>
      <c r="G493" s="155" t="s">
        <v>7</v>
      </c>
      <c r="H493" s="125">
        <v>44562</v>
      </c>
      <c r="I493" s="155" t="s">
        <v>1335</v>
      </c>
      <c r="J493" s="156" t="s">
        <v>224</v>
      </c>
      <c r="K493" s="156" t="s">
        <v>233</v>
      </c>
      <c r="L493" s="156" t="s">
        <v>226</v>
      </c>
      <c r="M493" s="158" t="s">
        <v>227</v>
      </c>
      <c r="N493" s="144"/>
    </row>
    <row r="494" spans="1:14" ht="30" customHeight="1">
      <c r="A494" s="155">
        <v>490</v>
      </c>
      <c r="B494" s="173" t="s">
        <v>1523</v>
      </c>
      <c r="C494" s="162" t="s">
        <v>1524</v>
      </c>
      <c r="D494" s="157" t="s">
        <v>220</v>
      </c>
      <c r="E494" s="125">
        <v>32049</v>
      </c>
      <c r="F494" s="155" t="s">
        <v>221</v>
      </c>
      <c r="G494" s="155" t="s">
        <v>7</v>
      </c>
      <c r="H494" s="125">
        <v>45080</v>
      </c>
      <c r="I494" s="162" t="s">
        <v>1335</v>
      </c>
      <c r="J494" s="156" t="s">
        <v>224</v>
      </c>
      <c r="K494" s="156" t="s">
        <v>233</v>
      </c>
      <c r="L494" s="156" t="s">
        <v>226</v>
      </c>
      <c r="M494" s="158" t="s">
        <v>227</v>
      </c>
      <c r="N494" s="144"/>
    </row>
    <row r="495" spans="1:14" ht="30" customHeight="1">
      <c r="A495" s="155">
        <v>491</v>
      </c>
      <c r="B495" s="173" t="s">
        <v>1525</v>
      </c>
      <c r="C495" s="155" t="s">
        <v>1526</v>
      </c>
      <c r="D495" s="157" t="s">
        <v>220</v>
      </c>
      <c r="E495" s="169">
        <v>33561</v>
      </c>
      <c r="F495" s="155" t="s">
        <v>221</v>
      </c>
      <c r="G495" s="155" t="s">
        <v>7</v>
      </c>
      <c r="H495" s="125">
        <v>44562</v>
      </c>
      <c r="I495" s="155" t="s">
        <v>1335</v>
      </c>
      <c r="J495" s="156" t="s">
        <v>254</v>
      </c>
      <c r="K495" s="156" t="s">
        <v>255</v>
      </c>
      <c r="L495" s="156" t="s">
        <v>226</v>
      </c>
      <c r="M495" s="158" t="s">
        <v>227</v>
      </c>
      <c r="N495" s="144"/>
    </row>
    <row r="496" spans="1:14" ht="30" customHeight="1">
      <c r="A496" s="155">
        <v>492</v>
      </c>
      <c r="B496" s="173" t="s">
        <v>1527</v>
      </c>
      <c r="C496" s="155" t="s">
        <v>1528</v>
      </c>
      <c r="D496" s="157" t="s">
        <v>220</v>
      </c>
      <c r="E496" s="169">
        <v>34826</v>
      </c>
      <c r="F496" s="155" t="s">
        <v>221</v>
      </c>
      <c r="G496" s="155" t="s">
        <v>7</v>
      </c>
      <c r="H496" s="125">
        <v>44562</v>
      </c>
      <c r="I496" s="155" t="s">
        <v>1335</v>
      </c>
      <c r="J496" s="156" t="s">
        <v>269</v>
      </c>
      <c r="K496" s="156" t="s">
        <v>270</v>
      </c>
      <c r="L496" s="156" t="s">
        <v>245</v>
      </c>
      <c r="M496" s="158" t="s">
        <v>227</v>
      </c>
      <c r="N496" s="144"/>
    </row>
    <row r="497" spans="1:14" ht="30" customHeight="1">
      <c r="A497" s="155">
        <v>493</v>
      </c>
      <c r="B497" s="175" t="s">
        <v>1535</v>
      </c>
      <c r="C497" s="176" t="s">
        <v>1536</v>
      </c>
      <c r="D497" s="157" t="s">
        <v>550</v>
      </c>
      <c r="E497" s="126">
        <v>34992</v>
      </c>
      <c r="F497" s="155" t="s">
        <v>231</v>
      </c>
      <c r="G497" s="155" t="s">
        <v>8</v>
      </c>
      <c r="H497" s="125">
        <v>45017</v>
      </c>
      <c r="I497" s="162" t="s">
        <v>1537</v>
      </c>
      <c r="J497" s="156" t="s">
        <v>1538</v>
      </c>
      <c r="K497" s="142" t="s">
        <v>1539</v>
      </c>
      <c r="L497" s="156" t="s">
        <v>1540</v>
      </c>
      <c r="M497" s="158" t="s">
        <v>227</v>
      </c>
      <c r="N497" s="144"/>
    </row>
    <row r="498" spans="1:14" ht="30" customHeight="1">
      <c r="A498" s="155">
        <v>494</v>
      </c>
      <c r="B498" s="173" t="s">
        <v>1541</v>
      </c>
      <c r="C498" s="162" t="s">
        <v>1542</v>
      </c>
      <c r="D498" s="157" t="s">
        <v>220</v>
      </c>
      <c r="E498" s="125">
        <v>30944</v>
      </c>
      <c r="F498" s="155" t="s">
        <v>231</v>
      </c>
      <c r="G498" s="155" t="s">
        <v>8</v>
      </c>
      <c r="H498" s="125">
        <v>41214</v>
      </c>
      <c r="I498" s="162" t="s">
        <v>1537</v>
      </c>
      <c r="J498" s="156" t="s">
        <v>937</v>
      </c>
      <c r="K498" s="156" t="s">
        <v>637</v>
      </c>
      <c r="L498" s="156" t="s">
        <v>629</v>
      </c>
      <c r="M498" s="158" t="s">
        <v>277</v>
      </c>
      <c r="N498" s="144"/>
    </row>
    <row r="499" spans="1:14" ht="30" customHeight="1">
      <c r="A499" s="155">
        <v>495</v>
      </c>
      <c r="B499" s="173" t="s">
        <v>1543</v>
      </c>
      <c r="C499" s="162" t="s">
        <v>1544</v>
      </c>
      <c r="D499" s="157" t="s">
        <v>220</v>
      </c>
      <c r="E499" s="127" t="s">
        <v>1545</v>
      </c>
      <c r="F499" s="155" t="s">
        <v>231</v>
      </c>
      <c r="G499" s="155" t="s">
        <v>8</v>
      </c>
      <c r="H499" s="125">
        <v>42686</v>
      </c>
      <c r="I499" s="162" t="s">
        <v>1537</v>
      </c>
      <c r="J499" s="156" t="s">
        <v>291</v>
      </c>
      <c r="K499" s="156" t="s">
        <v>270</v>
      </c>
      <c r="L499" s="156" t="s">
        <v>245</v>
      </c>
      <c r="M499" s="158" t="s">
        <v>227</v>
      </c>
      <c r="N499" s="144"/>
    </row>
    <row r="500" spans="1:14" ht="30" customHeight="1">
      <c r="A500" s="155">
        <v>496</v>
      </c>
      <c r="B500" s="173" t="s">
        <v>1546</v>
      </c>
      <c r="C500" s="162" t="s">
        <v>1547</v>
      </c>
      <c r="D500" s="157" t="s">
        <v>503</v>
      </c>
      <c r="E500" s="127" t="s">
        <v>1548</v>
      </c>
      <c r="F500" s="155" t="s">
        <v>231</v>
      </c>
      <c r="G500" s="155" t="s">
        <v>8</v>
      </c>
      <c r="H500" s="125">
        <v>44562</v>
      </c>
      <c r="I500" s="162" t="s">
        <v>1537</v>
      </c>
      <c r="J500" s="156" t="s">
        <v>1549</v>
      </c>
      <c r="K500" s="156" t="s">
        <v>1550</v>
      </c>
      <c r="L500" s="156" t="s">
        <v>389</v>
      </c>
      <c r="M500" s="158" t="s">
        <v>277</v>
      </c>
      <c r="N500" s="144"/>
    </row>
    <row r="501" spans="1:14" ht="30" customHeight="1">
      <c r="A501" s="155">
        <v>497</v>
      </c>
      <c r="B501" s="173" t="s">
        <v>1551</v>
      </c>
      <c r="C501" s="162" t="s">
        <v>1552</v>
      </c>
      <c r="D501" s="157" t="s">
        <v>220</v>
      </c>
      <c r="E501" s="127" t="s">
        <v>1553</v>
      </c>
      <c r="F501" s="155" t="s">
        <v>221</v>
      </c>
      <c r="G501" s="155" t="s">
        <v>8</v>
      </c>
      <c r="H501" s="125">
        <v>44562</v>
      </c>
      <c r="I501" s="162" t="s">
        <v>1537</v>
      </c>
      <c r="J501" s="156" t="s">
        <v>224</v>
      </c>
      <c r="K501" s="156" t="s">
        <v>233</v>
      </c>
      <c r="L501" s="156" t="s">
        <v>226</v>
      </c>
      <c r="M501" s="158" t="s">
        <v>227</v>
      </c>
      <c r="N501" s="144"/>
    </row>
    <row r="502" spans="1:14" ht="30" customHeight="1">
      <c r="A502" s="155">
        <v>498</v>
      </c>
      <c r="B502" s="173" t="s">
        <v>1554</v>
      </c>
      <c r="C502" s="162" t="s">
        <v>1555</v>
      </c>
      <c r="D502" s="157" t="s">
        <v>220</v>
      </c>
      <c r="E502" s="125">
        <v>31197</v>
      </c>
      <c r="F502" s="155" t="s">
        <v>231</v>
      </c>
      <c r="G502" s="155" t="s">
        <v>8</v>
      </c>
      <c r="H502" s="125">
        <v>40180</v>
      </c>
      <c r="I502" s="162" t="s">
        <v>1537</v>
      </c>
      <c r="J502" s="156" t="s">
        <v>1021</v>
      </c>
      <c r="K502" s="156" t="s">
        <v>637</v>
      </c>
      <c r="L502" s="156" t="s">
        <v>245</v>
      </c>
      <c r="M502" s="158" t="s">
        <v>277</v>
      </c>
      <c r="N502" s="144"/>
    </row>
    <row r="503" spans="1:14" ht="30" customHeight="1">
      <c r="A503" s="155">
        <v>499</v>
      </c>
      <c r="B503" s="173" t="s">
        <v>1556</v>
      </c>
      <c r="C503" s="162" t="s">
        <v>1557</v>
      </c>
      <c r="D503" s="157" t="s">
        <v>220</v>
      </c>
      <c r="E503" s="127" t="s">
        <v>1558</v>
      </c>
      <c r="F503" s="155" t="s">
        <v>231</v>
      </c>
      <c r="G503" s="155" t="s">
        <v>8</v>
      </c>
      <c r="H503" s="125">
        <v>44562</v>
      </c>
      <c r="I503" s="162" t="s">
        <v>1537</v>
      </c>
      <c r="J503" s="156" t="s">
        <v>1559</v>
      </c>
      <c r="K503" s="156" t="s">
        <v>1560</v>
      </c>
      <c r="L503" s="156" t="s">
        <v>276</v>
      </c>
      <c r="M503" s="158" t="s">
        <v>277</v>
      </c>
      <c r="N503" s="144"/>
    </row>
    <row r="504" spans="1:14" ht="30" customHeight="1">
      <c r="A504" s="155">
        <v>500</v>
      </c>
      <c r="B504" s="173" t="s">
        <v>1561</v>
      </c>
      <c r="C504" s="162" t="s">
        <v>1562</v>
      </c>
      <c r="D504" s="157" t="s">
        <v>220</v>
      </c>
      <c r="E504" s="125">
        <v>29040</v>
      </c>
      <c r="F504" s="155" t="s">
        <v>231</v>
      </c>
      <c r="G504" s="155" t="s">
        <v>8</v>
      </c>
      <c r="H504" s="125">
        <v>40179</v>
      </c>
      <c r="I504" s="162" t="s">
        <v>1537</v>
      </c>
      <c r="J504" s="156" t="s">
        <v>1549</v>
      </c>
      <c r="K504" s="177" t="s">
        <v>637</v>
      </c>
      <c r="L504" s="156" t="s">
        <v>629</v>
      </c>
      <c r="M504" s="158" t="s">
        <v>277</v>
      </c>
      <c r="N504" s="144"/>
    </row>
    <row r="505" spans="1:14" ht="30" customHeight="1">
      <c r="A505" s="155">
        <v>501</v>
      </c>
      <c r="B505" s="175" t="s">
        <v>1563</v>
      </c>
      <c r="C505" s="176" t="s">
        <v>1564</v>
      </c>
      <c r="D505" s="157" t="s">
        <v>273</v>
      </c>
      <c r="E505" s="126">
        <v>34480</v>
      </c>
      <c r="F505" s="155" t="s">
        <v>231</v>
      </c>
      <c r="G505" s="155" t="s">
        <v>8</v>
      </c>
      <c r="H505" s="125">
        <v>45017</v>
      </c>
      <c r="I505" s="162" t="s">
        <v>1537</v>
      </c>
      <c r="J505" s="156" t="s">
        <v>282</v>
      </c>
      <c r="K505" s="156" t="s">
        <v>883</v>
      </c>
      <c r="L505" s="156" t="s">
        <v>226</v>
      </c>
      <c r="M505" s="158" t="s">
        <v>227</v>
      </c>
      <c r="N505" s="144"/>
    </row>
    <row r="506" spans="1:14" ht="30" customHeight="1">
      <c r="A506" s="155">
        <v>502</v>
      </c>
      <c r="B506" s="173" t="s">
        <v>1565</v>
      </c>
      <c r="C506" s="162" t="s">
        <v>1566</v>
      </c>
      <c r="D506" s="157" t="s">
        <v>273</v>
      </c>
      <c r="E506" s="127">
        <v>33910</v>
      </c>
      <c r="F506" s="155" t="s">
        <v>231</v>
      </c>
      <c r="G506" s="155" t="s">
        <v>8</v>
      </c>
      <c r="H506" s="125">
        <v>44562</v>
      </c>
      <c r="I506" s="162" t="s">
        <v>1537</v>
      </c>
      <c r="J506" s="156" t="s">
        <v>937</v>
      </c>
      <c r="K506" s="156" t="s">
        <v>1567</v>
      </c>
      <c r="L506" s="156" t="s">
        <v>674</v>
      </c>
      <c r="M506" s="158" t="s">
        <v>277</v>
      </c>
      <c r="N506" s="144"/>
    </row>
    <row r="507" spans="1:14" ht="30" customHeight="1">
      <c r="A507" s="155">
        <v>503</v>
      </c>
      <c r="B507" s="175" t="s">
        <v>1568</v>
      </c>
      <c r="C507" s="176" t="s">
        <v>1569</v>
      </c>
      <c r="D507" s="157" t="s">
        <v>273</v>
      </c>
      <c r="E507" s="126">
        <v>33898</v>
      </c>
      <c r="F507" s="155" t="s">
        <v>231</v>
      </c>
      <c r="G507" s="155" t="s">
        <v>8</v>
      </c>
      <c r="H507" s="125">
        <v>45017</v>
      </c>
      <c r="I507" s="162" t="s">
        <v>1537</v>
      </c>
      <c r="J507" s="156" t="s">
        <v>282</v>
      </c>
      <c r="K507" s="156" t="s">
        <v>883</v>
      </c>
      <c r="L507" s="156" t="s">
        <v>226</v>
      </c>
      <c r="M507" s="158" t="s">
        <v>227</v>
      </c>
      <c r="N507" s="144"/>
    </row>
    <row r="508" spans="1:14" ht="30" customHeight="1">
      <c r="A508" s="155">
        <v>504</v>
      </c>
      <c r="B508" s="175" t="s">
        <v>1570</v>
      </c>
      <c r="C508" s="176" t="s">
        <v>1571</v>
      </c>
      <c r="D508" s="157" t="s">
        <v>273</v>
      </c>
      <c r="E508" s="126">
        <v>36651</v>
      </c>
      <c r="F508" s="155" t="s">
        <v>221</v>
      </c>
      <c r="G508" s="155" t="s">
        <v>8</v>
      </c>
      <c r="H508" s="125">
        <v>45017</v>
      </c>
      <c r="I508" s="162" t="s">
        <v>1537</v>
      </c>
      <c r="J508" s="156" t="s">
        <v>269</v>
      </c>
      <c r="K508" s="156" t="s">
        <v>270</v>
      </c>
      <c r="L508" s="156" t="s">
        <v>245</v>
      </c>
      <c r="M508" s="158" t="s">
        <v>227</v>
      </c>
      <c r="N508" s="144"/>
    </row>
    <row r="509" spans="1:14" ht="30" customHeight="1">
      <c r="A509" s="155">
        <v>505</v>
      </c>
      <c r="B509" s="173" t="s">
        <v>1572</v>
      </c>
      <c r="C509" s="162" t="s">
        <v>1573</v>
      </c>
      <c r="D509" s="157" t="s">
        <v>220</v>
      </c>
      <c r="E509" s="125">
        <v>31628</v>
      </c>
      <c r="F509" s="155" t="s">
        <v>231</v>
      </c>
      <c r="G509" s="155" t="s">
        <v>8</v>
      </c>
      <c r="H509" s="125">
        <v>40180</v>
      </c>
      <c r="I509" s="162" t="s">
        <v>1537</v>
      </c>
      <c r="J509" s="156" t="s">
        <v>937</v>
      </c>
      <c r="K509" s="156" t="s">
        <v>637</v>
      </c>
      <c r="L509" s="156" t="s">
        <v>674</v>
      </c>
      <c r="M509" s="158" t="s">
        <v>277</v>
      </c>
      <c r="N509" s="144"/>
    </row>
    <row r="510" spans="1:14" ht="30" customHeight="1">
      <c r="A510" s="155">
        <v>506</v>
      </c>
      <c r="B510" s="175" t="s">
        <v>1574</v>
      </c>
      <c r="C510" s="176" t="s">
        <v>1575</v>
      </c>
      <c r="D510" s="157" t="s">
        <v>220</v>
      </c>
      <c r="E510" s="126">
        <v>32781</v>
      </c>
      <c r="F510" s="155" t="s">
        <v>221</v>
      </c>
      <c r="G510" s="155" t="s">
        <v>8</v>
      </c>
      <c r="H510" s="125">
        <v>45017</v>
      </c>
      <c r="I510" s="162" t="s">
        <v>1537</v>
      </c>
      <c r="J510" s="156" t="s">
        <v>224</v>
      </c>
      <c r="K510" s="156" t="s">
        <v>233</v>
      </c>
      <c r="L510" s="156" t="s">
        <v>226</v>
      </c>
      <c r="M510" s="158" t="s">
        <v>227</v>
      </c>
      <c r="N510" s="144"/>
    </row>
    <row r="511" spans="1:14" ht="30" customHeight="1">
      <c r="A511" s="155">
        <v>507</v>
      </c>
      <c r="B511" s="173" t="s">
        <v>1576</v>
      </c>
      <c r="C511" s="162" t="s">
        <v>1577</v>
      </c>
      <c r="D511" s="157" t="s">
        <v>220</v>
      </c>
      <c r="E511" s="125">
        <v>29190</v>
      </c>
      <c r="F511" s="155" t="s">
        <v>231</v>
      </c>
      <c r="G511" s="155" t="s">
        <v>8</v>
      </c>
      <c r="H511" s="125">
        <v>40541</v>
      </c>
      <c r="I511" s="162" t="s">
        <v>1537</v>
      </c>
      <c r="J511" s="156" t="s">
        <v>866</v>
      </c>
      <c r="K511" s="156" t="s">
        <v>796</v>
      </c>
      <c r="L511" s="156" t="s">
        <v>674</v>
      </c>
      <c r="M511" s="158" t="s">
        <v>277</v>
      </c>
      <c r="N511" s="144"/>
    </row>
    <row r="512" spans="1:14" ht="30" customHeight="1">
      <c r="A512" s="155">
        <v>508</v>
      </c>
      <c r="B512" s="173" t="s">
        <v>1578</v>
      </c>
      <c r="C512" s="162" t="s">
        <v>1579</v>
      </c>
      <c r="D512" s="157" t="s">
        <v>220</v>
      </c>
      <c r="E512" s="125">
        <v>28728</v>
      </c>
      <c r="F512" s="155" t="s">
        <v>231</v>
      </c>
      <c r="G512" s="155" t="s">
        <v>8</v>
      </c>
      <c r="H512" s="125">
        <v>40180</v>
      </c>
      <c r="I512" s="162" t="s">
        <v>1537</v>
      </c>
      <c r="J512" s="156" t="s">
        <v>937</v>
      </c>
      <c r="K512" s="156" t="s">
        <v>1580</v>
      </c>
      <c r="L512" s="156" t="s">
        <v>245</v>
      </c>
      <c r="M512" s="158" t="s">
        <v>277</v>
      </c>
      <c r="N512" s="144"/>
    </row>
    <row r="513" spans="1:14" ht="30" customHeight="1">
      <c r="A513" s="155">
        <v>509</v>
      </c>
      <c r="B513" s="173" t="s">
        <v>1581</v>
      </c>
      <c r="C513" s="162" t="s">
        <v>1582</v>
      </c>
      <c r="D513" s="157" t="s">
        <v>332</v>
      </c>
      <c r="E513" s="127">
        <v>35657</v>
      </c>
      <c r="F513" s="155" t="s">
        <v>231</v>
      </c>
      <c r="G513" s="155" t="s">
        <v>8</v>
      </c>
      <c r="H513" s="125">
        <v>44562</v>
      </c>
      <c r="I513" s="162" t="s">
        <v>1537</v>
      </c>
      <c r="J513" s="156" t="s">
        <v>291</v>
      </c>
      <c r="K513" s="156" t="s">
        <v>270</v>
      </c>
      <c r="L513" s="156" t="s">
        <v>245</v>
      </c>
      <c r="M513" s="158" t="s">
        <v>227</v>
      </c>
      <c r="N513" s="144"/>
    </row>
    <row r="514" spans="1:14" ht="30" customHeight="1">
      <c r="A514" s="155">
        <v>510</v>
      </c>
      <c r="B514" s="173" t="s">
        <v>1583</v>
      </c>
      <c r="C514" s="162" t="s">
        <v>1584</v>
      </c>
      <c r="D514" s="157" t="s">
        <v>220</v>
      </c>
      <c r="E514" s="125" t="s">
        <v>1585</v>
      </c>
      <c r="F514" s="155" t="s">
        <v>221</v>
      </c>
      <c r="G514" s="155" t="s">
        <v>8</v>
      </c>
      <c r="H514" s="125">
        <v>44562</v>
      </c>
      <c r="I514" s="162" t="s">
        <v>1537</v>
      </c>
      <c r="J514" s="156" t="s">
        <v>224</v>
      </c>
      <c r="K514" s="156" t="s">
        <v>233</v>
      </c>
      <c r="L514" s="156" t="s">
        <v>226</v>
      </c>
      <c r="M514" s="158" t="s">
        <v>227</v>
      </c>
      <c r="N514" s="144"/>
    </row>
    <row r="515" spans="1:14" ht="30" customHeight="1">
      <c r="A515" s="155">
        <v>511</v>
      </c>
      <c r="B515" s="175" t="s">
        <v>1586</v>
      </c>
      <c r="C515" s="176" t="s">
        <v>1587</v>
      </c>
      <c r="D515" s="157" t="s">
        <v>220</v>
      </c>
      <c r="E515" s="126">
        <v>35059</v>
      </c>
      <c r="F515" s="155" t="s">
        <v>231</v>
      </c>
      <c r="G515" s="155" t="s">
        <v>8</v>
      </c>
      <c r="H515" s="125">
        <v>45017</v>
      </c>
      <c r="I515" s="162" t="s">
        <v>1537</v>
      </c>
      <c r="J515" s="156" t="s">
        <v>269</v>
      </c>
      <c r="K515" s="156" t="s">
        <v>270</v>
      </c>
      <c r="L515" s="156" t="s">
        <v>245</v>
      </c>
      <c r="M515" s="158" t="s">
        <v>227</v>
      </c>
      <c r="N515" s="144"/>
    </row>
    <row r="516" spans="1:14" ht="30" customHeight="1">
      <c r="A516" s="155">
        <v>512</v>
      </c>
      <c r="B516" s="173" t="s">
        <v>1588</v>
      </c>
      <c r="C516" s="162" t="s">
        <v>1589</v>
      </c>
      <c r="D516" s="157" t="s">
        <v>374</v>
      </c>
      <c r="E516" s="127">
        <v>33376</v>
      </c>
      <c r="F516" s="155" t="s">
        <v>231</v>
      </c>
      <c r="G516" s="155" t="s">
        <v>8</v>
      </c>
      <c r="H516" s="125">
        <v>44562</v>
      </c>
      <c r="I516" s="162" t="s">
        <v>1537</v>
      </c>
      <c r="J516" s="156" t="s">
        <v>282</v>
      </c>
      <c r="K516" s="156" t="s">
        <v>883</v>
      </c>
      <c r="L516" s="156" t="s">
        <v>226</v>
      </c>
      <c r="M516" s="158" t="s">
        <v>227</v>
      </c>
      <c r="N516" s="144"/>
    </row>
    <row r="517" spans="1:14" ht="30" customHeight="1">
      <c r="A517" s="155">
        <v>513</v>
      </c>
      <c r="B517" s="175" t="s">
        <v>1590</v>
      </c>
      <c r="C517" s="176" t="s">
        <v>1591</v>
      </c>
      <c r="D517" s="157" t="s">
        <v>220</v>
      </c>
      <c r="E517" s="126">
        <v>35491</v>
      </c>
      <c r="F517" s="155" t="s">
        <v>221</v>
      </c>
      <c r="G517" s="155" t="s">
        <v>8</v>
      </c>
      <c r="H517" s="125">
        <v>45017</v>
      </c>
      <c r="I517" s="162" t="s">
        <v>1537</v>
      </c>
      <c r="J517" s="156" t="s">
        <v>282</v>
      </c>
      <c r="K517" s="156" t="s">
        <v>883</v>
      </c>
      <c r="L517" s="156" t="s">
        <v>226</v>
      </c>
      <c r="M517" s="158" t="s">
        <v>227</v>
      </c>
      <c r="N517" s="144"/>
    </row>
    <row r="518" spans="1:14" ht="30" customHeight="1">
      <c r="A518" s="155">
        <v>514</v>
      </c>
      <c r="B518" s="173" t="s">
        <v>1592</v>
      </c>
      <c r="C518" s="162" t="s">
        <v>1593</v>
      </c>
      <c r="D518" s="157" t="s">
        <v>220</v>
      </c>
      <c r="E518" s="125">
        <v>33738</v>
      </c>
      <c r="F518" s="155" t="s">
        <v>221</v>
      </c>
      <c r="G518" s="155" t="s">
        <v>8</v>
      </c>
      <c r="H518" s="125">
        <v>44562</v>
      </c>
      <c r="I518" s="162" t="s">
        <v>1537</v>
      </c>
      <c r="J518" s="156" t="s">
        <v>1594</v>
      </c>
      <c r="K518" s="156" t="s">
        <v>1580</v>
      </c>
      <c r="L518" s="156" t="s">
        <v>245</v>
      </c>
      <c r="M518" s="158" t="s">
        <v>277</v>
      </c>
      <c r="N518" s="144"/>
    </row>
    <row r="519" spans="1:14" ht="30" customHeight="1">
      <c r="A519" s="155">
        <v>515</v>
      </c>
      <c r="B519" s="173" t="s">
        <v>1595</v>
      </c>
      <c r="C519" s="162" t="s">
        <v>1596</v>
      </c>
      <c r="D519" s="157" t="s">
        <v>220</v>
      </c>
      <c r="E519" s="125">
        <v>33264</v>
      </c>
      <c r="F519" s="155" t="s">
        <v>231</v>
      </c>
      <c r="G519" s="155" t="s">
        <v>8</v>
      </c>
      <c r="H519" s="125">
        <v>40969</v>
      </c>
      <c r="I519" s="162" t="s">
        <v>1537</v>
      </c>
      <c r="J519" s="156" t="s">
        <v>224</v>
      </c>
      <c r="K519" s="156" t="s">
        <v>233</v>
      </c>
      <c r="L519" s="156" t="s">
        <v>226</v>
      </c>
      <c r="M519" s="158" t="s">
        <v>227</v>
      </c>
      <c r="N519" s="144"/>
    </row>
    <row r="520" spans="1:14" ht="30" customHeight="1">
      <c r="A520" s="155">
        <v>516</v>
      </c>
      <c r="B520" s="173" t="s">
        <v>1597</v>
      </c>
      <c r="C520" s="162" t="s">
        <v>1598</v>
      </c>
      <c r="D520" s="157" t="s">
        <v>220</v>
      </c>
      <c r="E520" s="127" t="s">
        <v>1599</v>
      </c>
      <c r="F520" s="155" t="s">
        <v>231</v>
      </c>
      <c r="G520" s="155" t="s">
        <v>8</v>
      </c>
      <c r="H520" s="125">
        <v>44562</v>
      </c>
      <c r="I520" s="162" t="s">
        <v>1537</v>
      </c>
      <c r="J520" s="156" t="s">
        <v>937</v>
      </c>
      <c r="K520" s="156" t="s">
        <v>637</v>
      </c>
      <c r="L520" s="156" t="s">
        <v>335</v>
      </c>
      <c r="M520" s="158" t="s">
        <v>277</v>
      </c>
      <c r="N520" s="144"/>
    </row>
    <row r="521" spans="1:14" ht="30" customHeight="1">
      <c r="A521" s="155">
        <v>517</v>
      </c>
      <c r="B521" s="173" t="s">
        <v>1600</v>
      </c>
      <c r="C521" s="162" t="s">
        <v>1601</v>
      </c>
      <c r="D521" s="157" t="s">
        <v>220</v>
      </c>
      <c r="E521" s="125">
        <v>29680</v>
      </c>
      <c r="F521" s="155" t="s">
        <v>231</v>
      </c>
      <c r="G521" s="155" t="s">
        <v>8</v>
      </c>
      <c r="H521" s="125">
        <v>40180</v>
      </c>
      <c r="I521" s="162" t="s">
        <v>1537</v>
      </c>
      <c r="J521" s="156" t="s">
        <v>937</v>
      </c>
      <c r="K521" s="156" t="s">
        <v>1580</v>
      </c>
      <c r="L521" s="156" t="s">
        <v>245</v>
      </c>
      <c r="M521" s="158" t="s">
        <v>277</v>
      </c>
      <c r="N521" s="144"/>
    </row>
    <row r="522" spans="1:14" ht="30" customHeight="1">
      <c r="A522" s="155">
        <v>518</v>
      </c>
      <c r="B522" s="173" t="s">
        <v>1602</v>
      </c>
      <c r="C522" s="162" t="s">
        <v>1603</v>
      </c>
      <c r="D522" s="157" t="s">
        <v>1604</v>
      </c>
      <c r="E522" s="125">
        <v>31235</v>
      </c>
      <c r="F522" s="155" t="s">
        <v>231</v>
      </c>
      <c r="G522" s="155" t="s">
        <v>8</v>
      </c>
      <c r="H522" s="125">
        <v>41214</v>
      </c>
      <c r="I522" s="162" t="s">
        <v>1537</v>
      </c>
      <c r="J522" s="156" t="s">
        <v>795</v>
      </c>
      <c r="K522" s="156" t="s">
        <v>1605</v>
      </c>
      <c r="L522" s="156" t="s">
        <v>674</v>
      </c>
      <c r="M522" s="158" t="s">
        <v>277</v>
      </c>
      <c r="N522" s="144"/>
    </row>
    <row r="523" spans="1:14" ht="30" customHeight="1">
      <c r="A523" s="155">
        <v>519</v>
      </c>
      <c r="B523" s="173" t="s">
        <v>1606</v>
      </c>
      <c r="C523" s="162" t="s">
        <v>1607</v>
      </c>
      <c r="D523" s="157" t="s">
        <v>220</v>
      </c>
      <c r="E523" s="125">
        <v>34042</v>
      </c>
      <c r="F523" s="155" t="s">
        <v>231</v>
      </c>
      <c r="G523" s="155" t="s">
        <v>8</v>
      </c>
      <c r="H523" s="125">
        <v>41944</v>
      </c>
      <c r="I523" s="162" t="s">
        <v>1537</v>
      </c>
      <c r="J523" s="156" t="s">
        <v>1608</v>
      </c>
      <c r="K523" s="156" t="s">
        <v>1609</v>
      </c>
      <c r="L523" s="156" t="s">
        <v>629</v>
      </c>
      <c r="M523" s="158" t="s">
        <v>277</v>
      </c>
      <c r="N523" s="144"/>
    </row>
    <row r="524" spans="1:14" ht="30" customHeight="1">
      <c r="A524" s="155">
        <v>520</v>
      </c>
      <c r="B524" s="173" t="s">
        <v>1610</v>
      </c>
      <c r="C524" s="162" t="s">
        <v>1611</v>
      </c>
      <c r="D524" s="157" t="s">
        <v>220</v>
      </c>
      <c r="E524" s="127">
        <v>35015</v>
      </c>
      <c r="F524" s="155" t="s">
        <v>231</v>
      </c>
      <c r="G524" s="155" t="s">
        <v>8</v>
      </c>
      <c r="H524" s="125">
        <v>44562</v>
      </c>
      <c r="I524" s="162" t="s">
        <v>1537</v>
      </c>
      <c r="J524" s="156" t="s">
        <v>411</v>
      </c>
      <c r="K524" s="156" t="s">
        <v>1550</v>
      </c>
      <c r="L524" s="156" t="s">
        <v>389</v>
      </c>
      <c r="M524" s="158" t="s">
        <v>277</v>
      </c>
      <c r="N524" s="144"/>
    </row>
    <row r="525" spans="1:14" ht="30" customHeight="1">
      <c r="A525" s="155">
        <v>521</v>
      </c>
      <c r="B525" s="175" t="s">
        <v>1612</v>
      </c>
      <c r="C525" s="176" t="s">
        <v>1613</v>
      </c>
      <c r="D525" s="157" t="s">
        <v>273</v>
      </c>
      <c r="E525" s="126">
        <v>36673</v>
      </c>
      <c r="F525" s="155" t="s">
        <v>221</v>
      </c>
      <c r="G525" s="155" t="s">
        <v>8</v>
      </c>
      <c r="H525" s="125">
        <v>45017</v>
      </c>
      <c r="I525" s="162" t="s">
        <v>1537</v>
      </c>
      <c r="J525" s="156" t="s">
        <v>224</v>
      </c>
      <c r="K525" s="156" t="s">
        <v>233</v>
      </c>
      <c r="L525" s="156" t="s">
        <v>226</v>
      </c>
      <c r="M525" s="158" t="s">
        <v>227</v>
      </c>
      <c r="N525" s="144"/>
    </row>
    <row r="526" spans="1:14" ht="30" customHeight="1">
      <c r="A526" s="155">
        <v>522</v>
      </c>
      <c r="B526" s="175" t="s">
        <v>1614</v>
      </c>
      <c r="C526" s="176" t="s">
        <v>1615</v>
      </c>
      <c r="D526" s="157" t="s">
        <v>220</v>
      </c>
      <c r="E526" s="126">
        <v>33312</v>
      </c>
      <c r="F526" s="155" t="s">
        <v>221</v>
      </c>
      <c r="G526" s="155" t="s">
        <v>8</v>
      </c>
      <c r="H526" s="125">
        <v>45017</v>
      </c>
      <c r="I526" s="162" t="s">
        <v>1537</v>
      </c>
      <c r="J526" s="156" t="s">
        <v>282</v>
      </c>
      <c r="K526" s="156" t="s">
        <v>883</v>
      </c>
      <c r="L526" s="156" t="s">
        <v>226</v>
      </c>
      <c r="M526" s="158" t="s">
        <v>227</v>
      </c>
      <c r="N526" s="144"/>
    </row>
    <row r="527" spans="1:14" ht="30" customHeight="1">
      <c r="A527" s="155">
        <v>523</v>
      </c>
      <c r="B527" s="175" t="s">
        <v>1616</v>
      </c>
      <c r="C527" s="176" t="s">
        <v>1617</v>
      </c>
      <c r="D527" s="157" t="s">
        <v>220</v>
      </c>
      <c r="E527" s="126">
        <v>36437</v>
      </c>
      <c r="F527" s="155" t="s">
        <v>221</v>
      </c>
      <c r="G527" s="155" t="s">
        <v>8</v>
      </c>
      <c r="H527" s="125">
        <v>45017</v>
      </c>
      <c r="I527" s="162" t="s">
        <v>1537</v>
      </c>
      <c r="J527" s="156" t="s">
        <v>1264</v>
      </c>
      <c r="K527" s="156" t="s">
        <v>2436</v>
      </c>
      <c r="L527" s="156" t="s">
        <v>276</v>
      </c>
      <c r="M527" s="158" t="s">
        <v>277</v>
      </c>
      <c r="N527" s="144"/>
    </row>
    <row r="528" spans="1:14" ht="30" customHeight="1">
      <c r="A528" s="155">
        <v>524</v>
      </c>
      <c r="B528" s="175" t="s">
        <v>1618</v>
      </c>
      <c r="C528" s="176" t="s">
        <v>1619</v>
      </c>
      <c r="D528" s="157" t="s">
        <v>220</v>
      </c>
      <c r="E528" s="126">
        <v>36315</v>
      </c>
      <c r="F528" s="155" t="s">
        <v>221</v>
      </c>
      <c r="G528" s="155" t="s">
        <v>8</v>
      </c>
      <c r="H528" s="125">
        <v>45017</v>
      </c>
      <c r="I528" s="162" t="s">
        <v>1537</v>
      </c>
      <c r="J528" s="156" t="s">
        <v>224</v>
      </c>
      <c r="K528" s="156" t="s">
        <v>233</v>
      </c>
      <c r="L528" s="156" t="s">
        <v>226</v>
      </c>
      <c r="M528" s="158" t="s">
        <v>227</v>
      </c>
      <c r="N528" s="144"/>
    </row>
    <row r="529" spans="1:14" ht="30" customHeight="1">
      <c r="A529" s="155">
        <v>525</v>
      </c>
      <c r="B529" s="175" t="s">
        <v>1620</v>
      </c>
      <c r="C529" s="176" t="s">
        <v>1619</v>
      </c>
      <c r="D529" s="157" t="s">
        <v>273</v>
      </c>
      <c r="E529" s="126">
        <v>36269</v>
      </c>
      <c r="F529" s="155" t="s">
        <v>221</v>
      </c>
      <c r="G529" s="155" t="s">
        <v>8</v>
      </c>
      <c r="H529" s="125">
        <v>45017</v>
      </c>
      <c r="I529" s="162" t="s">
        <v>1537</v>
      </c>
      <c r="J529" s="156" t="s">
        <v>224</v>
      </c>
      <c r="K529" s="156" t="s">
        <v>233</v>
      </c>
      <c r="L529" s="156" t="s">
        <v>226</v>
      </c>
      <c r="M529" s="158" t="s">
        <v>227</v>
      </c>
      <c r="N529" s="144"/>
    </row>
    <row r="530" spans="1:14" ht="30" customHeight="1">
      <c r="A530" s="155">
        <v>526</v>
      </c>
      <c r="B530" s="173" t="s">
        <v>1621</v>
      </c>
      <c r="C530" s="162" t="s">
        <v>1622</v>
      </c>
      <c r="D530" s="157" t="s">
        <v>220</v>
      </c>
      <c r="E530" s="127">
        <v>34300</v>
      </c>
      <c r="F530" s="155" t="s">
        <v>231</v>
      </c>
      <c r="G530" s="155" t="s">
        <v>8</v>
      </c>
      <c r="H530" s="125">
        <v>44562</v>
      </c>
      <c r="I530" s="162" t="s">
        <v>1537</v>
      </c>
      <c r="J530" s="156" t="s">
        <v>282</v>
      </c>
      <c r="K530" s="156" t="s">
        <v>883</v>
      </c>
      <c r="L530" s="156" t="s">
        <v>226</v>
      </c>
      <c r="M530" s="158" t="s">
        <v>227</v>
      </c>
      <c r="N530" s="144"/>
    </row>
    <row r="531" spans="1:14" ht="30" customHeight="1">
      <c r="A531" s="155">
        <v>527</v>
      </c>
      <c r="B531" s="173" t="s">
        <v>1623</v>
      </c>
      <c r="C531" s="162" t="s">
        <v>1624</v>
      </c>
      <c r="D531" s="157" t="s">
        <v>220</v>
      </c>
      <c r="E531" s="127">
        <v>34938</v>
      </c>
      <c r="F531" s="155" t="s">
        <v>221</v>
      </c>
      <c r="G531" s="155" t="s">
        <v>8</v>
      </c>
      <c r="H531" s="125">
        <v>44562</v>
      </c>
      <c r="I531" s="162" t="s">
        <v>1537</v>
      </c>
      <c r="J531" s="156" t="s">
        <v>224</v>
      </c>
      <c r="K531" s="156" t="s">
        <v>233</v>
      </c>
      <c r="L531" s="156" t="s">
        <v>226</v>
      </c>
      <c r="M531" s="158" t="s">
        <v>227</v>
      </c>
      <c r="N531" s="144"/>
    </row>
    <row r="532" spans="1:14" ht="30" customHeight="1">
      <c r="A532" s="155">
        <v>528</v>
      </c>
      <c r="B532" s="178" t="s">
        <v>1625</v>
      </c>
      <c r="C532" s="176" t="s">
        <v>1626</v>
      </c>
      <c r="D532" s="157" t="s">
        <v>220</v>
      </c>
      <c r="E532" s="126">
        <v>35680</v>
      </c>
      <c r="F532" s="155" t="s">
        <v>221</v>
      </c>
      <c r="G532" s="155" t="s">
        <v>8</v>
      </c>
      <c r="H532" s="125">
        <v>45017</v>
      </c>
      <c r="I532" s="162" t="s">
        <v>1537</v>
      </c>
      <c r="J532" s="156" t="s">
        <v>224</v>
      </c>
      <c r="K532" s="156" t="s">
        <v>233</v>
      </c>
      <c r="L532" s="156" t="s">
        <v>226</v>
      </c>
      <c r="M532" s="158" t="s">
        <v>227</v>
      </c>
      <c r="N532" s="144"/>
    </row>
    <row r="533" spans="1:14" ht="30" customHeight="1">
      <c r="A533" s="155">
        <v>529</v>
      </c>
      <c r="B533" s="173" t="s">
        <v>1627</v>
      </c>
      <c r="C533" s="162" t="s">
        <v>1628</v>
      </c>
      <c r="D533" s="157" t="s">
        <v>715</v>
      </c>
      <c r="E533" s="127">
        <v>33836</v>
      </c>
      <c r="F533" s="155" t="s">
        <v>231</v>
      </c>
      <c r="G533" s="155" t="s">
        <v>8</v>
      </c>
      <c r="H533" s="125">
        <v>44562</v>
      </c>
      <c r="I533" s="162" t="s">
        <v>1537</v>
      </c>
      <c r="J533" s="156" t="s">
        <v>282</v>
      </c>
      <c r="K533" s="156" t="s">
        <v>883</v>
      </c>
      <c r="L533" s="156" t="s">
        <v>226</v>
      </c>
      <c r="M533" s="158" t="s">
        <v>227</v>
      </c>
      <c r="N533" s="144"/>
    </row>
    <row r="534" spans="1:14" ht="30" customHeight="1">
      <c r="A534" s="155">
        <v>530</v>
      </c>
      <c r="B534" s="173" t="s">
        <v>1629</v>
      </c>
      <c r="C534" s="162" t="s">
        <v>1630</v>
      </c>
      <c r="D534" s="157" t="s">
        <v>220</v>
      </c>
      <c r="E534" s="125">
        <v>30112</v>
      </c>
      <c r="F534" s="155" t="s">
        <v>221</v>
      </c>
      <c r="G534" s="155" t="s">
        <v>8</v>
      </c>
      <c r="H534" s="125">
        <v>40205</v>
      </c>
      <c r="I534" s="162" t="s">
        <v>1537</v>
      </c>
      <c r="J534" s="156" t="s">
        <v>1631</v>
      </c>
      <c r="K534" s="156" t="s">
        <v>1550</v>
      </c>
      <c r="L534" s="156" t="s">
        <v>389</v>
      </c>
      <c r="M534" s="158" t="s">
        <v>277</v>
      </c>
      <c r="N534" s="144"/>
    </row>
    <row r="535" spans="1:14" ht="30" customHeight="1">
      <c r="A535" s="155">
        <v>531</v>
      </c>
      <c r="B535" s="173" t="s">
        <v>1632</v>
      </c>
      <c r="C535" s="162" t="s">
        <v>1633</v>
      </c>
      <c r="D535" s="157" t="s">
        <v>220</v>
      </c>
      <c r="E535" s="125">
        <v>34330</v>
      </c>
      <c r="F535" s="155" t="s">
        <v>221</v>
      </c>
      <c r="G535" s="155" t="s">
        <v>8</v>
      </c>
      <c r="H535" s="125">
        <v>42887</v>
      </c>
      <c r="I535" s="162" t="s">
        <v>1537</v>
      </c>
      <c r="J535" s="156" t="s">
        <v>399</v>
      </c>
      <c r="K535" s="156" t="s">
        <v>688</v>
      </c>
      <c r="L535" s="156" t="s">
        <v>401</v>
      </c>
      <c r="M535" s="158" t="s">
        <v>227</v>
      </c>
      <c r="N535" s="144"/>
    </row>
    <row r="536" spans="1:14" ht="30" customHeight="1">
      <c r="A536" s="155">
        <v>532</v>
      </c>
      <c r="B536" s="175" t="s">
        <v>1634</v>
      </c>
      <c r="C536" s="176" t="s">
        <v>1635</v>
      </c>
      <c r="D536" s="157" t="s">
        <v>220</v>
      </c>
      <c r="E536" s="126">
        <v>35950</v>
      </c>
      <c r="F536" s="155" t="s">
        <v>221</v>
      </c>
      <c r="G536" s="155" t="s">
        <v>8</v>
      </c>
      <c r="H536" s="125">
        <v>45017</v>
      </c>
      <c r="I536" s="162" t="s">
        <v>1537</v>
      </c>
      <c r="J536" s="156" t="s">
        <v>430</v>
      </c>
      <c r="K536" s="142" t="s">
        <v>896</v>
      </c>
      <c r="L536" s="156" t="s">
        <v>245</v>
      </c>
      <c r="M536" s="158" t="s">
        <v>227</v>
      </c>
      <c r="N536" s="144"/>
    </row>
    <row r="537" spans="1:14" ht="30" customHeight="1">
      <c r="A537" s="155">
        <v>533</v>
      </c>
      <c r="B537" s="173" t="s">
        <v>1636</v>
      </c>
      <c r="C537" s="162" t="s">
        <v>1637</v>
      </c>
      <c r="D537" s="157" t="s">
        <v>220</v>
      </c>
      <c r="E537" s="127">
        <v>34220</v>
      </c>
      <c r="F537" s="155" t="s">
        <v>221</v>
      </c>
      <c r="G537" s="155" t="s">
        <v>8</v>
      </c>
      <c r="H537" s="125">
        <v>44562</v>
      </c>
      <c r="I537" s="162" t="s">
        <v>1537</v>
      </c>
      <c r="J537" s="156" t="s">
        <v>224</v>
      </c>
      <c r="K537" s="156" t="s">
        <v>233</v>
      </c>
      <c r="L537" s="156" t="s">
        <v>226</v>
      </c>
      <c r="M537" s="158" t="s">
        <v>227</v>
      </c>
      <c r="N537" s="144"/>
    </row>
    <row r="538" spans="1:14" ht="30" customHeight="1">
      <c r="A538" s="155">
        <v>534</v>
      </c>
      <c r="B538" s="173" t="s">
        <v>1638</v>
      </c>
      <c r="C538" s="162" t="s">
        <v>1639</v>
      </c>
      <c r="D538" s="157" t="s">
        <v>220</v>
      </c>
      <c r="E538" s="125">
        <v>32354</v>
      </c>
      <c r="F538" s="155" t="s">
        <v>221</v>
      </c>
      <c r="G538" s="155" t="s">
        <v>8</v>
      </c>
      <c r="H538" s="125">
        <v>42156</v>
      </c>
      <c r="I538" s="162" t="s">
        <v>1537</v>
      </c>
      <c r="J538" s="156" t="s">
        <v>282</v>
      </c>
      <c r="K538" s="156" t="s">
        <v>883</v>
      </c>
      <c r="L538" s="156" t="s">
        <v>226</v>
      </c>
      <c r="M538" s="158" t="s">
        <v>227</v>
      </c>
      <c r="N538" s="144"/>
    </row>
    <row r="539" spans="1:14" ht="30" customHeight="1">
      <c r="A539" s="155">
        <v>535</v>
      </c>
      <c r="B539" s="173" t="s">
        <v>1640</v>
      </c>
      <c r="C539" s="162" t="s">
        <v>1641</v>
      </c>
      <c r="D539" s="157" t="s">
        <v>220</v>
      </c>
      <c r="E539" s="125">
        <v>33035</v>
      </c>
      <c r="F539" s="155" t="s">
        <v>221</v>
      </c>
      <c r="G539" s="155" t="s">
        <v>8</v>
      </c>
      <c r="H539" s="125">
        <v>40969</v>
      </c>
      <c r="I539" s="162" t="s">
        <v>1537</v>
      </c>
      <c r="J539" s="156" t="s">
        <v>282</v>
      </c>
      <c r="K539" s="156" t="s">
        <v>883</v>
      </c>
      <c r="L539" s="156" t="s">
        <v>226</v>
      </c>
      <c r="M539" s="158" t="s">
        <v>227</v>
      </c>
      <c r="N539" s="144"/>
    </row>
    <row r="540" spans="1:14" ht="30" customHeight="1">
      <c r="A540" s="155">
        <v>536</v>
      </c>
      <c r="B540" s="173" t="s">
        <v>1642</v>
      </c>
      <c r="C540" s="162" t="s">
        <v>1643</v>
      </c>
      <c r="D540" s="157" t="s">
        <v>273</v>
      </c>
      <c r="E540" s="125">
        <v>32018</v>
      </c>
      <c r="F540" s="155" t="s">
        <v>231</v>
      </c>
      <c r="G540" s="155" t="s">
        <v>8</v>
      </c>
      <c r="H540" s="125">
        <v>40969</v>
      </c>
      <c r="I540" s="162" t="s">
        <v>1537</v>
      </c>
      <c r="J540" s="156" t="s">
        <v>937</v>
      </c>
      <c r="K540" s="156" t="s">
        <v>637</v>
      </c>
      <c r="L540" s="156" t="s">
        <v>843</v>
      </c>
      <c r="M540" s="158" t="s">
        <v>277</v>
      </c>
      <c r="N540" s="144"/>
    </row>
    <row r="541" spans="1:14" ht="30" customHeight="1">
      <c r="A541" s="155">
        <v>537</v>
      </c>
      <c r="B541" s="175" t="s">
        <v>1644</v>
      </c>
      <c r="C541" s="176" t="s">
        <v>1645</v>
      </c>
      <c r="D541" s="157" t="s">
        <v>273</v>
      </c>
      <c r="E541" s="126">
        <v>36742</v>
      </c>
      <c r="F541" s="155" t="s">
        <v>221</v>
      </c>
      <c r="G541" s="155" t="s">
        <v>8</v>
      </c>
      <c r="H541" s="125">
        <v>45017</v>
      </c>
      <c r="I541" s="162" t="s">
        <v>1537</v>
      </c>
      <c r="J541" s="156" t="s">
        <v>224</v>
      </c>
      <c r="K541" s="156" t="s">
        <v>233</v>
      </c>
      <c r="L541" s="156" t="s">
        <v>226</v>
      </c>
      <c r="M541" s="158" t="s">
        <v>227</v>
      </c>
      <c r="N541" s="144"/>
    </row>
    <row r="542" spans="1:14" ht="30" customHeight="1">
      <c r="A542" s="155">
        <v>538</v>
      </c>
      <c r="B542" s="175" t="s">
        <v>1646</v>
      </c>
      <c r="C542" s="162" t="s">
        <v>1647</v>
      </c>
      <c r="D542" s="157" t="s">
        <v>220</v>
      </c>
      <c r="E542" s="127">
        <v>34571</v>
      </c>
      <c r="F542" s="155" t="s">
        <v>221</v>
      </c>
      <c r="G542" s="155" t="s">
        <v>8</v>
      </c>
      <c r="H542" s="125">
        <v>45017</v>
      </c>
      <c r="I542" s="162" t="s">
        <v>1537</v>
      </c>
      <c r="J542" s="156" t="s">
        <v>224</v>
      </c>
      <c r="K542" s="156" t="s">
        <v>233</v>
      </c>
      <c r="L542" s="156" t="s">
        <v>226</v>
      </c>
      <c r="M542" s="158" t="s">
        <v>227</v>
      </c>
      <c r="N542" s="144"/>
    </row>
    <row r="543" spans="1:14" ht="30" customHeight="1">
      <c r="A543" s="155">
        <v>539</v>
      </c>
      <c r="B543" s="175" t="s">
        <v>1648</v>
      </c>
      <c r="C543" s="176" t="s">
        <v>1649</v>
      </c>
      <c r="D543" s="157" t="s">
        <v>220</v>
      </c>
      <c r="E543" s="126">
        <v>35627</v>
      </c>
      <c r="F543" s="155" t="s">
        <v>221</v>
      </c>
      <c r="G543" s="155" t="s">
        <v>8</v>
      </c>
      <c r="H543" s="125">
        <v>45017</v>
      </c>
      <c r="I543" s="162" t="s">
        <v>1537</v>
      </c>
      <c r="J543" s="156" t="s">
        <v>282</v>
      </c>
      <c r="K543" s="156" t="s">
        <v>883</v>
      </c>
      <c r="L543" s="156" t="s">
        <v>226</v>
      </c>
      <c r="M543" s="158" t="s">
        <v>227</v>
      </c>
      <c r="N543" s="144"/>
    </row>
    <row r="544" spans="1:14" ht="30" customHeight="1">
      <c r="A544" s="155">
        <v>540</v>
      </c>
      <c r="B544" s="175" t="s">
        <v>1650</v>
      </c>
      <c r="C544" s="176" t="s">
        <v>1651</v>
      </c>
      <c r="D544" s="157" t="s">
        <v>220</v>
      </c>
      <c r="E544" s="126">
        <v>34206</v>
      </c>
      <c r="F544" s="155" t="s">
        <v>221</v>
      </c>
      <c r="G544" s="155" t="s">
        <v>8</v>
      </c>
      <c r="H544" s="125">
        <v>45017</v>
      </c>
      <c r="I544" s="162" t="s">
        <v>1537</v>
      </c>
      <c r="J544" s="156" t="s">
        <v>224</v>
      </c>
      <c r="K544" s="156" t="s">
        <v>233</v>
      </c>
      <c r="L544" s="156" t="s">
        <v>226</v>
      </c>
      <c r="M544" s="158" t="s">
        <v>227</v>
      </c>
      <c r="N544" s="144"/>
    </row>
    <row r="545" spans="1:14" ht="30" customHeight="1">
      <c r="A545" s="155">
        <v>541</v>
      </c>
      <c r="B545" s="173" t="s">
        <v>1652</v>
      </c>
      <c r="C545" s="162" t="s">
        <v>1653</v>
      </c>
      <c r="D545" s="157" t="s">
        <v>220</v>
      </c>
      <c r="E545" s="127">
        <v>33714</v>
      </c>
      <c r="F545" s="155" t="s">
        <v>221</v>
      </c>
      <c r="G545" s="155" t="s">
        <v>8</v>
      </c>
      <c r="H545" s="125">
        <v>44562</v>
      </c>
      <c r="I545" s="162" t="s">
        <v>1537</v>
      </c>
      <c r="J545" s="156" t="s">
        <v>1654</v>
      </c>
      <c r="K545" s="156" t="s">
        <v>1550</v>
      </c>
      <c r="L545" s="156" t="s">
        <v>389</v>
      </c>
      <c r="M545" s="158" t="s">
        <v>277</v>
      </c>
      <c r="N545" s="144"/>
    </row>
    <row r="546" spans="1:14" ht="30" customHeight="1">
      <c r="A546" s="155">
        <v>542</v>
      </c>
      <c r="B546" s="175" t="s">
        <v>1655</v>
      </c>
      <c r="C546" s="176" t="s">
        <v>1656</v>
      </c>
      <c r="D546" s="157" t="s">
        <v>273</v>
      </c>
      <c r="E546" s="126">
        <v>35461</v>
      </c>
      <c r="F546" s="155" t="s">
        <v>231</v>
      </c>
      <c r="G546" s="155" t="s">
        <v>8</v>
      </c>
      <c r="H546" s="125">
        <v>45017</v>
      </c>
      <c r="I546" s="162" t="s">
        <v>1537</v>
      </c>
      <c r="J546" s="156" t="s">
        <v>269</v>
      </c>
      <c r="K546" s="156" t="s">
        <v>270</v>
      </c>
      <c r="L546" s="156" t="s">
        <v>245</v>
      </c>
      <c r="M546" s="158" t="s">
        <v>227</v>
      </c>
      <c r="N546" s="144"/>
    </row>
    <row r="547" spans="1:14" ht="30" customHeight="1">
      <c r="A547" s="155">
        <v>543</v>
      </c>
      <c r="B547" s="173" t="s">
        <v>1657</v>
      </c>
      <c r="C547" s="162" t="s">
        <v>1658</v>
      </c>
      <c r="D547" s="157" t="s">
        <v>220</v>
      </c>
      <c r="E547" s="125">
        <v>29630</v>
      </c>
      <c r="F547" s="155" t="s">
        <v>221</v>
      </c>
      <c r="G547" s="155" t="s">
        <v>8</v>
      </c>
      <c r="H547" s="125">
        <v>40180</v>
      </c>
      <c r="I547" s="162" t="s">
        <v>1537</v>
      </c>
      <c r="J547" s="156" t="s">
        <v>1008</v>
      </c>
      <c r="K547" s="156" t="s">
        <v>1550</v>
      </c>
      <c r="L547" s="156" t="s">
        <v>245</v>
      </c>
      <c r="M547" s="158" t="s">
        <v>277</v>
      </c>
      <c r="N547" s="144"/>
    </row>
    <row r="548" spans="1:14" ht="30" customHeight="1">
      <c r="A548" s="155">
        <v>544</v>
      </c>
      <c r="B548" s="173" t="s">
        <v>1659</v>
      </c>
      <c r="C548" s="162" t="s">
        <v>1660</v>
      </c>
      <c r="D548" s="157" t="s">
        <v>220</v>
      </c>
      <c r="E548" s="125">
        <v>30705</v>
      </c>
      <c r="F548" s="155" t="s">
        <v>231</v>
      </c>
      <c r="G548" s="155" t="s">
        <v>8</v>
      </c>
      <c r="H548" s="125">
        <v>40180</v>
      </c>
      <c r="I548" s="162" t="s">
        <v>1537</v>
      </c>
      <c r="J548" s="156" t="s">
        <v>224</v>
      </c>
      <c r="K548" s="156" t="s">
        <v>233</v>
      </c>
      <c r="L548" s="156" t="s">
        <v>226</v>
      </c>
      <c r="M548" s="158" t="s">
        <v>227</v>
      </c>
      <c r="N548" s="144"/>
    </row>
    <row r="549" spans="1:14" ht="30" customHeight="1">
      <c r="A549" s="155">
        <v>545</v>
      </c>
      <c r="B549" s="173" t="s">
        <v>1661</v>
      </c>
      <c r="C549" s="162" t="s">
        <v>1662</v>
      </c>
      <c r="D549" s="157" t="s">
        <v>220</v>
      </c>
      <c r="E549" s="127">
        <v>33570</v>
      </c>
      <c r="F549" s="155" t="s">
        <v>221</v>
      </c>
      <c r="G549" s="155" t="s">
        <v>8</v>
      </c>
      <c r="H549" s="125">
        <v>44562</v>
      </c>
      <c r="I549" s="162" t="s">
        <v>1537</v>
      </c>
      <c r="J549" s="156" t="s">
        <v>224</v>
      </c>
      <c r="K549" s="156" t="s">
        <v>233</v>
      </c>
      <c r="L549" s="156" t="s">
        <v>226</v>
      </c>
      <c r="M549" s="158" t="s">
        <v>227</v>
      </c>
      <c r="N549" s="144"/>
    </row>
    <row r="550" spans="1:14" ht="30" customHeight="1">
      <c r="A550" s="155">
        <v>546</v>
      </c>
      <c r="B550" s="173" t="s">
        <v>1663</v>
      </c>
      <c r="C550" s="162" t="s">
        <v>1664</v>
      </c>
      <c r="D550" s="157" t="s">
        <v>220</v>
      </c>
      <c r="E550" s="127">
        <v>33493</v>
      </c>
      <c r="F550" s="155" t="s">
        <v>221</v>
      </c>
      <c r="G550" s="155" t="s">
        <v>8</v>
      </c>
      <c r="H550" s="125">
        <v>44562</v>
      </c>
      <c r="I550" s="162" t="s">
        <v>1537</v>
      </c>
      <c r="J550" s="156" t="s">
        <v>937</v>
      </c>
      <c r="K550" s="156" t="s">
        <v>1550</v>
      </c>
      <c r="L550" s="156" t="s">
        <v>389</v>
      </c>
      <c r="M550" s="158" t="s">
        <v>277</v>
      </c>
      <c r="N550" s="144"/>
    </row>
    <row r="551" spans="1:14" ht="30" customHeight="1">
      <c r="A551" s="155">
        <v>547</v>
      </c>
      <c r="B551" s="173" t="s">
        <v>1665</v>
      </c>
      <c r="C551" s="162" t="s">
        <v>1666</v>
      </c>
      <c r="D551" s="157" t="s">
        <v>220</v>
      </c>
      <c r="E551" s="127">
        <v>34850</v>
      </c>
      <c r="F551" s="155" t="s">
        <v>221</v>
      </c>
      <c r="G551" s="155" t="s">
        <v>8</v>
      </c>
      <c r="H551" s="125">
        <v>43647</v>
      </c>
      <c r="I551" s="162" t="s">
        <v>1537</v>
      </c>
      <c r="J551" s="156" t="s">
        <v>1667</v>
      </c>
      <c r="K551" s="156" t="s">
        <v>637</v>
      </c>
      <c r="L551" s="156" t="s">
        <v>335</v>
      </c>
      <c r="M551" s="158" t="s">
        <v>277</v>
      </c>
      <c r="N551" s="144"/>
    </row>
    <row r="552" spans="1:14" ht="30" customHeight="1">
      <c r="A552" s="155">
        <v>548</v>
      </c>
      <c r="B552" s="173" t="s">
        <v>1668</v>
      </c>
      <c r="C552" s="162" t="s">
        <v>1669</v>
      </c>
      <c r="D552" s="157" t="s">
        <v>220</v>
      </c>
      <c r="E552" s="125">
        <v>29993</v>
      </c>
      <c r="F552" s="155" t="s">
        <v>221</v>
      </c>
      <c r="G552" s="155" t="s">
        <v>8</v>
      </c>
      <c r="H552" s="125">
        <v>40180</v>
      </c>
      <c r="I552" s="162" t="s">
        <v>1537</v>
      </c>
      <c r="J552" s="156" t="s">
        <v>224</v>
      </c>
      <c r="K552" s="156" t="s">
        <v>233</v>
      </c>
      <c r="L552" s="156" t="s">
        <v>226</v>
      </c>
      <c r="M552" s="158" t="s">
        <v>227</v>
      </c>
      <c r="N552" s="144"/>
    </row>
    <row r="553" spans="1:14" ht="30" customHeight="1">
      <c r="A553" s="155">
        <v>549</v>
      </c>
      <c r="B553" s="173" t="s">
        <v>1670</v>
      </c>
      <c r="C553" s="162" t="s">
        <v>1671</v>
      </c>
      <c r="D553" s="157" t="s">
        <v>507</v>
      </c>
      <c r="E553" s="125">
        <v>33243</v>
      </c>
      <c r="F553" s="155" t="s">
        <v>221</v>
      </c>
      <c r="G553" s="155" t="s">
        <v>8</v>
      </c>
      <c r="H553" s="125">
        <v>41944</v>
      </c>
      <c r="I553" s="162" t="s">
        <v>1537</v>
      </c>
      <c r="J553" s="156" t="s">
        <v>1672</v>
      </c>
      <c r="K553" s="156" t="s">
        <v>637</v>
      </c>
      <c r="L553" s="156" t="s">
        <v>1146</v>
      </c>
      <c r="M553" s="158" t="s">
        <v>277</v>
      </c>
      <c r="N553" s="144"/>
    </row>
    <row r="554" spans="1:14" ht="30" customHeight="1">
      <c r="A554" s="155">
        <v>550</v>
      </c>
      <c r="B554" s="173" t="s">
        <v>1673</v>
      </c>
      <c r="C554" s="162" t="s">
        <v>1674</v>
      </c>
      <c r="D554" s="157" t="s">
        <v>220</v>
      </c>
      <c r="E554" s="127">
        <v>36178</v>
      </c>
      <c r="F554" s="155" t="s">
        <v>221</v>
      </c>
      <c r="G554" s="155" t="s">
        <v>8</v>
      </c>
      <c r="H554" s="125">
        <v>44562</v>
      </c>
      <c r="I554" s="162" t="s">
        <v>1537</v>
      </c>
      <c r="J554" s="156" t="s">
        <v>599</v>
      </c>
      <c r="K554" s="156" t="s">
        <v>1675</v>
      </c>
      <c r="L554" s="156" t="s">
        <v>1676</v>
      </c>
      <c r="M554" s="158" t="s">
        <v>227</v>
      </c>
      <c r="N554" s="144"/>
    </row>
    <row r="555" spans="1:14" ht="30" customHeight="1">
      <c r="A555" s="155">
        <v>551</v>
      </c>
      <c r="B555" s="173" t="s">
        <v>1677</v>
      </c>
      <c r="C555" s="162" t="s">
        <v>1678</v>
      </c>
      <c r="D555" s="157" t="s">
        <v>1679</v>
      </c>
      <c r="E555" s="125">
        <v>33319</v>
      </c>
      <c r="F555" s="155" t="s">
        <v>221</v>
      </c>
      <c r="G555" s="155" t="s">
        <v>8</v>
      </c>
      <c r="H555" s="125">
        <v>42887</v>
      </c>
      <c r="I555" s="162" t="s">
        <v>1537</v>
      </c>
      <c r="J555" s="156" t="s">
        <v>615</v>
      </c>
      <c r="K555" s="156" t="s">
        <v>1680</v>
      </c>
      <c r="L555" s="156" t="s">
        <v>245</v>
      </c>
      <c r="M555" s="158" t="s">
        <v>227</v>
      </c>
      <c r="N555" s="144"/>
    </row>
    <row r="556" spans="1:14" ht="30" customHeight="1">
      <c r="A556" s="155">
        <v>552</v>
      </c>
      <c r="B556" s="173" t="s">
        <v>1681</v>
      </c>
      <c r="C556" s="162" t="s">
        <v>1682</v>
      </c>
      <c r="D556" s="157" t="s">
        <v>446</v>
      </c>
      <c r="E556" s="125">
        <v>33806</v>
      </c>
      <c r="F556" s="155" t="s">
        <v>231</v>
      </c>
      <c r="G556" s="155" t="s">
        <v>8</v>
      </c>
      <c r="H556" s="125">
        <v>42156</v>
      </c>
      <c r="I556" s="162" t="s">
        <v>1537</v>
      </c>
      <c r="J556" s="156" t="s">
        <v>937</v>
      </c>
      <c r="K556" s="156" t="s">
        <v>637</v>
      </c>
      <c r="L556" s="156" t="s">
        <v>674</v>
      </c>
      <c r="M556" s="158" t="s">
        <v>277</v>
      </c>
      <c r="N556" s="160"/>
    </row>
    <row r="557" spans="1:14" ht="30" customHeight="1">
      <c r="A557" s="155">
        <v>553</v>
      </c>
      <c r="B557" s="173" t="s">
        <v>1683</v>
      </c>
      <c r="C557" s="162" t="s">
        <v>1684</v>
      </c>
      <c r="D557" s="157" t="s">
        <v>991</v>
      </c>
      <c r="E557" s="125">
        <v>29635</v>
      </c>
      <c r="F557" s="155" t="s">
        <v>231</v>
      </c>
      <c r="G557" s="155" t="s">
        <v>8</v>
      </c>
      <c r="H557" s="125">
        <v>40180</v>
      </c>
      <c r="I557" s="162" t="s">
        <v>1537</v>
      </c>
      <c r="J557" s="156" t="s">
        <v>1685</v>
      </c>
      <c r="K557" s="156" t="s">
        <v>1686</v>
      </c>
      <c r="L557" s="156" t="s">
        <v>835</v>
      </c>
      <c r="M557" s="158" t="s">
        <v>277</v>
      </c>
      <c r="N557" s="144"/>
    </row>
    <row r="558" spans="1:14" ht="30" customHeight="1">
      <c r="A558" s="155">
        <v>554</v>
      </c>
      <c r="B558" s="173" t="s">
        <v>1529</v>
      </c>
      <c r="C558" s="155" t="s">
        <v>1530</v>
      </c>
      <c r="D558" s="157" t="s">
        <v>220</v>
      </c>
      <c r="E558" s="169">
        <v>28926</v>
      </c>
      <c r="F558" s="155" t="s">
        <v>1409</v>
      </c>
      <c r="G558" s="155" t="s">
        <v>7</v>
      </c>
      <c r="H558" s="125">
        <v>44562</v>
      </c>
      <c r="I558" s="155" t="s">
        <v>1335</v>
      </c>
      <c r="J558" s="156" t="s">
        <v>224</v>
      </c>
      <c r="K558" s="156" t="s">
        <v>233</v>
      </c>
      <c r="L558" s="156" t="s">
        <v>226</v>
      </c>
      <c r="M558" s="158" t="s">
        <v>227</v>
      </c>
      <c r="N558" s="144"/>
    </row>
    <row r="559" spans="1:14" ht="30" customHeight="1">
      <c r="A559" s="155">
        <v>555</v>
      </c>
      <c r="B559" s="175" t="s">
        <v>1690</v>
      </c>
      <c r="C559" s="176" t="s">
        <v>1691</v>
      </c>
      <c r="D559" s="157" t="s">
        <v>715</v>
      </c>
      <c r="E559" s="126">
        <v>35024</v>
      </c>
      <c r="F559" s="155" t="s">
        <v>231</v>
      </c>
      <c r="G559" s="155" t="s">
        <v>8</v>
      </c>
      <c r="H559" s="125">
        <v>45017</v>
      </c>
      <c r="I559" s="162" t="s">
        <v>1537</v>
      </c>
      <c r="J559" s="156" t="s">
        <v>1692</v>
      </c>
      <c r="K559" s="142" t="s">
        <v>930</v>
      </c>
      <c r="L559" s="156" t="s">
        <v>276</v>
      </c>
      <c r="M559" s="158" t="s">
        <v>277</v>
      </c>
      <c r="N559" s="144"/>
    </row>
    <row r="560" spans="1:14" ht="30" customHeight="1">
      <c r="A560" s="155">
        <v>556</v>
      </c>
      <c r="B560" s="173" t="s">
        <v>1693</v>
      </c>
      <c r="C560" s="162" t="s">
        <v>1694</v>
      </c>
      <c r="D560" s="157" t="s">
        <v>220</v>
      </c>
      <c r="E560" s="127">
        <v>36894</v>
      </c>
      <c r="F560" s="155" t="s">
        <v>231</v>
      </c>
      <c r="G560" s="155" t="s">
        <v>8</v>
      </c>
      <c r="H560" s="125">
        <v>44562</v>
      </c>
      <c r="I560" s="162" t="s">
        <v>1537</v>
      </c>
      <c r="J560" s="156" t="s">
        <v>1695</v>
      </c>
      <c r="K560" s="156" t="s">
        <v>1124</v>
      </c>
      <c r="L560" s="156" t="s">
        <v>245</v>
      </c>
      <c r="M560" s="158" t="s">
        <v>277</v>
      </c>
      <c r="N560" s="144"/>
    </row>
    <row r="561" spans="1:14" ht="30" customHeight="1">
      <c r="A561" s="155">
        <v>557</v>
      </c>
      <c r="B561" s="173" t="s">
        <v>1696</v>
      </c>
      <c r="C561" s="162" t="s">
        <v>1697</v>
      </c>
      <c r="D561" s="157" t="s">
        <v>220</v>
      </c>
      <c r="E561" s="125">
        <v>32857</v>
      </c>
      <c r="F561" s="155" t="s">
        <v>231</v>
      </c>
      <c r="G561" s="155" t="s">
        <v>8</v>
      </c>
      <c r="H561" s="125">
        <v>42156</v>
      </c>
      <c r="I561" s="162" t="s">
        <v>1537</v>
      </c>
      <c r="J561" s="156" t="s">
        <v>282</v>
      </c>
      <c r="K561" s="156" t="s">
        <v>883</v>
      </c>
      <c r="L561" s="156" t="s">
        <v>226</v>
      </c>
      <c r="M561" s="158" t="s">
        <v>227</v>
      </c>
      <c r="N561" s="144"/>
    </row>
    <row r="562" spans="1:14" ht="30" customHeight="1">
      <c r="A562" s="155">
        <v>558</v>
      </c>
      <c r="B562" s="173" t="s">
        <v>1698</v>
      </c>
      <c r="C562" s="162" t="s">
        <v>1699</v>
      </c>
      <c r="D562" s="157" t="s">
        <v>273</v>
      </c>
      <c r="E562" s="125">
        <v>32808</v>
      </c>
      <c r="F562" s="155" t="s">
        <v>231</v>
      </c>
      <c r="G562" s="155" t="s">
        <v>8</v>
      </c>
      <c r="H562" s="125">
        <v>40179</v>
      </c>
      <c r="I562" s="162" t="s">
        <v>1537</v>
      </c>
      <c r="J562" s="156" t="s">
        <v>399</v>
      </c>
      <c r="K562" s="156" t="s">
        <v>688</v>
      </c>
      <c r="L562" s="171" t="s">
        <v>401</v>
      </c>
      <c r="M562" s="158" t="s">
        <v>227</v>
      </c>
      <c r="N562" s="144"/>
    </row>
    <row r="563" spans="1:14" ht="30" customHeight="1">
      <c r="A563" s="192">
        <v>559</v>
      </c>
      <c r="B563" s="207" t="s">
        <v>1700</v>
      </c>
      <c r="C563" s="208" t="s">
        <v>1701</v>
      </c>
      <c r="D563" s="194" t="s">
        <v>220</v>
      </c>
      <c r="E563" s="209">
        <v>36368</v>
      </c>
      <c r="F563" s="192" t="s">
        <v>221</v>
      </c>
      <c r="G563" s="192" t="s">
        <v>8</v>
      </c>
      <c r="H563" s="137">
        <v>45017</v>
      </c>
      <c r="I563" s="205" t="s">
        <v>1537</v>
      </c>
      <c r="J563" s="193" t="s">
        <v>224</v>
      </c>
      <c r="K563" s="193" t="s">
        <v>233</v>
      </c>
      <c r="L563" s="193" t="s">
        <v>226</v>
      </c>
      <c r="M563" s="195" t="s">
        <v>227</v>
      </c>
      <c r="N563" s="144"/>
    </row>
    <row r="564" spans="1:14" ht="30" customHeight="1">
      <c r="A564" s="155">
        <v>560</v>
      </c>
      <c r="B564" s="173" t="s">
        <v>1702</v>
      </c>
      <c r="C564" s="162" t="s">
        <v>1703</v>
      </c>
      <c r="D564" s="157" t="s">
        <v>446</v>
      </c>
      <c r="E564" s="127">
        <v>27428</v>
      </c>
      <c r="F564" s="155" t="s">
        <v>231</v>
      </c>
      <c r="G564" s="155" t="s">
        <v>8</v>
      </c>
      <c r="H564" s="125">
        <v>44562</v>
      </c>
      <c r="I564" s="162" t="s">
        <v>1537</v>
      </c>
      <c r="J564" s="156" t="s">
        <v>1704</v>
      </c>
      <c r="K564" s="156" t="s">
        <v>796</v>
      </c>
      <c r="L564" s="156" t="s">
        <v>674</v>
      </c>
      <c r="M564" s="158" t="s">
        <v>277</v>
      </c>
      <c r="N564" s="144"/>
    </row>
    <row r="565" spans="1:14" ht="30" customHeight="1">
      <c r="A565" s="155">
        <v>561</v>
      </c>
      <c r="B565" s="173" t="s">
        <v>1705</v>
      </c>
      <c r="C565" s="162" t="s">
        <v>1706</v>
      </c>
      <c r="D565" s="157" t="s">
        <v>220</v>
      </c>
      <c r="E565" s="125">
        <v>30748</v>
      </c>
      <c r="F565" s="155" t="s">
        <v>231</v>
      </c>
      <c r="G565" s="155" t="s">
        <v>8</v>
      </c>
      <c r="H565" s="125">
        <v>40544</v>
      </c>
      <c r="I565" s="162" t="s">
        <v>1537</v>
      </c>
      <c r="J565" s="156" t="s">
        <v>1707</v>
      </c>
      <c r="K565" s="156" t="s">
        <v>1609</v>
      </c>
      <c r="L565" s="156" t="s">
        <v>629</v>
      </c>
      <c r="M565" s="158" t="s">
        <v>277</v>
      </c>
      <c r="N565" s="144"/>
    </row>
    <row r="566" spans="1:14" ht="30" customHeight="1">
      <c r="A566" s="155">
        <v>562</v>
      </c>
      <c r="B566" s="175" t="s">
        <v>1708</v>
      </c>
      <c r="C566" s="176" t="s">
        <v>1709</v>
      </c>
      <c r="D566" s="157" t="s">
        <v>248</v>
      </c>
      <c r="E566" s="126">
        <v>36325</v>
      </c>
      <c r="F566" s="155" t="s">
        <v>221</v>
      </c>
      <c r="G566" s="155" t="s">
        <v>8</v>
      </c>
      <c r="H566" s="125">
        <v>45017</v>
      </c>
      <c r="I566" s="162" t="s">
        <v>1537</v>
      </c>
      <c r="J566" s="156" t="s">
        <v>399</v>
      </c>
      <c r="K566" s="156" t="s">
        <v>688</v>
      </c>
      <c r="L566" s="156" t="s">
        <v>401</v>
      </c>
      <c r="M566" s="158" t="s">
        <v>227</v>
      </c>
      <c r="N566" s="144"/>
    </row>
    <row r="567" spans="1:14" ht="30" customHeight="1">
      <c r="A567" s="155">
        <v>563</v>
      </c>
      <c r="B567" s="175" t="s">
        <v>1710</v>
      </c>
      <c r="C567" s="176" t="s">
        <v>1711</v>
      </c>
      <c r="D567" s="157" t="s">
        <v>273</v>
      </c>
      <c r="E567" s="126">
        <v>36249</v>
      </c>
      <c r="F567" s="155" t="s">
        <v>221</v>
      </c>
      <c r="G567" s="155" t="s">
        <v>8</v>
      </c>
      <c r="H567" s="125">
        <v>45017</v>
      </c>
      <c r="I567" s="162" t="s">
        <v>1537</v>
      </c>
      <c r="J567" s="156" t="s">
        <v>282</v>
      </c>
      <c r="K567" s="156" t="s">
        <v>883</v>
      </c>
      <c r="L567" s="156" t="s">
        <v>226</v>
      </c>
      <c r="M567" s="158" t="s">
        <v>227</v>
      </c>
      <c r="N567" s="144"/>
    </row>
    <row r="568" spans="1:14" ht="30" customHeight="1">
      <c r="A568" s="155">
        <v>564</v>
      </c>
      <c r="B568" s="173" t="s">
        <v>1712</v>
      </c>
      <c r="C568" s="162" t="s">
        <v>1713</v>
      </c>
      <c r="D568" s="157" t="s">
        <v>220</v>
      </c>
      <c r="E568" s="125">
        <v>31009</v>
      </c>
      <c r="F568" s="155" t="s">
        <v>231</v>
      </c>
      <c r="G568" s="155" t="s">
        <v>8</v>
      </c>
      <c r="H568" s="125">
        <v>40969</v>
      </c>
      <c r="I568" s="162" t="s">
        <v>1537</v>
      </c>
      <c r="J568" s="156" t="s">
        <v>1714</v>
      </c>
      <c r="K568" s="156" t="s">
        <v>637</v>
      </c>
      <c r="L568" s="156" t="s">
        <v>843</v>
      </c>
      <c r="M568" s="158" t="s">
        <v>277</v>
      </c>
      <c r="N568" s="144"/>
    </row>
    <row r="569" spans="1:14" ht="30" customHeight="1">
      <c r="A569" s="155">
        <v>565</v>
      </c>
      <c r="B569" s="173" t="s">
        <v>1715</v>
      </c>
      <c r="C569" s="162" t="s">
        <v>1716</v>
      </c>
      <c r="D569" s="157" t="s">
        <v>220</v>
      </c>
      <c r="E569" s="125">
        <v>32344</v>
      </c>
      <c r="F569" s="155" t="s">
        <v>231</v>
      </c>
      <c r="G569" s="155" t="s">
        <v>8</v>
      </c>
      <c r="H569" s="125">
        <v>40544</v>
      </c>
      <c r="I569" s="162" t="s">
        <v>1537</v>
      </c>
      <c r="J569" s="156" t="s">
        <v>937</v>
      </c>
      <c r="K569" s="156" t="s">
        <v>1567</v>
      </c>
      <c r="L569" s="156" t="s">
        <v>674</v>
      </c>
      <c r="M569" s="158" t="s">
        <v>277</v>
      </c>
      <c r="N569" s="144"/>
    </row>
    <row r="570" spans="1:14" ht="30" customHeight="1">
      <c r="A570" s="155">
        <v>566</v>
      </c>
      <c r="B570" s="173" t="s">
        <v>1717</v>
      </c>
      <c r="C570" s="162" t="s">
        <v>1718</v>
      </c>
      <c r="D570" s="157" t="s">
        <v>220</v>
      </c>
      <c r="E570" s="127">
        <v>35506</v>
      </c>
      <c r="F570" s="155" t="s">
        <v>231</v>
      </c>
      <c r="G570" s="155" t="s">
        <v>8</v>
      </c>
      <c r="H570" s="125">
        <v>44562</v>
      </c>
      <c r="I570" s="162" t="s">
        <v>1537</v>
      </c>
      <c r="J570" s="156" t="s">
        <v>291</v>
      </c>
      <c r="K570" s="156" t="s">
        <v>270</v>
      </c>
      <c r="L570" s="156" t="s">
        <v>245</v>
      </c>
      <c r="M570" s="158" t="s">
        <v>227</v>
      </c>
      <c r="N570" s="144"/>
    </row>
    <row r="571" spans="1:14" ht="30" customHeight="1">
      <c r="A571" s="155">
        <v>567</v>
      </c>
      <c r="B571" s="173" t="s">
        <v>1719</v>
      </c>
      <c r="C571" s="162" t="s">
        <v>1720</v>
      </c>
      <c r="D571" s="157" t="s">
        <v>220</v>
      </c>
      <c r="E571" s="125">
        <v>28573</v>
      </c>
      <c r="F571" s="155" t="s">
        <v>231</v>
      </c>
      <c r="G571" s="155" t="s">
        <v>8</v>
      </c>
      <c r="H571" s="125">
        <v>40180</v>
      </c>
      <c r="I571" s="162" t="s">
        <v>1537</v>
      </c>
      <c r="J571" s="156" t="s">
        <v>937</v>
      </c>
      <c r="K571" s="156" t="s">
        <v>637</v>
      </c>
      <c r="L571" s="156" t="s">
        <v>843</v>
      </c>
      <c r="M571" s="158" t="s">
        <v>277</v>
      </c>
      <c r="N571" s="144"/>
    </row>
    <row r="572" spans="1:14" ht="30" customHeight="1">
      <c r="A572" s="155">
        <v>568</v>
      </c>
      <c r="B572" s="173" t="s">
        <v>1719</v>
      </c>
      <c r="C572" s="162" t="s">
        <v>1721</v>
      </c>
      <c r="D572" s="157" t="s">
        <v>220</v>
      </c>
      <c r="E572" s="125">
        <v>26341</v>
      </c>
      <c r="F572" s="155" t="s">
        <v>231</v>
      </c>
      <c r="G572" s="155" t="s">
        <v>8</v>
      </c>
      <c r="H572" s="125">
        <v>40544</v>
      </c>
      <c r="I572" s="162" t="s">
        <v>1537</v>
      </c>
      <c r="J572" s="156" t="s">
        <v>937</v>
      </c>
      <c r="K572" s="156" t="s">
        <v>1567</v>
      </c>
      <c r="L572" s="156" t="s">
        <v>674</v>
      </c>
      <c r="M572" s="158" t="s">
        <v>277</v>
      </c>
      <c r="N572" s="144"/>
    </row>
    <row r="573" spans="1:14" ht="30" customHeight="1">
      <c r="A573" s="155">
        <v>569</v>
      </c>
      <c r="B573" s="173" t="s">
        <v>1722</v>
      </c>
      <c r="C573" s="162" t="s">
        <v>1723</v>
      </c>
      <c r="D573" s="157" t="s">
        <v>220</v>
      </c>
      <c r="E573" s="125">
        <v>24908</v>
      </c>
      <c r="F573" s="155" t="s">
        <v>231</v>
      </c>
      <c r="G573" s="155" t="s">
        <v>8</v>
      </c>
      <c r="H573" s="125">
        <v>40544</v>
      </c>
      <c r="I573" s="162" t="s">
        <v>1537</v>
      </c>
      <c r="J573" s="156" t="s">
        <v>1021</v>
      </c>
      <c r="K573" s="156" t="s">
        <v>796</v>
      </c>
      <c r="L573" s="156" t="s">
        <v>629</v>
      </c>
      <c r="M573" s="158" t="s">
        <v>277</v>
      </c>
      <c r="N573" s="144"/>
    </row>
    <row r="574" spans="1:14" ht="30" customHeight="1">
      <c r="A574" s="155">
        <v>570</v>
      </c>
      <c r="B574" s="173" t="s">
        <v>1724</v>
      </c>
      <c r="C574" s="162" t="s">
        <v>1725</v>
      </c>
      <c r="D574" s="157" t="s">
        <v>220</v>
      </c>
      <c r="E574" s="125">
        <v>32287</v>
      </c>
      <c r="F574" s="155" t="s">
        <v>231</v>
      </c>
      <c r="G574" s="155" t="s">
        <v>8</v>
      </c>
      <c r="H574" s="125">
        <v>40544</v>
      </c>
      <c r="I574" s="162" t="s">
        <v>1537</v>
      </c>
      <c r="J574" s="156" t="s">
        <v>1608</v>
      </c>
      <c r="K574" s="156" t="s">
        <v>1550</v>
      </c>
      <c r="L574" s="156" t="s">
        <v>389</v>
      </c>
      <c r="M574" s="158" t="s">
        <v>277</v>
      </c>
      <c r="N574" s="144"/>
    </row>
    <row r="575" spans="1:14" ht="30" customHeight="1">
      <c r="A575" s="155">
        <v>571</v>
      </c>
      <c r="B575" s="173" t="s">
        <v>1726</v>
      </c>
      <c r="C575" s="162" t="s">
        <v>1727</v>
      </c>
      <c r="D575" s="157" t="s">
        <v>220</v>
      </c>
      <c r="E575" s="125">
        <v>31203</v>
      </c>
      <c r="F575" s="155" t="s">
        <v>231</v>
      </c>
      <c r="G575" s="155" t="s">
        <v>8</v>
      </c>
      <c r="H575" s="125">
        <v>40180</v>
      </c>
      <c r="I575" s="162" t="s">
        <v>1537</v>
      </c>
      <c r="J575" s="156" t="s">
        <v>274</v>
      </c>
      <c r="K575" s="156" t="s">
        <v>1580</v>
      </c>
      <c r="L575" s="156" t="s">
        <v>245</v>
      </c>
      <c r="M575" s="158" t="s">
        <v>277</v>
      </c>
      <c r="N575" s="144"/>
    </row>
    <row r="576" spans="1:14" ht="30" customHeight="1">
      <c r="A576" s="155">
        <v>572</v>
      </c>
      <c r="B576" s="173" t="s">
        <v>1728</v>
      </c>
      <c r="C576" s="162" t="s">
        <v>1729</v>
      </c>
      <c r="D576" s="157" t="s">
        <v>220</v>
      </c>
      <c r="E576" s="125">
        <v>29218</v>
      </c>
      <c r="F576" s="155" t="s">
        <v>231</v>
      </c>
      <c r="G576" s="155" t="s">
        <v>8</v>
      </c>
      <c r="H576" s="125">
        <v>40180</v>
      </c>
      <c r="I576" s="162" t="s">
        <v>1537</v>
      </c>
      <c r="J576" s="156" t="s">
        <v>1631</v>
      </c>
      <c r="K576" s="156" t="s">
        <v>637</v>
      </c>
      <c r="L576" s="156" t="s">
        <v>1146</v>
      </c>
      <c r="M576" s="158" t="s">
        <v>277</v>
      </c>
      <c r="N576" s="144"/>
    </row>
    <row r="577" spans="1:14" ht="30" customHeight="1">
      <c r="A577" s="155">
        <v>573</v>
      </c>
      <c r="B577" s="175" t="s">
        <v>1730</v>
      </c>
      <c r="C577" s="176" t="s">
        <v>1731</v>
      </c>
      <c r="D577" s="157" t="s">
        <v>636</v>
      </c>
      <c r="E577" s="126">
        <v>36153</v>
      </c>
      <c r="F577" s="155" t="s">
        <v>221</v>
      </c>
      <c r="G577" s="155" t="s">
        <v>8</v>
      </c>
      <c r="H577" s="125">
        <v>45017</v>
      </c>
      <c r="I577" s="162" t="s">
        <v>1537</v>
      </c>
      <c r="J577" s="156" t="s">
        <v>1732</v>
      </c>
      <c r="K577" s="156" t="s">
        <v>1550</v>
      </c>
      <c r="L577" s="156" t="s">
        <v>685</v>
      </c>
      <c r="M577" s="158" t="s">
        <v>277</v>
      </c>
      <c r="N577" s="144"/>
    </row>
    <row r="578" spans="1:14" ht="30" customHeight="1">
      <c r="A578" s="155">
        <v>574</v>
      </c>
      <c r="B578" s="175" t="s">
        <v>1733</v>
      </c>
      <c r="C578" s="176" t="s">
        <v>1734</v>
      </c>
      <c r="D578" s="157" t="s">
        <v>991</v>
      </c>
      <c r="E578" s="126">
        <v>36152</v>
      </c>
      <c r="F578" s="155" t="s">
        <v>221</v>
      </c>
      <c r="G578" s="155" t="s">
        <v>8</v>
      </c>
      <c r="H578" s="125">
        <v>45017</v>
      </c>
      <c r="I578" s="162" t="s">
        <v>1537</v>
      </c>
      <c r="J578" s="156" t="s">
        <v>399</v>
      </c>
      <c r="K578" s="156" t="s">
        <v>688</v>
      </c>
      <c r="L578" s="156" t="s">
        <v>401</v>
      </c>
      <c r="M578" s="158" t="s">
        <v>227</v>
      </c>
      <c r="N578" s="144"/>
    </row>
    <row r="579" spans="1:14" ht="30" customHeight="1">
      <c r="A579" s="155">
        <v>575</v>
      </c>
      <c r="B579" s="173" t="s">
        <v>1735</v>
      </c>
      <c r="C579" s="162" t="s">
        <v>1736</v>
      </c>
      <c r="D579" s="157" t="s">
        <v>220</v>
      </c>
      <c r="E579" s="128" t="s">
        <v>1737</v>
      </c>
      <c r="F579" s="155" t="s">
        <v>221</v>
      </c>
      <c r="G579" s="155" t="s">
        <v>8</v>
      </c>
      <c r="H579" s="125">
        <v>44562</v>
      </c>
      <c r="I579" s="162"/>
      <c r="J579" s="156" t="s">
        <v>282</v>
      </c>
      <c r="K579" s="156" t="s">
        <v>883</v>
      </c>
      <c r="L579" s="156" t="s">
        <v>226</v>
      </c>
      <c r="M579" s="158" t="s">
        <v>227</v>
      </c>
      <c r="N579" s="144"/>
    </row>
    <row r="580" spans="1:14" ht="30" customHeight="1">
      <c r="A580" s="155">
        <v>576</v>
      </c>
      <c r="B580" s="173" t="s">
        <v>1738</v>
      </c>
      <c r="C580" s="162" t="s">
        <v>1739</v>
      </c>
      <c r="D580" s="157" t="s">
        <v>220</v>
      </c>
      <c r="E580" s="127">
        <v>36677</v>
      </c>
      <c r="F580" s="155" t="s">
        <v>221</v>
      </c>
      <c r="G580" s="155" t="s">
        <v>8</v>
      </c>
      <c r="H580" s="125">
        <v>44562</v>
      </c>
      <c r="I580" s="162" t="s">
        <v>1537</v>
      </c>
      <c r="J580" s="156" t="s">
        <v>269</v>
      </c>
      <c r="K580" s="156" t="s">
        <v>270</v>
      </c>
      <c r="L580" s="156" t="s">
        <v>245</v>
      </c>
      <c r="M580" s="158" t="s">
        <v>227</v>
      </c>
      <c r="N580" s="144"/>
    </row>
    <row r="581" spans="1:14" ht="30" customHeight="1">
      <c r="A581" s="155">
        <v>577</v>
      </c>
      <c r="B581" s="175" t="s">
        <v>1740</v>
      </c>
      <c r="C581" s="176" t="s">
        <v>1741</v>
      </c>
      <c r="D581" s="157" t="s">
        <v>220</v>
      </c>
      <c r="E581" s="126">
        <v>36777</v>
      </c>
      <c r="F581" s="155" t="s">
        <v>221</v>
      </c>
      <c r="G581" s="155" t="s">
        <v>8</v>
      </c>
      <c r="H581" s="125">
        <v>45017</v>
      </c>
      <c r="I581" s="162" t="s">
        <v>1537</v>
      </c>
      <c r="J581" s="156" t="s">
        <v>224</v>
      </c>
      <c r="K581" s="156" t="s">
        <v>233</v>
      </c>
      <c r="L581" s="156" t="s">
        <v>226</v>
      </c>
      <c r="M581" s="158" t="s">
        <v>227</v>
      </c>
      <c r="N581" s="144"/>
    </row>
    <row r="582" spans="1:14" ht="30" customHeight="1">
      <c r="A582" s="155">
        <v>578</v>
      </c>
      <c r="B582" s="173" t="s">
        <v>1742</v>
      </c>
      <c r="C582" s="162" t="s">
        <v>1743</v>
      </c>
      <c r="D582" s="157" t="s">
        <v>944</v>
      </c>
      <c r="E582" s="125">
        <v>30662</v>
      </c>
      <c r="F582" s="155" t="s">
        <v>221</v>
      </c>
      <c r="G582" s="155" t="s">
        <v>8</v>
      </c>
      <c r="H582" s="125">
        <v>40245</v>
      </c>
      <c r="I582" s="162" t="s">
        <v>1537</v>
      </c>
      <c r="J582" s="156" t="s">
        <v>1744</v>
      </c>
      <c r="K582" s="156" t="s">
        <v>1567</v>
      </c>
      <c r="L582" s="156" t="s">
        <v>674</v>
      </c>
      <c r="M582" s="158" t="s">
        <v>277</v>
      </c>
      <c r="N582" s="144"/>
    </row>
    <row r="583" spans="1:14" ht="30" customHeight="1">
      <c r="A583" s="155">
        <v>579</v>
      </c>
      <c r="B583" s="173" t="s">
        <v>1745</v>
      </c>
      <c r="C583" s="162" t="s">
        <v>1746</v>
      </c>
      <c r="D583" s="157" t="s">
        <v>220</v>
      </c>
      <c r="E583" s="127">
        <v>36382</v>
      </c>
      <c r="F583" s="155" t="s">
        <v>221</v>
      </c>
      <c r="G583" s="155" t="s">
        <v>8</v>
      </c>
      <c r="H583" s="125">
        <v>44562</v>
      </c>
      <c r="I583" s="162" t="s">
        <v>1537</v>
      </c>
      <c r="J583" s="156" t="s">
        <v>399</v>
      </c>
      <c r="K583" s="156" t="s">
        <v>688</v>
      </c>
      <c r="L583" s="156" t="s">
        <v>401</v>
      </c>
      <c r="M583" s="158" t="s">
        <v>227</v>
      </c>
      <c r="N583" s="144"/>
    </row>
    <row r="584" spans="1:14" ht="30" customHeight="1">
      <c r="A584" s="155">
        <v>580</v>
      </c>
      <c r="B584" s="173" t="s">
        <v>1747</v>
      </c>
      <c r="C584" s="162" t="s">
        <v>1748</v>
      </c>
      <c r="D584" s="157" t="s">
        <v>220</v>
      </c>
      <c r="E584" s="125">
        <v>27915</v>
      </c>
      <c r="F584" s="155" t="s">
        <v>221</v>
      </c>
      <c r="G584" s="155" t="s">
        <v>8</v>
      </c>
      <c r="H584" s="125">
        <v>40245</v>
      </c>
      <c r="I584" s="162" t="s">
        <v>1537</v>
      </c>
      <c r="J584" s="156" t="s">
        <v>937</v>
      </c>
      <c r="K584" s="156" t="s">
        <v>1567</v>
      </c>
      <c r="L584" s="156" t="s">
        <v>674</v>
      </c>
      <c r="M584" s="158" t="s">
        <v>277</v>
      </c>
      <c r="N584" s="144"/>
    </row>
    <row r="585" spans="1:14" ht="30" customHeight="1">
      <c r="A585" s="155">
        <v>581</v>
      </c>
      <c r="B585" s="173" t="s">
        <v>1749</v>
      </c>
      <c r="C585" s="162" t="s">
        <v>1750</v>
      </c>
      <c r="D585" s="157" t="s">
        <v>220</v>
      </c>
      <c r="E585" s="125">
        <v>31640</v>
      </c>
      <c r="F585" s="155" t="s">
        <v>221</v>
      </c>
      <c r="G585" s="155" t="s">
        <v>8</v>
      </c>
      <c r="H585" s="125">
        <v>40180</v>
      </c>
      <c r="I585" s="162" t="s">
        <v>1537</v>
      </c>
      <c r="J585" s="156" t="s">
        <v>254</v>
      </c>
      <c r="K585" s="156" t="s">
        <v>255</v>
      </c>
      <c r="L585" s="156" t="s">
        <v>226</v>
      </c>
      <c r="M585" s="158" t="s">
        <v>227</v>
      </c>
      <c r="N585" s="144"/>
    </row>
    <row r="586" spans="1:14" ht="30" customHeight="1">
      <c r="A586" s="155">
        <v>582</v>
      </c>
      <c r="B586" s="175" t="s">
        <v>1751</v>
      </c>
      <c r="C586" s="176" t="s">
        <v>1752</v>
      </c>
      <c r="D586" s="157" t="s">
        <v>273</v>
      </c>
      <c r="E586" s="126">
        <v>35283</v>
      </c>
      <c r="F586" s="155" t="s">
        <v>221</v>
      </c>
      <c r="G586" s="155" t="s">
        <v>8</v>
      </c>
      <c r="H586" s="125">
        <v>45017</v>
      </c>
      <c r="I586" s="162" t="s">
        <v>1537</v>
      </c>
      <c r="J586" s="156" t="s">
        <v>399</v>
      </c>
      <c r="K586" s="156" t="s">
        <v>688</v>
      </c>
      <c r="L586" s="156" t="s">
        <v>401</v>
      </c>
      <c r="M586" s="158" t="s">
        <v>227</v>
      </c>
      <c r="N586" s="144"/>
    </row>
    <row r="587" spans="1:14" ht="30" customHeight="1">
      <c r="A587" s="155">
        <v>583</v>
      </c>
      <c r="B587" s="173" t="s">
        <v>1753</v>
      </c>
      <c r="C587" s="162" t="s">
        <v>1754</v>
      </c>
      <c r="D587" s="157" t="s">
        <v>450</v>
      </c>
      <c r="E587" s="125">
        <v>33105</v>
      </c>
      <c r="F587" s="155" t="s">
        <v>221</v>
      </c>
      <c r="G587" s="155" t="s">
        <v>8</v>
      </c>
      <c r="H587" s="125">
        <v>42887</v>
      </c>
      <c r="I587" s="162" t="s">
        <v>1537</v>
      </c>
      <c r="J587" s="156" t="s">
        <v>1755</v>
      </c>
      <c r="K587" s="156" t="s">
        <v>1756</v>
      </c>
      <c r="L587" s="156" t="s">
        <v>685</v>
      </c>
      <c r="M587" s="158" t="s">
        <v>277</v>
      </c>
      <c r="N587" s="144"/>
    </row>
    <row r="588" spans="1:14" ht="30" customHeight="1">
      <c r="A588" s="155">
        <v>584</v>
      </c>
      <c r="B588" s="173" t="s">
        <v>1757</v>
      </c>
      <c r="C588" s="162" t="s">
        <v>1758</v>
      </c>
      <c r="D588" s="157" t="s">
        <v>220</v>
      </c>
      <c r="E588" s="127">
        <v>34668</v>
      </c>
      <c r="F588" s="155" t="s">
        <v>231</v>
      </c>
      <c r="G588" s="155" t="s">
        <v>8</v>
      </c>
      <c r="H588" s="125">
        <v>44562</v>
      </c>
      <c r="I588" s="162" t="s">
        <v>1537</v>
      </c>
      <c r="J588" s="156" t="s">
        <v>1759</v>
      </c>
      <c r="K588" s="156" t="s">
        <v>1550</v>
      </c>
      <c r="L588" s="156" t="s">
        <v>389</v>
      </c>
      <c r="M588" s="158" t="s">
        <v>277</v>
      </c>
      <c r="N588" s="144"/>
    </row>
    <row r="589" spans="1:14" ht="30" customHeight="1">
      <c r="A589" s="155">
        <v>585</v>
      </c>
      <c r="B589" s="173" t="s">
        <v>1760</v>
      </c>
      <c r="C589" s="162" t="s">
        <v>1761</v>
      </c>
      <c r="D589" s="157" t="s">
        <v>273</v>
      </c>
      <c r="E589" s="127">
        <v>36539</v>
      </c>
      <c r="F589" s="155" t="s">
        <v>231</v>
      </c>
      <c r="G589" s="155" t="s">
        <v>8</v>
      </c>
      <c r="H589" s="125">
        <v>44562</v>
      </c>
      <c r="I589" s="162" t="s">
        <v>1537</v>
      </c>
      <c r="J589" s="156" t="s">
        <v>1762</v>
      </c>
      <c r="K589" s="156" t="s">
        <v>1567</v>
      </c>
      <c r="L589" s="156" t="s">
        <v>674</v>
      </c>
      <c r="M589" s="158" t="s">
        <v>277</v>
      </c>
      <c r="N589" s="144"/>
    </row>
    <row r="590" spans="1:14" ht="30" customHeight="1">
      <c r="A590" s="155">
        <v>586</v>
      </c>
      <c r="B590" s="175" t="s">
        <v>1763</v>
      </c>
      <c r="C590" s="176" t="s">
        <v>1764</v>
      </c>
      <c r="D590" s="157" t="s">
        <v>220</v>
      </c>
      <c r="E590" s="126">
        <v>36305</v>
      </c>
      <c r="F590" s="155" t="s">
        <v>221</v>
      </c>
      <c r="G590" s="155" t="s">
        <v>8</v>
      </c>
      <c r="H590" s="125">
        <v>45017</v>
      </c>
      <c r="I590" s="162" t="s">
        <v>1537</v>
      </c>
      <c r="J590" s="156" t="s">
        <v>282</v>
      </c>
      <c r="K590" s="156" t="s">
        <v>883</v>
      </c>
      <c r="L590" s="156" t="s">
        <v>226</v>
      </c>
      <c r="M590" s="158" t="s">
        <v>227</v>
      </c>
      <c r="N590" s="144"/>
    </row>
    <row r="591" spans="1:14" ht="30" customHeight="1">
      <c r="A591" s="155">
        <v>587</v>
      </c>
      <c r="B591" s="173" t="s">
        <v>1765</v>
      </c>
      <c r="C591" s="162" t="s">
        <v>1766</v>
      </c>
      <c r="D591" s="157" t="s">
        <v>220</v>
      </c>
      <c r="E591" s="125">
        <v>24722</v>
      </c>
      <c r="F591" s="155" t="s">
        <v>231</v>
      </c>
      <c r="G591" s="155" t="s">
        <v>8</v>
      </c>
      <c r="H591" s="125">
        <v>40180</v>
      </c>
      <c r="I591" s="162" t="s">
        <v>1537</v>
      </c>
      <c r="J591" s="142" t="s">
        <v>1021</v>
      </c>
      <c r="K591" s="156" t="s">
        <v>1605</v>
      </c>
      <c r="L591" s="156" t="s">
        <v>674</v>
      </c>
      <c r="M591" s="158" t="s">
        <v>277</v>
      </c>
      <c r="N591" s="144"/>
    </row>
    <row r="592" spans="1:14" ht="30" customHeight="1">
      <c r="A592" s="155">
        <v>588</v>
      </c>
      <c r="B592" s="173" t="s">
        <v>1767</v>
      </c>
      <c r="C592" s="162" t="s">
        <v>1768</v>
      </c>
      <c r="D592" s="157" t="s">
        <v>220</v>
      </c>
      <c r="E592" s="125">
        <v>33692</v>
      </c>
      <c r="F592" s="155" t="s">
        <v>231</v>
      </c>
      <c r="G592" s="155" t="s">
        <v>8</v>
      </c>
      <c r="H592" s="125">
        <v>44562</v>
      </c>
      <c r="I592" s="162" t="s">
        <v>1537</v>
      </c>
      <c r="J592" s="156" t="s">
        <v>224</v>
      </c>
      <c r="K592" s="142" t="s">
        <v>233</v>
      </c>
      <c r="L592" s="156" t="s">
        <v>226</v>
      </c>
      <c r="M592" s="158" t="s">
        <v>227</v>
      </c>
      <c r="N592" s="144"/>
    </row>
    <row r="593" spans="1:14" ht="30" customHeight="1">
      <c r="A593" s="155">
        <v>589</v>
      </c>
      <c r="B593" s="173" t="s">
        <v>1769</v>
      </c>
      <c r="C593" s="162" t="s">
        <v>1770</v>
      </c>
      <c r="D593" s="157" t="s">
        <v>273</v>
      </c>
      <c r="E593" s="127">
        <v>33507</v>
      </c>
      <c r="F593" s="155" t="s">
        <v>221</v>
      </c>
      <c r="G593" s="155" t="s">
        <v>8</v>
      </c>
      <c r="H593" s="125">
        <v>44562</v>
      </c>
      <c r="I593" s="162" t="s">
        <v>1537</v>
      </c>
      <c r="J593" s="156" t="s">
        <v>666</v>
      </c>
      <c r="K593" s="156" t="s">
        <v>667</v>
      </c>
      <c r="L593" s="156" t="s">
        <v>226</v>
      </c>
      <c r="M593" s="158" t="s">
        <v>227</v>
      </c>
      <c r="N593" s="144"/>
    </row>
    <row r="594" spans="1:14" ht="30" customHeight="1">
      <c r="A594" s="155">
        <v>590</v>
      </c>
      <c r="B594" s="173" t="s">
        <v>1771</v>
      </c>
      <c r="C594" s="162" t="s">
        <v>1772</v>
      </c>
      <c r="D594" s="157" t="s">
        <v>220</v>
      </c>
      <c r="E594" s="125">
        <v>30498</v>
      </c>
      <c r="F594" s="155" t="s">
        <v>231</v>
      </c>
      <c r="G594" s="155" t="s">
        <v>8</v>
      </c>
      <c r="H594" s="125">
        <v>40180</v>
      </c>
      <c r="I594" s="162" t="s">
        <v>1537</v>
      </c>
      <c r="J594" s="156" t="s">
        <v>1145</v>
      </c>
      <c r="K594" s="156" t="s">
        <v>796</v>
      </c>
      <c r="L594" s="156" t="s">
        <v>674</v>
      </c>
      <c r="M594" s="158" t="s">
        <v>277</v>
      </c>
      <c r="N594" s="144"/>
    </row>
    <row r="595" spans="1:14" ht="30" customHeight="1">
      <c r="A595" s="155">
        <v>591</v>
      </c>
      <c r="B595" s="173" t="s">
        <v>1773</v>
      </c>
      <c r="C595" s="162" t="s">
        <v>1774</v>
      </c>
      <c r="D595" s="157" t="s">
        <v>220</v>
      </c>
      <c r="E595" s="125">
        <v>30016</v>
      </c>
      <c r="F595" s="155" t="s">
        <v>231</v>
      </c>
      <c r="G595" s="155" t="s">
        <v>8</v>
      </c>
      <c r="H595" s="125">
        <v>40180</v>
      </c>
      <c r="I595" s="162" t="s">
        <v>1537</v>
      </c>
      <c r="J595" s="156" t="s">
        <v>1775</v>
      </c>
      <c r="K595" s="156" t="s">
        <v>1580</v>
      </c>
      <c r="L595" s="156" t="s">
        <v>245</v>
      </c>
      <c r="M595" s="158" t="s">
        <v>277</v>
      </c>
      <c r="N595" s="144"/>
    </row>
    <row r="596" spans="1:14" ht="30" customHeight="1">
      <c r="A596" s="155">
        <v>592</v>
      </c>
      <c r="B596" s="173" t="s">
        <v>1776</v>
      </c>
      <c r="C596" s="162" t="s">
        <v>1777</v>
      </c>
      <c r="D596" s="157" t="s">
        <v>1778</v>
      </c>
      <c r="E596" s="125">
        <v>34407</v>
      </c>
      <c r="F596" s="155" t="s">
        <v>221</v>
      </c>
      <c r="G596" s="155" t="s">
        <v>8</v>
      </c>
      <c r="H596" s="125">
        <v>44195</v>
      </c>
      <c r="I596" s="162" t="s">
        <v>1537</v>
      </c>
      <c r="J596" s="156" t="s">
        <v>442</v>
      </c>
      <c r="K596" s="156" t="s">
        <v>1379</v>
      </c>
      <c r="L596" s="156" t="s">
        <v>439</v>
      </c>
      <c r="M596" s="158" t="s">
        <v>227</v>
      </c>
      <c r="N596" s="144"/>
    </row>
    <row r="597" spans="1:14" ht="30" customHeight="1">
      <c r="A597" s="155">
        <v>593</v>
      </c>
      <c r="B597" s="175" t="s">
        <v>1779</v>
      </c>
      <c r="C597" s="176" t="s">
        <v>1780</v>
      </c>
      <c r="D597" s="157" t="s">
        <v>478</v>
      </c>
      <c r="E597" s="126">
        <v>35958</v>
      </c>
      <c r="F597" s="155" t="s">
        <v>221</v>
      </c>
      <c r="G597" s="155" t="s">
        <v>8</v>
      </c>
      <c r="H597" s="125">
        <v>45017</v>
      </c>
      <c r="I597" s="162" t="s">
        <v>1537</v>
      </c>
      <c r="J597" s="142" t="s">
        <v>442</v>
      </c>
      <c r="K597" s="156" t="s">
        <v>1379</v>
      </c>
      <c r="L597" s="156" t="s">
        <v>439</v>
      </c>
      <c r="M597" s="158" t="s">
        <v>227</v>
      </c>
      <c r="N597" s="144"/>
    </row>
    <row r="598" spans="1:14" ht="30" customHeight="1">
      <c r="A598" s="155">
        <v>594</v>
      </c>
      <c r="B598" s="173" t="s">
        <v>1781</v>
      </c>
      <c r="C598" s="162" t="s">
        <v>1782</v>
      </c>
      <c r="D598" s="157" t="s">
        <v>489</v>
      </c>
      <c r="E598" s="125">
        <v>31070</v>
      </c>
      <c r="F598" s="155" t="s">
        <v>231</v>
      </c>
      <c r="G598" s="155" t="s">
        <v>8</v>
      </c>
      <c r="H598" s="125">
        <v>43482</v>
      </c>
      <c r="I598" s="162" t="s">
        <v>1537</v>
      </c>
      <c r="J598" s="171" t="s">
        <v>461</v>
      </c>
      <c r="K598" s="156" t="s">
        <v>1783</v>
      </c>
      <c r="L598" s="156" t="s">
        <v>439</v>
      </c>
      <c r="M598" s="158" t="s">
        <v>227</v>
      </c>
      <c r="N598" s="144"/>
    </row>
    <row r="599" spans="1:14" ht="30" customHeight="1">
      <c r="A599" s="155">
        <v>595</v>
      </c>
      <c r="B599" s="175" t="s">
        <v>1784</v>
      </c>
      <c r="C599" s="162" t="s">
        <v>1785</v>
      </c>
      <c r="D599" s="157" t="s">
        <v>489</v>
      </c>
      <c r="E599" s="125">
        <v>32358</v>
      </c>
      <c r="F599" s="155" t="s">
        <v>231</v>
      </c>
      <c r="G599" s="155" t="s">
        <v>8</v>
      </c>
      <c r="H599" s="125">
        <v>45017</v>
      </c>
      <c r="I599" s="155" t="s">
        <v>1537</v>
      </c>
      <c r="J599" s="156" t="s">
        <v>512</v>
      </c>
      <c r="K599" s="156" t="s">
        <v>1786</v>
      </c>
      <c r="L599" s="156" t="s">
        <v>439</v>
      </c>
      <c r="M599" s="158" t="s">
        <v>227</v>
      </c>
      <c r="N599" s="144"/>
    </row>
    <row r="600" spans="1:14" ht="30" customHeight="1">
      <c r="A600" s="155">
        <v>596</v>
      </c>
      <c r="B600" s="173" t="s">
        <v>1531</v>
      </c>
      <c r="C600" s="155" t="s">
        <v>1532</v>
      </c>
      <c r="D600" s="157" t="s">
        <v>220</v>
      </c>
      <c r="E600" s="169">
        <v>31429</v>
      </c>
      <c r="F600" s="155" t="s">
        <v>1409</v>
      </c>
      <c r="G600" s="155" t="s">
        <v>7</v>
      </c>
      <c r="H600" s="125">
        <v>44562</v>
      </c>
      <c r="I600" s="155" t="s">
        <v>1332</v>
      </c>
      <c r="J600" s="174" t="s">
        <v>282</v>
      </c>
      <c r="K600" s="156" t="s">
        <v>288</v>
      </c>
      <c r="L600" s="156" t="s">
        <v>226</v>
      </c>
      <c r="M600" s="158" t="s">
        <v>227</v>
      </c>
      <c r="N600" s="144"/>
    </row>
    <row r="601" spans="1:14" ht="30" customHeight="1">
      <c r="A601" s="155">
        <v>597</v>
      </c>
      <c r="B601" s="173" t="s">
        <v>1791</v>
      </c>
      <c r="C601" s="162" t="s">
        <v>1792</v>
      </c>
      <c r="D601" s="157" t="s">
        <v>248</v>
      </c>
      <c r="E601" s="125">
        <v>34418</v>
      </c>
      <c r="F601" s="155" t="s">
        <v>221</v>
      </c>
      <c r="G601" s="155" t="s">
        <v>8</v>
      </c>
      <c r="H601" s="125">
        <v>44195</v>
      </c>
      <c r="I601" s="162" t="s">
        <v>1537</v>
      </c>
      <c r="J601" s="171" t="s">
        <v>442</v>
      </c>
      <c r="K601" s="156" t="s">
        <v>1379</v>
      </c>
      <c r="L601" s="171" t="s">
        <v>439</v>
      </c>
      <c r="M601" s="158" t="s">
        <v>227</v>
      </c>
      <c r="N601" s="144"/>
    </row>
    <row r="602" spans="1:14" ht="30" customHeight="1">
      <c r="A602" s="155">
        <v>598</v>
      </c>
      <c r="B602" s="175" t="s">
        <v>1793</v>
      </c>
      <c r="C602" s="176" t="s">
        <v>1794</v>
      </c>
      <c r="D602" s="157" t="s">
        <v>1795</v>
      </c>
      <c r="E602" s="126">
        <v>34319</v>
      </c>
      <c r="F602" s="155" t="s">
        <v>221</v>
      </c>
      <c r="G602" s="155" t="s">
        <v>8</v>
      </c>
      <c r="H602" s="125">
        <v>45017</v>
      </c>
      <c r="I602" s="162" t="s">
        <v>1537</v>
      </c>
      <c r="J602" s="142" t="s">
        <v>442</v>
      </c>
      <c r="K602" s="156" t="s">
        <v>1379</v>
      </c>
      <c r="L602" s="171" t="s">
        <v>439</v>
      </c>
      <c r="M602" s="158" t="s">
        <v>227</v>
      </c>
      <c r="N602" s="144"/>
    </row>
    <row r="603" spans="1:14" ht="30" customHeight="1">
      <c r="A603" s="155">
        <v>599</v>
      </c>
      <c r="B603" s="173" t="s">
        <v>1796</v>
      </c>
      <c r="C603" s="162" t="s">
        <v>1797</v>
      </c>
      <c r="D603" s="157" t="s">
        <v>1778</v>
      </c>
      <c r="E603" s="125">
        <v>32558</v>
      </c>
      <c r="F603" s="155" t="s">
        <v>231</v>
      </c>
      <c r="G603" s="155" t="s">
        <v>8</v>
      </c>
      <c r="H603" s="125">
        <v>44562</v>
      </c>
      <c r="I603" s="162" t="s">
        <v>1537</v>
      </c>
      <c r="J603" s="179" t="s">
        <v>451</v>
      </c>
      <c r="K603" s="156" t="s">
        <v>1798</v>
      </c>
      <c r="L603" s="171" t="s">
        <v>439</v>
      </c>
      <c r="M603" s="158" t="s">
        <v>227</v>
      </c>
      <c r="N603" s="144"/>
    </row>
    <row r="604" spans="1:14" ht="30" customHeight="1">
      <c r="A604" s="155">
        <v>600</v>
      </c>
      <c r="B604" s="173" t="s">
        <v>1799</v>
      </c>
      <c r="C604" s="162" t="s">
        <v>1800</v>
      </c>
      <c r="D604" s="157" t="s">
        <v>722</v>
      </c>
      <c r="E604" s="125">
        <v>20138</v>
      </c>
      <c r="F604" s="155" t="s">
        <v>221</v>
      </c>
      <c r="G604" s="155" t="s">
        <v>8</v>
      </c>
      <c r="H604" s="125">
        <v>30225</v>
      </c>
      <c r="I604" s="162" t="s">
        <v>1537</v>
      </c>
      <c r="J604" s="171" t="s">
        <v>1801</v>
      </c>
      <c r="K604" s="156" t="s">
        <v>1802</v>
      </c>
      <c r="L604" s="171" t="s">
        <v>439</v>
      </c>
      <c r="M604" s="158" t="s">
        <v>227</v>
      </c>
      <c r="N604" s="144"/>
    </row>
    <row r="605" spans="1:14" ht="30" customHeight="1">
      <c r="A605" s="155">
        <v>601</v>
      </c>
      <c r="B605" s="173" t="s">
        <v>1803</v>
      </c>
      <c r="C605" s="162" t="s">
        <v>1804</v>
      </c>
      <c r="D605" s="157" t="s">
        <v>446</v>
      </c>
      <c r="E605" s="125">
        <v>30861</v>
      </c>
      <c r="F605" s="155" t="s">
        <v>221</v>
      </c>
      <c r="G605" s="155" t="s">
        <v>8</v>
      </c>
      <c r="H605" s="125">
        <v>40848</v>
      </c>
      <c r="I605" s="162" t="s">
        <v>1537</v>
      </c>
      <c r="J605" s="156" t="s">
        <v>1805</v>
      </c>
      <c r="K605" s="160" t="s">
        <v>1806</v>
      </c>
      <c r="L605" s="156" t="s">
        <v>245</v>
      </c>
      <c r="M605" s="158" t="s">
        <v>227</v>
      </c>
      <c r="N605" s="144"/>
    </row>
    <row r="606" spans="1:14" ht="30" customHeight="1">
      <c r="A606" s="155">
        <v>602</v>
      </c>
      <c r="B606" s="173" t="s">
        <v>1807</v>
      </c>
      <c r="C606" s="162" t="s">
        <v>1808</v>
      </c>
      <c r="D606" s="157" t="s">
        <v>220</v>
      </c>
      <c r="E606" s="125">
        <v>28541</v>
      </c>
      <c r="F606" s="155" t="s">
        <v>231</v>
      </c>
      <c r="G606" s="155" t="s">
        <v>8</v>
      </c>
      <c r="H606" s="125">
        <v>40541</v>
      </c>
      <c r="I606" s="162" t="s">
        <v>1537</v>
      </c>
      <c r="J606" s="156" t="s">
        <v>937</v>
      </c>
      <c r="K606" s="156" t="s">
        <v>1567</v>
      </c>
      <c r="L606" s="156" t="s">
        <v>674</v>
      </c>
      <c r="M606" s="158" t="s">
        <v>277</v>
      </c>
      <c r="N606" s="144"/>
    </row>
    <row r="607" spans="1:14" ht="30" customHeight="1">
      <c r="A607" s="155">
        <v>603</v>
      </c>
      <c r="B607" s="173" t="s">
        <v>1809</v>
      </c>
      <c r="C607" s="162" t="s">
        <v>1810</v>
      </c>
      <c r="D607" s="157" t="s">
        <v>220</v>
      </c>
      <c r="E607" s="125">
        <v>34541</v>
      </c>
      <c r="F607" s="155" t="s">
        <v>221</v>
      </c>
      <c r="G607" s="155" t="s">
        <v>8</v>
      </c>
      <c r="H607" s="125">
        <v>41214</v>
      </c>
      <c r="I607" s="162" t="s">
        <v>1537</v>
      </c>
      <c r="J607" s="156" t="s">
        <v>937</v>
      </c>
      <c r="K607" s="156" t="s">
        <v>1550</v>
      </c>
      <c r="L607" s="156" t="s">
        <v>389</v>
      </c>
      <c r="M607" s="158" t="s">
        <v>277</v>
      </c>
      <c r="N607" s="144"/>
    </row>
    <row r="608" spans="1:14" ht="30" customHeight="1">
      <c r="A608" s="155">
        <v>604</v>
      </c>
      <c r="B608" s="175" t="s">
        <v>1811</v>
      </c>
      <c r="C608" s="162" t="s">
        <v>1812</v>
      </c>
      <c r="D608" s="157" t="s">
        <v>715</v>
      </c>
      <c r="E608" s="126">
        <v>36118</v>
      </c>
      <c r="F608" s="155" t="s">
        <v>221</v>
      </c>
      <c r="G608" s="155" t="s">
        <v>8</v>
      </c>
      <c r="H608" s="125">
        <v>45017</v>
      </c>
      <c r="I608" s="162" t="s">
        <v>1537</v>
      </c>
      <c r="J608" s="156" t="s">
        <v>1732</v>
      </c>
      <c r="K608" s="156" t="s">
        <v>1550</v>
      </c>
      <c r="L608" s="156" t="s">
        <v>685</v>
      </c>
      <c r="M608" s="158" t="s">
        <v>277</v>
      </c>
      <c r="N608" s="144"/>
    </row>
    <row r="609" spans="1:14" ht="30" customHeight="1">
      <c r="A609" s="155">
        <v>605</v>
      </c>
      <c r="B609" s="175" t="s">
        <v>1813</v>
      </c>
      <c r="C609" s="162" t="s">
        <v>1797</v>
      </c>
      <c r="D609" s="157" t="s">
        <v>220</v>
      </c>
      <c r="E609" s="126">
        <v>34710</v>
      </c>
      <c r="F609" s="155" t="s">
        <v>221</v>
      </c>
      <c r="G609" s="155" t="s">
        <v>8</v>
      </c>
      <c r="H609" s="125">
        <v>45017</v>
      </c>
      <c r="I609" s="162" t="s">
        <v>1537</v>
      </c>
      <c r="J609" s="156" t="s">
        <v>224</v>
      </c>
      <c r="K609" s="156" t="s">
        <v>233</v>
      </c>
      <c r="L609" s="156" t="s">
        <v>226</v>
      </c>
      <c r="M609" s="158" t="s">
        <v>227</v>
      </c>
      <c r="N609" s="144"/>
    </row>
    <row r="610" spans="1:14" ht="30" customHeight="1">
      <c r="A610" s="155">
        <v>606</v>
      </c>
      <c r="B610" s="175" t="s">
        <v>1814</v>
      </c>
      <c r="C610" s="176" t="s">
        <v>1815</v>
      </c>
      <c r="D610" s="157" t="s">
        <v>220</v>
      </c>
      <c r="E610" s="126">
        <v>34012</v>
      </c>
      <c r="F610" s="155" t="s">
        <v>221</v>
      </c>
      <c r="G610" s="155" t="s">
        <v>8</v>
      </c>
      <c r="H610" s="125">
        <v>45017</v>
      </c>
      <c r="I610" s="162" t="s">
        <v>1537</v>
      </c>
      <c r="J610" s="156" t="s">
        <v>282</v>
      </c>
      <c r="K610" s="156" t="s">
        <v>883</v>
      </c>
      <c r="L610" s="156" t="s">
        <v>226</v>
      </c>
      <c r="M610" s="158" t="s">
        <v>227</v>
      </c>
      <c r="N610" s="144"/>
    </row>
    <row r="611" spans="1:14" ht="30" customHeight="1">
      <c r="A611" s="155">
        <v>607</v>
      </c>
      <c r="B611" s="173" t="s">
        <v>1816</v>
      </c>
      <c r="C611" s="162" t="s">
        <v>1817</v>
      </c>
      <c r="D611" s="157" t="s">
        <v>332</v>
      </c>
      <c r="E611" s="125">
        <v>29996</v>
      </c>
      <c r="F611" s="155" t="s">
        <v>231</v>
      </c>
      <c r="G611" s="155" t="s">
        <v>8</v>
      </c>
      <c r="H611" s="125">
        <v>40180</v>
      </c>
      <c r="I611" s="162" t="s">
        <v>1537</v>
      </c>
      <c r="J611" s="156" t="s">
        <v>1818</v>
      </c>
      <c r="K611" s="156" t="s">
        <v>1580</v>
      </c>
      <c r="L611" s="156" t="s">
        <v>245</v>
      </c>
      <c r="M611" s="158" t="s">
        <v>277</v>
      </c>
      <c r="N611" s="144"/>
    </row>
    <row r="612" spans="1:14" ht="30" customHeight="1">
      <c r="A612" s="155">
        <v>608</v>
      </c>
      <c r="B612" s="173" t="s">
        <v>1819</v>
      </c>
      <c r="C612" s="162" t="s">
        <v>1820</v>
      </c>
      <c r="D612" s="157" t="s">
        <v>220</v>
      </c>
      <c r="E612" s="125">
        <v>30709</v>
      </c>
      <c r="F612" s="155" t="s">
        <v>221</v>
      </c>
      <c r="G612" s="155" t="s">
        <v>8</v>
      </c>
      <c r="H612" s="125">
        <v>40180</v>
      </c>
      <c r="I612" s="162" t="s">
        <v>1537</v>
      </c>
      <c r="J612" s="156" t="s">
        <v>1821</v>
      </c>
      <c r="K612" s="156" t="s">
        <v>1550</v>
      </c>
      <c r="L612" s="156" t="s">
        <v>389</v>
      </c>
      <c r="M612" s="158" t="s">
        <v>277</v>
      </c>
      <c r="N612" s="144"/>
    </row>
    <row r="613" spans="1:14" ht="30" customHeight="1">
      <c r="A613" s="155">
        <v>609</v>
      </c>
      <c r="B613" s="173" t="s">
        <v>1822</v>
      </c>
      <c r="C613" s="162" t="s">
        <v>1823</v>
      </c>
      <c r="D613" s="157" t="s">
        <v>220</v>
      </c>
      <c r="E613" s="125">
        <v>31100</v>
      </c>
      <c r="F613" s="155" t="s">
        <v>221</v>
      </c>
      <c r="G613" s="155" t="s">
        <v>8</v>
      </c>
      <c r="H613" s="125">
        <v>44562</v>
      </c>
      <c r="I613" s="162" t="s">
        <v>1537</v>
      </c>
      <c r="J613" s="156" t="s">
        <v>723</v>
      </c>
      <c r="K613" s="156" t="s">
        <v>1550</v>
      </c>
      <c r="L613" s="156" t="s">
        <v>389</v>
      </c>
      <c r="M613" s="158" t="s">
        <v>277</v>
      </c>
      <c r="N613" s="144"/>
    </row>
    <row r="614" spans="1:14" ht="30" customHeight="1">
      <c r="A614" s="155">
        <v>610</v>
      </c>
      <c r="B614" s="173" t="s">
        <v>1824</v>
      </c>
      <c r="C614" s="162" t="s">
        <v>1825</v>
      </c>
      <c r="D614" s="157" t="s">
        <v>220</v>
      </c>
      <c r="E614" s="125">
        <v>28289</v>
      </c>
      <c r="F614" s="155" t="s">
        <v>221</v>
      </c>
      <c r="G614" s="155" t="s">
        <v>8</v>
      </c>
      <c r="H614" s="125">
        <v>40180</v>
      </c>
      <c r="I614" s="162" t="s">
        <v>1537</v>
      </c>
      <c r="J614" s="156" t="s">
        <v>1826</v>
      </c>
      <c r="K614" s="180" t="s">
        <v>633</v>
      </c>
      <c r="L614" s="156" t="s">
        <v>1146</v>
      </c>
      <c r="M614" s="158" t="s">
        <v>277</v>
      </c>
      <c r="N614" s="144"/>
    </row>
    <row r="615" spans="1:14" ht="30" customHeight="1">
      <c r="A615" s="155">
        <v>611</v>
      </c>
      <c r="B615" s="175" t="s">
        <v>1827</v>
      </c>
      <c r="C615" s="176" t="s">
        <v>1828</v>
      </c>
      <c r="D615" s="157" t="s">
        <v>220</v>
      </c>
      <c r="E615" s="126">
        <v>35443</v>
      </c>
      <c r="F615" s="155" t="s">
        <v>231</v>
      </c>
      <c r="G615" s="155" t="s">
        <v>8</v>
      </c>
      <c r="H615" s="125">
        <v>45017</v>
      </c>
      <c r="I615" s="162" t="s">
        <v>1537</v>
      </c>
      <c r="J615" s="156" t="s">
        <v>282</v>
      </c>
      <c r="K615" s="156" t="s">
        <v>883</v>
      </c>
      <c r="L615" s="156" t="s">
        <v>226</v>
      </c>
      <c r="M615" s="158" t="s">
        <v>227</v>
      </c>
      <c r="N615" s="144"/>
    </row>
    <row r="616" spans="1:14" ht="30" customHeight="1">
      <c r="A616" s="155">
        <v>612</v>
      </c>
      <c r="B616" s="173" t="s">
        <v>1829</v>
      </c>
      <c r="C616" s="162" t="s">
        <v>1830</v>
      </c>
      <c r="D616" s="157" t="s">
        <v>220</v>
      </c>
      <c r="E616" s="125">
        <v>30945</v>
      </c>
      <c r="F616" s="155" t="s">
        <v>221</v>
      </c>
      <c r="G616" s="155" t="s">
        <v>8</v>
      </c>
      <c r="H616" s="125">
        <v>42887</v>
      </c>
      <c r="I616" s="162" t="s">
        <v>1537</v>
      </c>
      <c r="J616" s="156" t="s">
        <v>254</v>
      </c>
      <c r="K616" s="156" t="s">
        <v>255</v>
      </c>
      <c r="L616" s="156" t="s">
        <v>226</v>
      </c>
      <c r="M616" s="158" t="s">
        <v>227</v>
      </c>
      <c r="N616" s="144"/>
    </row>
    <row r="617" spans="1:14" ht="30" customHeight="1">
      <c r="A617" s="155">
        <v>613</v>
      </c>
      <c r="B617" s="175" t="s">
        <v>1831</v>
      </c>
      <c r="C617" s="176" t="s">
        <v>1832</v>
      </c>
      <c r="D617" s="157" t="s">
        <v>220</v>
      </c>
      <c r="E617" s="126">
        <v>34945</v>
      </c>
      <c r="F617" s="155" t="s">
        <v>221</v>
      </c>
      <c r="G617" s="155" t="s">
        <v>8</v>
      </c>
      <c r="H617" s="125">
        <v>45017</v>
      </c>
      <c r="I617" s="162" t="s">
        <v>1537</v>
      </c>
      <c r="J617" s="156" t="s">
        <v>224</v>
      </c>
      <c r="K617" s="156" t="s">
        <v>233</v>
      </c>
      <c r="L617" s="156" t="s">
        <v>226</v>
      </c>
      <c r="M617" s="158" t="s">
        <v>227</v>
      </c>
      <c r="N617" s="144"/>
    </row>
    <row r="618" spans="1:14" ht="30" customHeight="1">
      <c r="A618" s="155">
        <v>614</v>
      </c>
      <c r="B618" s="175" t="s">
        <v>1833</v>
      </c>
      <c r="C618" s="176" t="s">
        <v>1834</v>
      </c>
      <c r="D618" s="157" t="s">
        <v>220</v>
      </c>
      <c r="E618" s="126">
        <v>34041</v>
      </c>
      <c r="F618" s="155" t="s">
        <v>221</v>
      </c>
      <c r="G618" s="155" t="s">
        <v>8</v>
      </c>
      <c r="H618" s="125">
        <v>45017</v>
      </c>
      <c r="I618" s="162" t="s">
        <v>1537</v>
      </c>
      <c r="J618" s="156" t="s">
        <v>282</v>
      </c>
      <c r="K618" s="156" t="s">
        <v>883</v>
      </c>
      <c r="L618" s="156" t="s">
        <v>226</v>
      </c>
      <c r="M618" s="158" t="s">
        <v>227</v>
      </c>
      <c r="N618" s="144"/>
    </row>
    <row r="619" spans="1:14" ht="30" customHeight="1">
      <c r="A619" s="155">
        <v>615</v>
      </c>
      <c r="B619" s="175" t="s">
        <v>1835</v>
      </c>
      <c r="C619" s="176" t="s">
        <v>1836</v>
      </c>
      <c r="D619" s="157" t="s">
        <v>273</v>
      </c>
      <c r="E619" s="126">
        <v>34082</v>
      </c>
      <c r="F619" s="155" t="s">
        <v>231</v>
      </c>
      <c r="G619" s="155" t="s">
        <v>8</v>
      </c>
      <c r="H619" s="125">
        <v>45017</v>
      </c>
      <c r="I619" s="162" t="s">
        <v>1537</v>
      </c>
      <c r="J619" s="156" t="s">
        <v>282</v>
      </c>
      <c r="K619" s="156" t="s">
        <v>883</v>
      </c>
      <c r="L619" s="156" t="s">
        <v>226</v>
      </c>
      <c r="M619" s="158" t="s">
        <v>227</v>
      </c>
      <c r="N619" s="144"/>
    </row>
    <row r="620" spans="1:14" ht="30" customHeight="1">
      <c r="A620" s="155">
        <v>616</v>
      </c>
      <c r="B620" s="175" t="s">
        <v>1837</v>
      </c>
      <c r="C620" s="176" t="s">
        <v>1838</v>
      </c>
      <c r="D620" s="157" t="s">
        <v>220</v>
      </c>
      <c r="E620" s="126">
        <v>34379</v>
      </c>
      <c r="F620" s="155" t="s">
        <v>221</v>
      </c>
      <c r="G620" s="155" t="s">
        <v>8</v>
      </c>
      <c r="H620" s="125">
        <v>45017</v>
      </c>
      <c r="I620" s="162" t="s">
        <v>1537</v>
      </c>
      <c r="J620" s="156" t="s">
        <v>399</v>
      </c>
      <c r="K620" s="156" t="s">
        <v>688</v>
      </c>
      <c r="L620" s="156" t="s">
        <v>401</v>
      </c>
      <c r="M620" s="158" t="s">
        <v>227</v>
      </c>
      <c r="N620" s="144"/>
    </row>
    <row r="621" spans="1:14" ht="30" customHeight="1">
      <c r="A621" s="155">
        <v>617</v>
      </c>
      <c r="B621" s="173" t="s">
        <v>1839</v>
      </c>
      <c r="C621" s="162" t="s">
        <v>1840</v>
      </c>
      <c r="D621" s="157" t="s">
        <v>220</v>
      </c>
      <c r="E621" s="125">
        <v>29769</v>
      </c>
      <c r="F621" s="155" t="s">
        <v>221</v>
      </c>
      <c r="G621" s="155" t="s">
        <v>8</v>
      </c>
      <c r="H621" s="125">
        <v>40180</v>
      </c>
      <c r="I621" s="162" t="s">
        <v>1537</v>
      </c>
      <c r="J621" s="156" t="s">
        <v>1440</v>
      </c>
      <c r="K621" s="156" t="s">
        <v>1580</v>
      </c>
      <c r="L621" s="156" t="s">
        <v>245</v>
      </c>
      <c r="M621" s="158" t="s">
        <v>277</v>
      </c>
      <c r="N621" s="144"/>
    </row>
    <row r="622" spans="1:14" ht="30" customHeight="1">
      <c r="A622" s="155">
        <v>618</v>
      </c>
      <c r="B622" s="173" t="s">
        <v>1841</v>
      </c>
      <c r="C622" s="162" t="s">
        <v>1842</v>
      </c>
      <c r="D622" s="157" t="s">
        <v>1843</v>
      </c>
      <c r="E622" s="125">
        <v>30691</v>
      </c>
      <c r="F622" s="155" t="s">
        <v>221</v>
      </c>
      <c r="G622" s="155" t="s">
        <v>8</v>
      </c>
      <c r="H622" s="125">
        <v>40180</v>
      </c>
      <c r="I622" s="162" t="s">
        <v>1537</v>
      </c>
      <c r="J622" s="156" t="s">
        <v>937</v>
      </c>
      <c r="K622" s="156" t="s">
        <v>1605</v>
      </c>
      <c r="L622" s="156" t="s">
        <v>674</v>
      </c>
      <c r="M622" s="158" t="s">
        <v>277</v>
      </c>
      <c r="N622" s="144"/>
    </row>
    <row r="623" spans="1:14" ht="30" customHeight="1">
      <c r="A623" s="155">
        <v>619</v>
      </c>
      <c r="B623" s="173" t="s">
        <v>1844</v>
      </c>
      <c r="C623" s="162" t="s">
        <v>1845</v>
      </c>
      <c r="D623" s="157" t="s">
        <v>1846</v>
      </c>
      <c r="E623" s="125">
        <v>29061</v>
      </c>
      <c r="F623" s="155" t="s">
        <v>221</v>
      </c>
      <c r="G623" s="155" t="s">
        <v>8</v>
      </c>
      <c r="H623" s="125">
        <v>40180</v>
      </c>
      <c r="I623" s="162" t="s">
        <v>1537</v>
      </c>
      <c r="J623" s="156" t="s">
        <v>1631</v>
      </c>
      <c r="K623" s="156" t="s">
        <v>1550</v>
      </c>
      <c r="L623" s="156" t="s">
        <v>389</v>
      </c>
      <c r="M623" s="158" t="s">
        <v>277</v>
      </c>
      <c r="N623" s="144"/>
    </row>
    <row r="624" spans="1:14" ht="30" customHeight="1">
      <c r="A624" s="155">
        <v>620</v>
      </c>
      <c r="B624" s="173" t="s">
        <v>1847</v>
      </c>
      <c r="C624" s="162" t="s">
        <v>1848</v>
      </c>
      <c r="D624" s="157" t="s">
        <v>220</v>
      </c>
      <c r="E624" s="127">
        <v>34090</v>
      </c>
      <c r="F624" s="155" t="s">
        <v>231</v>
      </c>
      <c r="G624" s="155" t="s">
        <v>8</v>
      </c>
      <c r="H624" s="125">
        <v>44562</v>
      </c>
      <c r="I624" s="162" t="s">
        <v>1537</v>
      </c>
      <c r="J624" s="156" t="s">
        <v>282</v>
      </c>
      <c r="K624" s="160" t="s">
        <v>883</v>
      </c>
      <c r="L624" s="156" t="s">
        <v>226</v>
      </c>
      <c r="M624" s="158" t="s">
        <v>227</v>
      </c>
      <c r="N624" s="144"/>
    </row>
    <row r="625" spans="1:14" ht="30" customHeight="1">
      <c r="A625" s="155">
        <v>621</v>
      </c>
      <c r="B625" s="173" t="s">
        <v>1849</v>
      </c>
      <c r="C625" s="162" t="s">
        <v>1850</v>
      </c>
      <c r="D625" s="157" t="s">
        <v>220</v>
      </c>
      <c r="E625" s="127">
        <v>34573</v>
      </c>
      <c r="F625" s="155" t="s">
        <v>221</v>
      </c>
      <c r="G625" s="155" t="s">
        <v>8</v>
      </c>
      <c r="H625" s="125">
        <v>44562</v>
      </c>
      <c r="I625" s="162" t="s">
        <v>1537</v>
      </c>
      <c r="J625" s="156" t="s">
        <v>937</v>
      </c>
      <c r="K625" s="156" t="s">
        <v>1550</v>
      </c>
      <c r="L625" s="156" t="s">
        <v>389</v>
      </c>
      <c r="M625" s="158" t="s">
        <v>277</v>
      </c>
      <c r="N625" s="144"/>
    </row>
    <row r="626" spans="1:14" ht="30" customHeight="1">
      <c r="A626" s="155">
        <v>622</v>
      </c>
      <c r="B626" s="173" t="s">
        <v>1851</v>
      </c>
      <c r="C626" s="162" t="s">
        <v>1852</v>
      </c>
      <c r="D626" s="157" t="s">
        <v>220</v>
      </c>
      <c r="E626" s="125">
        <v>31984</v>
      </c>
      <c r="F626" s="155" t="s">
        <v>231</v>
      </c>
      <c r="G626" s="155" t="s">
        <v>8</v>
      </c>
      <c r="H626" s="125">
        <v>41609</v>
      </c>
      <c r="I626" s="162" t="s">
        <v>1537</v>
      </c>
      <c r="J626" s="156" t="s">
        <v>795</v>
      </c>
      <c r="K626" s="156" t="s">
        <v>637</v>
      </c>
      <c r="L626" s="156" t="s">
        <v>629</v>
      </c>
      <c r="M626" s="158" t="s">
        <v>277</v>
      </c>
      <c r="N626" s="144"/>
    </row>
    <row r="627" spans="1:14" ht="30" customHeight="1">
      <c r="A627" s="155">
        <v>623</v>
      </c>
      <c r="B627" s="175" t="s">
        <v>1853</v>
      </c>
      <c r="C627" s="162" t="s">
        <v>1854</v>
      </c>
      <c r="D627" s="157" t="s">
        <v>220</v>
      </c>
      <c r="E627" s="125">
        <v>32187</v>
      </c>
      <c r="F627" s="155" t="s">
        <v>221</v>
      </c>
      <c r="G627" s="155" t="s">
        <v>8</v>
      </c>
      <c r="H627" s="125">
        <v>44562</v>
      </c>
      <c r="I627" s="162"/>
      <c r="J627" s="179" t="s">
        <v>224</v>
      </c>
      <c r="K627" s="156" t="s">
        <v>233</v>
      </c>
      <c r="L627" s="156" t="s">
        <v>226</v>
      </c>
      <c r="M627" s="158" t="s">
        <v>227</v>
      </c>
      <c r="N627" s="144"/>
    </row>
    <row r="628" spans="1:14" ht="30" customHeight="1">
      <c r="A628" s="155">
        <v>624</v>
      </c>
      <c r="B628" s="173" t="s">
        <v>1855</v>
      </c>
      <c r="C628" s="162" t="s">
        <v>1856</v>
      </c>
      <c r="D628" s="157" t="s">
        <v>1857</v>
      </c>
      <c r="E628" s="127">
        <v>31650</v>
      </c>
      <c r="F628" s="155" t="s">
        <v>221</v>
      </c>
      <c r="G628" s="155" t="s">
        <v>8</v>
      </c>
      <c r="H628" s="125">
        <v>44562</v>
      </c>
      <c r="I628" s="162" t="s">
        <v>1537</v>
      </c>
      <c r="J628" s="156" t="s">
        <v>282</v>
      </c>
      <c r="K628" s="156" t="s">
        <v>883</v>
      </c>
      <c r="L628" s="156" t="s">
        <v>226</v>
      </c>
      <c r="M628" s="158" t="s">
        <v>227</v>
      </c>
      <c r="N628" s="144"/>
    </row>
    <row r="629" spans="1:14" ht="30" customHeight="1">
      <c r="A629" s="155">
        <v>625</v>
      </c>
      <c r="B629" s="173" t="s">
        <v>1858</v>
      </c>
      <c r="C629" s="162" t="s">
        <v>1859</v>
      </c>
      <c r="D629" s="157" t="s">
        <v>1857</v>
      </c>
      <c r="E629" s="127">
        <v>29060</v>
      </c>
      <c r="F629" s="155" t="s">
        <v>221</v>
      </c>
      <c r="G629" s="155" t="s">
        <v>8</v>
      </c>
      <c r="H629" s="125">
        <v>44562</v>
      </c>
      <c r="I629" s="162" t="s">
        <v>1537</v>
      </c>
      <c r="J629" s="156" t="s">
        <v>937</v>
      </c>
      <c r="K629" s="156" t="s">
        <v>1567</v>
      </c>
      <c r="L629" s="156" t="s">
        <v>674</v>
      </c>
      <c r="M629" s="158" t="s">
        <v>277</v>
      </c>
      <c r="N629" s="144"/>
    </row>
    <row r="630" spans="1:14" ht="30" customHeight="1">
      <c r="A630" s="155">
        <v>626</v>
      </c>
      <c r="B630" s="173" t="s">
        <v>1860</v>
      </c>
      <c r="C630" s="162" t="s">
        <v>1861</v>
      </c>
      <c r="D630" s="157" t="s">
        <v>220</v>
      </c>
      <c r="E630" s="125">
        <v>28774</v>
      </c>
      <c r="F630" s="155" t="s">
        <v>221</v>
      </c>
      <c r="G630" s="155" t="s">
        <v>8</v>
      </c>
      <c r="H630" s="125">
        <v>40245</v>
      </c>
      <c r="I630" s="162" t="s">
        <v>1537</v>
      </c>
      <c r="J630" s="156" t="s">
        <v>1862</v>
      </c>
      <c r="K630" s="156" t="s">
        <v>1567</v>
      </c>
      <c r="L630" s="156" t="s">
        <v>674</v>
      </c>
      <c r="M630" s="158" t="s">
        <v>277</v>
      </c>
      <c r="N630" s="144"/>
    </row>
    <row r="631" spans="1:14" ht="30" customHeight="1">
      <c r="A631" s="155">
        <v>627</v>
      </c>
      <c r="B631" s="175" t="s">
        <v>1863</v>
      </c>
      <c r="C631" s="176" t="s">
        <v>1864</v>
      </c>
      <c r="D631" s="157" t="s">
        <v>220</v>
      </c>
      <c r="E631" s="126">
        <v>35764</v>
      </c>
      <c r="F631" s="155" t="s">
        <v>221</v>
      </c>
      <c r="G631" s="155" t="s">
        <v>8</v>
      </c>
      <c r="H631" s="125">
        <v>45017</v>
      </c>
      <c r="I631" s="162" t="s">
        <v>1537</v>
      </c>
      <c r="J631" s="156" t="s">
        <v>282</v>
      </c>
      <c r="K631" s="156" t="s">
        <v>883</v>
      </c>
      <c r="L631" s="156" t="s">
        <v>226</v>
      </c>
      <c r="M631" s="158" t="s">
        <v>227</v>
      </c>
      <c r="N631" s="144"/>
    </row>
    <row r="632" spans="1:14" ht="30" customHeight="1">
      <c r="A632" s="155">
        <v>628</v>
      </c>
      <c r="B632" s="173" t="s">
        <v>1865</v>
      </c>
      <c r="C632" s="162" t="s">
        <v>1866</v>
      </c>
      <c r="D632" s="157" t="s">
        <v>220</v>
      </c>
      <c r="E632" s="125">
        <v>32806</v>
      </c>
      <c r="F632" s="155" t="s">
        <v>231</v>
      </c>
      <c r="G632" s="155" t="s">
        <v>8</v>
      </c>
      <c r="H632" s="125">
        <v>42156</v>
      </c>
      <c r="I632" s="162" t="s">
        <v>1537</v>
      </c>
      <c r="J632" s="156" t="s">
        <v>1264</v>
      </c>
      <c r="K632" s="156" t="s">
        <v>334</v>
      </c>
      <c r="L632" s="156" t="s">
        <v>335</v>
      </c>
      <c r="M632" s="158" t="s">
        <v>277</v>
      </c>
      <c r="N632" s="144"/>
    </row>
    <row r="633" spans="1:14" ht="30" customHeight="1">
      <c r="A633" s="155">
        <v>629</v>
      </c>
      <c r="B633" s="173" t="s">
        <v>1867</v>
      </c>
      <c r="C633" s="162" t="s">
        <v>1868</v>
      </c>
      <c r="D633" s="157" t="s">
        <v>220</v>
      </c>
      <c r="E633" s="125">
        <v>31431</v>
      </c>
      <c r="F633" s="155" t="s">
        <v>231</v>
      </c>
      <c r="G633" s="155" t="s">
        <v>8</v>
      </c>
      <c r="H633" s="125">
        <v>40541</v>
      </c>
      <c r="I633" s="162" t="s">
        <v>1537</v>
      </c>
      <c r="J633" s="156" t="s">
        <v>1631</v>
      </c>
      <c r="K633" s="177" t="s">
        <v>637</v>
      </c>
      <c r="L633" s="156" t="s">
        <v>835</v>
      </c>
      <c r="M633" s="158" t="s">
        <v>277</v>
      </c>
      <c r="N633" s="144"/>
    </row>
    <row r="634" spans="1:14" ht="30" customHeight="1">
      <c r="A634" s="155">
        <v>630</v>
      </c>
      <c r="B634" s="173" t="s">
        <v>1869</v>
      </c>
      <c r="C634" s="162" t="s">
        <v>1870</v>
      </c>
      <c r="D634" s="157" t="s">
        <v>605</v>
      </c>
      <c r="E634" s="125">
        <v>32272</v>
      </c>
      <c r="F634" s="155" t="s">
        <v>231</v>
      </c>
      <c r="G634" s="155" t="s">
        <v>8</v>
      </c>
      <c r="H634" s="125">
        <v>42156</v>
      </c>
      <c r="I634" s="162" t="s">
        <v>1537</v>
      </c>
      <c r="J634" s="156" t="s">
        <v>1871</v>
      </c>
      <c r="K634" s="156" t="s">
        <v>1609</v>
      </c>
      <c r="L634" s="156" t="s">
        <v>629</v>
      </c>
      <c r="M634" s="158" t="s">
        <v>277</v>
      </c>
      <c r="N634" s="144"/>
    </row>
    <row r="635" spans="1:14" ht="30" customHeight="1">
      <c r="A635" s="155">
        <v>631</v>
      </c>
      <c r="B635" s="173" t="s">
        <v>1872</v>
      </c>
      <c r="C635" s="162" t="s">
        <v>1873</v>
      </c>
      <c r="D635" s="157" t="s">
        <v>1874</v>
      </c>
      <c r="E635" s="125">
        <v>31776</v>
      </c>
      <c r="F635" s="155" t="s">
        <v>221</v>
      </c>
      <c r="G635" s="155" t="s">
        <v>8</v>
      </c>
      <c r="H635" s="125">
        <v>44562</v>
      </c>
      <c r="I635" s="162" t="s">
        <v>1537</v>
      </c>
      <c r="J635" s="156" t="s">
        <v>282</v>
      </c>
      <c r="K635" s="156" t="s">
        <v>883</v>
      </c>
      <c r="L635" s="156" t="s">
        <v>226</v>
      </c>
      <c r="M635" s="158" t="s">
        <v>227</v>
      </c>
      <c r="N635" s="144"/>
    </row>
    <row r="636" spans="1:14" ht="30" customHeight="1">
      <c r="A636" s="155">
        <v>632</v>
      </c>
      <c r="B636" s="175" t="s">
        <v>1875</v>
      </c>
      <c r="C636" s="176" t="s">
        <v>1876</v>
      </c>
      <c r="D636" s="157" t="s">
        <v>220</v>
      </c>
      <c r="E636" s="126">
        <v>35819</v>
      </c>
      <c r="F636" s="155" t="s">
        <v>221</v>
      </c>
      <c r="G636" s="155" t="s">
        <v>8</v>
      </c>
      <c r="H636" s="125">
        <v>45017</v>
      </c>
      <c r="I636" s="162" t="s">
        <v>1537</v>
      </c>
      <c r="J636" s="156" t="s">
        <v>430</v>
      </c>
      <c r="K636" s="142" t="s">
        <v>896</v>
      </c>
      <c r="L636" s="156" t="s">
        <v>245</v>
      </c>
      <c r="M636" s="158" t="s">
        <v>227</v>
      </c>
      <c r="N636" s="144"/>
    </row>
    <row r="637" spans="1:14" ht="30" customHeight="1">
      <c r="A637" s="155">
        <v>633</v>
      </c>
      <c r="B637" s="175" t="s">
        <v>1877</v>
      </c>
      <c r="C637" s="176" t="s">
        <v>1878</v>
      </c>
      <c r="D637" s="157" t="s">
        <v>220</v>
      </c>
      <c r="E637" s="126">
        <v>36848</v>
      </c>
      <c r="F637" s="155" t="s">
        <v>221</v>
      </c>
      <c r="G637" s="155" t="s">
        <v>8</v>
      </c>
      <c r="H637" s="125">
        <v>45017</v>
      </c>
      <c r="I637" s="162" t="s">
        <v>1537</v>
      </c>
      <c r="J637" s="156" t="s">
        <v>269</v>
      </c>
      <c r="K637" s="156" t="s">
        <v>270</v>
      </c>
      <c r="L637" s="156" t="s">
        <v>245</v>
      </c>
      <c r="M637" s="158" t="s">
        <v>227</v>
      </c>
      <c r="N637" s="144"/>
    </row>
    <row r="638" spans="1:14" ht="30" customHeight="1">
      <c r="A638" s="155">
        <v>634</v>
      </c>
      <c r="B638" s="173" t="s">
        <v>1879</v>
      </c>
      <c r="C638" s="162" t="s">
        <v>1880</v>
      </c>
      <c r="D638" s="157" t="s">
        <v>220</v>
      </c>
      <c r="E638" s="125">
        <v>33636</v>
      </c>
      <c r="F638" s="155" t="s">
        <v>231</v>
      </c>
      <c r="G638" s="155" t="s">
        <v>8</v>
      </c>
      <c r="H638" s="125">
        <v>42614</v>
      </c>
      <c r="I638" s="162" t="s">
        <v>1537</v>
      </c>
      <c r="J638" s="156" t="s">
        <v>282</v>
      </c>
      <c r="K638" s="156" t="s">
        <v>883</v>
      </c>
      <c r="L638" s="156" t="s">
        <v>226</v>
      </c>
      <c r="M638" s="158" t="s">
        <v>227</v>
      </c>
      <c r="N638" s="144"/>
    </row>
    <row r="639" spans="1:14" ht="30" customHeight="1">
      <c r="A639" s="155">
        <v>635</v>
      </c>
      <c r="B639" s="175" t="s">
        <v>1881</v>
      </c>
      <c r="C639" s="176" t="s">
        <v>1882</v>
      </c>
      <c r="D639" s="157" t="s">
        <v>220</v>
      </c>
      <c r="E639" s="126">
        <v>32920</v>
      </c>
      <c r="F639" s="155" t="s">
        <v>221</v>
      </c>
      <c r="G639" s="155" t="s">
        <v>8</v>
      </c>
      <c r="H639" s="125">
        <v>45017</v>
      </c>
      <c r="I639" s="162" t="s">
        <v>1537</v>
      </c>
      <c r="J639" s="156" t="s">
        <v>269</v>
      </c>
      <c r="K639" s="156" t="s">
        <v>270</v>
      </c>
      <c r="L639" s="156" t="s">
        <v>245</v>
      </c>
      <c r="M639" s="158" t="s">
        <v>227</v>
      </c>
      <c r="N639" s="144"/>
    </row>
    <row r="640" spans="1:14" ht="30" customHeight="1">
      <c r="A640" s="155">
        <v>636</v>
      </c>
      <c r="B640" s="173" t="s">
        <v>1883</v>
      </c>
      <c r="C640" s="162" t="s">
        <v>1884</v>
      </c>
      <c r="D640" s="181" t="s">
        <v>248</v>
      </c>
      <c r="E640" s="140">
        <v>32623</v>
      </c>
      <c r="F640" s="155" t="s">
        <v>231</v>
      </c>
      <c r="G640" s="155" t="s">
        <v>8</v>
      </c>
      <c r="H640" s="125">
        <v>44562</v>
      </c>
      <c r="I640" s="162" t="s">
        <v>1537</v>
      </c>
      <c r="J640" s="171" t="s">
        <v>1885</v>
      </c>
      <c r="K640" s="156" t="s">
        <v>938</v>
      </c>
      <c r="L640" s="156" t="s">
        <v>674</v>
      </c>
      <c r="M640" s="158" t="s">
        <v>277</v>
      </c>
      <c r="N640" s="144"/>
    </row>
    <row r="641" spans="1:14" ht="30" customHeight="1">
      <c r="A641" s="155">
        <v>637</v>
      </c>
      <c r="B641" s="173" t="s">
        <v>1886</v>
      </c>
      <c r="C641" s="162" t="s">
        <v>1887</v>
      </c>
      <c r="D641" s="157" t="s">
        <v>220</v>
      </c>
      <c r="E641" s="125">
        <v>33080</v>
      </c>
      <c r="F641" s="155" t="s">
        <v>221</v>
      </c>
      <c r="G641" s="155" t="s">
        <v>8</v>
      </c>
      <c r="H641" s="125">
        <v>41640</v>
      </c>
      <c r="I641" s="162" t="s">
        <v>1537</v>
      </c>
      <c r="J641" s="156" t="s">
        <v>254</v>
      </c>
      <c r="K641" s="156" t="s">
        <v>255</v>
      </c>
      <c r="L641" s="156" t="s">
        <v>226</v>
      </c>
      <c r="M641" s="158" t="s">
        <v>227</v>
      </c>
      <c r="N641" s="144"/>
    </row>
    <row r="642" spans="1:14" ht="30" customHeight="1">
      <c r="A642" s="155">
        <v>638</v>
      </c>
      <c r="B642" s="173" t="s">
        <v>1888</v>
      </c>
      <c r="C642" s="162" t="s">
        <v>1889</v>
      </c>
      <c r="D642" s="157" t="s">
        <v>273</v>
      </c>
      <c r="E642" s="125">
        <v>33550</v>
      </c>
      <c r="F642" s="155" t="s">
        <v>221</v>
      </c>
      <c r="G642" s="155" t="s">
        <v>8</v>
      </c>
      <c r="H642" s="125">
        <v>41609</v>
      </c>
      <c r="I642" s="162" t="s">
        <v>1537</v>
      </c>
      <c r="J642" s="156" t="s">
        <v>1762</v>
      </c>
      <c r="K642" s="156" t="s">
        <v>1567</v>
      </c>
      <c r="L642" s="156" t="s">
        <v>674</v>
      </c>
      <c r="M642" s="158" t="s">
        <v>277</v>
      </c>
      <c r="N642" s="144"/>
    </row>
    <row r="643" spans="1:14" ht="30" customHeight="1">
      <c r="A643" s="155">
        <v>639</v>
      </c>
      <c r="B643" s="173" t="s">
        <v>1890</v>
      </c>
      <c r="C643" s="162" t="s">
        <v>1891</v>
      </c>
      <c r="D643" s="157" t="s">
        <v>1892</v>
      </c>
      <c r="E643" s="125">
        <v>31891</v>
      </c>
      <c r="F643" s="155" t="s">
        <v>221</v>
      </c>
      <c r="G643" s="155" t="s">
        <v>8</v>
      </c>
      <c r="H643" s="125">
        <v>40303</v>
      </c>
      <c r="I643" s="162" t="s">
        <v>1537</v>
      </c>
      <c r="J643" s="156" t="s">
        <v>254</v>
      </c>
      <c r="K643" s="156" t="s">
        <v>255</v>
      </c>
      <c r="L643" s="156" t="s">
        <v>226</v>
      </c>
      <c r="M643" s="158" t="s">
        <v>227</v>
      </c>
      <c r="N643" s="144"/>
    </row>
    <row r="644" spans="1:14" ht="30" customHeight="1">
      <c r="A644" s="155">
        <v>640</v>
      </c>
      <c r="B644" s="173" t="s">
        <v>1893</v>
      </c>
      <c r="C644" s="162" t="s">
        <v>1894</v>
      </c>
      <c r="D644" s="157" t="s">
        <v>1778</v>
      </c>
      <c r="E644" s="125">
        <v>32685</v>
      </c>
      <c r="F644" s="155" t="s">
        <v>221</v>
      </c>
      <c r="G644" s="155" t="s">
        <v>8</v>
      </c>
      <c r="H644" s="125">
        <v>44562</v>
      </c>
      <c r="I644" s="162" t="s">
        <v>1537</v>
      </c>
      <c r="J644" s="156" t="s">
        <v>1895</v>
      </c>
      <c r="K644" s="156" t="s">
        <v>1550</v>
      </c>
      <c r="L644" s="156" t="s">
        <v>389</v>
      </c>
      <c r="M644" s="158" t="s">
        <v>277</v>
      </c>
      <c r="N644" s="144"/>
    </row>
    <row r="645" spans="1:14" ht="30" customHeight="1">
      <c r="A645" s="155">
        <v>641</v>
      </c>
      <c r="B645" s="175" t="s">
        <v>1896</v>
      </c>
      <c r="C645" s="176" t="s">
        <v>1897</v>
      </c>
      <c r="D645" s="157" t="s">
        <v>220</v>
      </c>
      <c r="E645" s="126">
        <v>36050</v>
      </c>
      <c r="F645" s="155" t="s">
        <v>221</v>
      </c>
      <c r="G645" s="155" t="s">
        <v>8</v>
      </c>
      <c r="H645" s="125">
        <v>45017</v>
      </c>
      <c r="I645" s="162" t="s">
        <v>1537</v>
      </c>
      <c r="J645" s="156" t="s">
        <v>249</v>
      </c>
      <c r="K645" s="142" t="s">
        <v>1898</v>
      </c>
      <c r="L645" s="156" t="s">
        <v>245</v>
      </c>
      <c r="M645" s="158" t="s">
        <v>227</v>
      </c>
      <c r="N645" s="144"/>
    </row>
    <row r="646" spans="1:14" ht="30" customHeight="1">
      <c r="A646" s="155">
        <v>642</v>
      </c>
      <c r="B646" s="173" t="s">
        <v>1899</v>
      </c>
      <c r="C646" s="162" t="s">
        <v>1900</v>
      </c>
      <c r="D646" s="157" t="s">
        <v>220</v>
      </c>
      <c r="E646" s="127">
        <v>34638</v>
      </c>
      <c r="F646" s="155" t="s">
        <v>221</v>
      </c>
      <c r="G646" s="155" t="s">
        <v>8</v>
      </c>
      <c r="H646" s="125">
        <v>44562</v>
      </c>
      <c r="I646" s="162" t="s">
        <v>1537</v>
      </c>
      <c r="J646" s="156" t="s">
        <v>254</v>
      </c>
      <c r="K646" s="160" t="s">
        <v>255</v>
      </c>
      <c r="L646" s="156" t="s">
        <v>226</v>
      </c>
      <c r="M646" s="158" t="s">
        <v>227</v>
      </c>
      <c r="N646" s="144"/>
    </row>
    <row r="647" spans="1:14" ht="30" customHeight="1">
      <c r="A647" s="155">
        <v>643</v>
      </c>
      <c r="B647" s="173" t="s">
        <v>1901</v>
      </c>
      <c r="C647" s="162" t="s">
        <v>1902</v>
      </c>
      <c r="D647" s="157" t="s">
        <v>220</v>
      </c>
      <c r="E647" s="125">
        <v>29470</v>
      </c>
      <c r="F647" s="155" t="s">
        <v>221</v>
      </c>
      <c r="G647" s="155" t="s">
        <v>8</v>
      </c>
      <c r="H647" s="125">
        <v>40180</v>
      </c>
      <c r="I647" s="162" t="s">
        <v>1537</v>
      </c>
      <c r="J647" s="156" t="s">
        <v>1631</v>
      </c>
      <c r="K647" s="156" t="s">
        <v>1550</v>
      </c>
      <c r="L647" s="156" t="s">
        <v>389</v>
      </c>
      <c r="M647" s="158" t="s">
        <v>277</v>
      </c>
      <c r="N647" s="144"/>
    </row>
    <row r="648" spans="1:14" ht="30" customHeight="1">
      <c r="A648" s="155">
        <v>644</v>
      </c>
      <c r="B648" s="175" t="s">
        <v>1903</v>
      </c>
      <c r="C648" s="176" t="s">
        <v>1904</v>
      </c>
      <c r="D648" s="157" t="s">
        <v>220</v>
      </c>
      <c r="E648" s="126">
        <v>35496</v>
      </c>
      <c r="F648" s="155" t="s">
        <v>221</v>
      </c>
      <c r="G648" s="155" t="s">
        <v>8</v>
      </c>
      <c r="H648" s="125">
        <v>45017</v>
      </c>
      <c r="I648" s="162" t="s">
        <v>1537</v>
      </c>
      <c r="J648" s="156" t="s">
        <v>224</v>
      </c>
      <c r="K648" s="156" t="s">
        <v>233</v>
      </c>
      <c r="L648" s="156" t="s">
        <v>226</v>
      </c>
      <c r="M648" s="158" t="s">
        <v>227</v>
      </c>
      <c r="N648" s="144"/>
    </row>
    <row r="649" spans="1:14" ht="30" customHeight="1">
      <c r="A649" s="155">
        <v>645</v>
      </c>
      <c r="B649" s="175" t="s">
        <v>1905</v>
      </c>
      <c r="C649" s="176" t="s">
        <v>1906</v>
      </c>
      <c r="D649" s="157" t="s">
        <v>273</v>
      </c>
      <c r="E649" s="126">
        <v>36618</v>
      </c>
      <c r="F649" s="155" t="s">
        <v>221</v>
      </c>
      <c r="G649" s="155" t="s">
        <v>8</v>
      </c>
      <c r="H649" s="125">
        <v>45017</v>
      </c>
      <c r="I649" s="162" t="s">
        <v>1537</v>
      </c>
      <c r="J649" s="156" t="s">
        <v>224</v>
      </c>
      <c r="K649" s="156" t="s">
        <v>233</v>
      </c>
      <c r="L649" s="156" t="s">
        <v>226</v>
      </c>
      <c r="M649" s="158" t="s">
        <v>227</v>
      </c>
      <c r="N649" s="144"/>
    </row>
    <row r="650" spans="1:14" ht="30" customHeight="1">
      <c r="A650" s="155">
        <v>646</v>
      </c>
      <c r="B650" s="173" t="s">
        <v>1907</v>
      </c>
      <c r="C650" s="162" t="s">
        <v>1908</v>
      </c>
      <c r="D650" s="157" t="s">
        <v>220</v>
      </c>
      <c r="E650" s="127">
        <v>36504</v>
      </c>
      <c r="F650" s="155" t="s">
        <v>231</v>
      </c>
      <c r="G650" s="155" t="s">
        <v>8</v>
      </c>
      <c r="H650" s="125">
        <v>44562</v>
      </c>
      <c r="I650" s="162" t="s">
        <v>1537</v>
      </c>
      <c r="J650" s="156" t="s">
        <v>399</v>
      </c>
      <c r="K650" s="156" t="s">
        <v>688</v>
      </c>
      <c r="L650" s="156" t="s">
        <v>401</v>
      </c>
      <c r="M650" s="158" t="s">
        <v>227</v>
      </c>
      <c r="N650" s="144"/>
    </row>
    <row r="651" spans="1:14" ht="30" customHeight="1">
      <c r="A651" s="155">
        <v>647</v>
      </c>
      <c r="B651" s="173" t="s">
        <v>1909</v>
      </c>
      <c r="C651" s="162" t="s">
        <v>1910</v>
      </c>
      <c r="D651" s="157" t="s">
        <v>220</v>
      </c>
      <c r="E651" s="125">
        <v>33248</v>
      </c>
      <c r="F651" s="155" t="s">
        <v>221</v>
      </c>
      <c r="G651" s="155" t="s">
        <v>8</v>
      </c>
      <c r="H651" s="125">
        <v>41640</v>
      </c>
      <c r="I651" s="162" t="s">
        <v>1537</v>
      </c>
      <c r="J651" s="156" t="s">
        <v>254</v>
      </c>
      <c r="K651" s="156" t="s">
        <v>255</v>
      </c>
      <c r="L651" s="156" t="s">
        <v>226</v>
      </c>
      <c r="M651" s="158" t="s">
        <v>227</v>
      </c>
      <c r="N651" s="144"/>
    </row>
    <row r="652" spans="1:14" ht="30" customHeight="1">
      <c r="A652" s="155">
        <v>648</v>
      </c>
      <c r="B652" s="173" t="s">
        <v>1911</v>
      </c>
      <c r="C652" s="162" t="s">
        <v>1912</v>
      </c>
      <c r="D652" s="157" t="s">
        <v>273</v>
      </c>
      <c r="E652" s="125">
        <v>32943</v>
      </c>
      <c r="F652" s="155" t="s">
        <v>231</v>
      </c>
      <c r="G652" s="155" t="s">
        <v>8</v>
      </c>
      <c r="H652" s="125">
        <v>40969</v>
      </c>
      <c r="I652" s="162" t="s">
        <v>1537</v>
      </c>
      <c r="J652" s="156" t="s">
        <v>387</v>
      </c>
      <c r="K652" s="156" t="s">
        <v>1913</v>
      </c>
      <c r="L652" s="156" t="s">
        <v>276</v>
      </c>
      <c r="M652" s="158" t="s">
        <v>277</v>
      </c>
      <c r="N652" s="144"/>
    </row>
    <row r="653" spans="1:14" ht="30" customHeight="1">
      <c r="A653" s="155">
        <v>649</v>
      </c>
      <c r="B653" s="173" t="s">
        <v>1914</v>
      </c>
      <c r="C653" s="162" t="s">
        <v>1915</v>
      </c>
      <c r="D653" s="157" t="s">
        <v>220</v>
      </c>
      <c r="E653" s="127">
        <v>37082</v>
      </c>
      <c r="F653" s="155" t="s">
        <v>231</v>
      </c>
      <c r="G653" s="155" t="s">
        <v>8</v>
      </c>
      <c r="H653" s="125">
        <v>44562</v>
      </c>
      <c r="I653" s="162" t="s">
        <v>1537</v>
      </c>
      <c r="J653" s="156" t="s">
        <v>937</v>
      </c>
      <c r="K653" s="156" t="s">
        <v>1580</v>
      </c>
      <c r="L653" s="156" t="s">
        <v>245</v>
      </c>
      <c r="M653" s="158" t="s">
        <v>277</v>
      </c>
      <c r="N653" s="144"/>
    </row>
    <row r="654" spans="1:14" ht="30" customHeight="1">
      <c r="A654" s="155">
        <v>650</v>
      </c>
      <c r="B654" s="175" t="s">
        <v>1916</v>
      </c>
      <c r="C654" s="176" t="s">
        <v>1917</v>
      </c>
      <c r="D654" s="157" t="s">
        <v>236</v>
      </c>
      <c r="E654" s="126">
        <v>36841</v>
      </c>
      <c r="F654" s="155" t="s">
        <v>221</v>
      </c>
      <c r="G654" s="155" t="s">
        <v>8</v>
      </c>
      <c r="H654" s="125">
        <v>45017</v>
      </c>
      <c r="I654" s="162" t="s">
        <v>1537</v>
      </c>
      <c r="J654" s="156" t="s">
        <v>1918</v>
      </c>
      <c r="K654" s="142" t="s">
        <v>1171</v>
      </c>
      <c r="L654" s="159" t="s">
        <v>365</v>
      </c>
      <c r="M654" s="158" t="s">
        <v>227</v>
      </c>
      <c r="N654" s="144"/>
    </row>
    <row r="655" spans="1:14" ht="30" customHeight="1">
      <c r="A655" s="155">
        <v>651</v>
      </c>
      <c r="B655" s="173" t="s">
        <v>1919</v>
      </c>
      <c r="C655" s="162" t="s">
        <v>1920</v>
      </c>
      <c r="D655" s="157" t="s">
        <v>220</v>
      </c>
      <c r="E655" s="125">
        <v>30551</v>
      </c>
      <c r="F655" s="155" t="s">
        <v>231</v>
      </c>
      <c r="G655" s="155" t="s">
        <v>8</v>
      </c>
      <c r="H655" s="125">
        <v>40180</v>
      </c>
      <c r="I655" s="162" t="s">
        <v>1537</v>
      </c>
      <c r="J655" s="156" t="s">
        <v>795</v>
      </c>
      <c r="K655" s="177" t="s">
        <v>1921</v>
      </c>
      <c r="L655" s="156" t="s">
        <v>335</v>
      </c>
      <c r="M655" s="158" t="s">
        <v>277</v>
      </c>
      <c r="N655" s="144"/>
    </row>
    <row r="656" spans="1:14" ht="30" customHeight="1">
      <c r="A656" s="155">
        <v>652</v>
      </c>
      <c r="B656" s="175" t="s">
        <v>1922</v>
      </c>
      <c r="C656" s="176" t="s">
        <v>1923</v>
      </c>
      <c r="D656" s="157" t="s">
        <v>991</v>
      </c>
      <c r="E656" s="126">
        <v>35729</v>
      </c>
      <c r="F656" s="155" t="s">
        <v>221</v>
      </c>
      <c r="G656" s="155" t="s">
        <v>8</v>
      </c>
      <c r="H656" s="125">
        <v>45017</v>
      </c>
      <c r="I656" s="162" t="s">
        <v>1537</v>
      </c>
      <c r="J656" s="156" t="s">
        <v>430</v>
      </c>
      <c r="K656" s="142" t="s">
        <v>896</v>
      </c>
      <c r="L656" s="156" t="s">
        <v>245</v>
      </c>
      <c r="M656" s="158" t="s">
        <v>227</v>
      </c>
      <c r="N656" s="144"/>
    </row>
    <row r="657" spans="1:14" ht="30" customHeight="1">
      <c r="A657" s="155">
        <v>653</v>
      </c>
      <c r="B657" s="173" t="s">
        <v>1924</v>
      </c>
      <c r="C657" s="162" t="s">
        <v>1925</v>
      </c>
      <c r="D657" s="157" t="s">
        <v>220</v>
      </c>
      <c r="E657" s="127">
        <v>35121</v>
      </c>
      <c r="F657" s="155" t="s">
        <v>221</v>
      </c>
      <c r="G657" s="155" t="s">
        <v>8</v>
      </c>
      <c r="H657" s="125">
        <v>44562</v>
      </c>
      <c r="I657" s="162" t="s">
        <v>1537</v>
      </c>
      <c r="J657" s="156" t="s">
        <v>224</v>
      </c>
      <c r="K657" s="156" t="s">
        <v>233</v>
      </c>
      <c r="L657" s="156" t="s">
        <v>226</v>
      </c>
      <c r="M657" s="158" t="s">
        <v>227</v>
      </c>
      <c r="N657" s="144"/>
    </row>
    <row r="658" spans="1:14" ht="30" customHeight="1">
      <c r="A658" s="155">
        <v>654</v>
      </c>
      <c r="B658" s="173" t="s">
        <v>1926</v>
      </c>
      <c r="C658" s="162" t="s">
        <v>1927</v>
      </c>
      <c r="D658" s="157" t="s">
        <v>220</v>
      </c>
      <c r="E658" s="125">
        <v>32865</v>
      </c>
      <c r="F658" s="155" t="s">
        <v>221</v>
      </c>
      <c r="G658" s="155" t="s">
        <v>8</v>
      </c>
      <c r="H658" s="125">
        <v>39356</v>
      </c>
      <c r="I658" s="162" t="s">
        <v>1537</v>
      </c>
      <c r="J658" s="156" t="s">
        <v>1631</v>
      </c>
      <c r="K658" s="156" t="s">
        <v>1580</v>
      </c>
      <c r="L658" s="156" t="s">
        <v>245</v>
      </c>
      <c r="M658" s="158" t="s">
        <v>277</v>
      </c>
      <c r="N658" s="144"/>
    </row>
    <row r="659" spans="1:14" ht="30" customHeight="1">
      <c r="A659" s="155">
        <v>655</v>
      </c>
      <c r="B659" s="173" t="s">
        <v>1928</v>
      </c>
      <c r="C659" s="162" t="s">
        <v>1929</v>
      </c>
      <c r="D659" s="157" t="s">
        <v>220</v>
      </c>
      <c r="E659" s="127">
        <v>33300</v>
      </c>
      <c r="F659" s="155" t="s">
        <v>231</v>
      </c>
      <c r="G659" s="155" t="s">
        <v>8</v>
      </c>
      <c r="H659" s="125">
        <v>44562</v>
      </c>
      <c r="I659" s="162" t="s">
        <v>1537</v>
      </c>
      <c r="J659" s="156" t="s">
        <v>937</v>
      </c>
      <c r="K659" s="177" t="s">
        <v>1930</v>
      </c>
      <c r="L659" s="156" t="s">
        <v>335</v>
      </c>
      <c r="M659" s="158" t="s">
        <v>277</v>
      </c>
      <c r="N659" s="144"/>
    </row>
    <row r="660" spans="1:14" ht="30" customHeight="1">
      <c r="A660" s="155">
        <v>656</v>
      </c>
      <c r="B660" s="173" t="s">
        <v>1931</v>
      </c>
      <c r="C660" s="162" t="s">
        <v>1932</v>
      </c>
      <c r="D660" s="157" t="s">
        <v>220</v>
      </c>
      <c r="E660" s="127">
        <v>36607</v>
      </c>
      <c r="F660" s="155" t="s">
        <v>221</v>
      </c>
      <c r="G660" s="155" t="s">
        <v>8</v>
      </c>
      <c r="H660" s="125">
        <v>44562</v>
      </c>
      <c r="I660" s="162" t="s">
        <v>1537</v>
      </c>
      <c r="J660" s="156" t="s">
        <v>224</v>
      </c>
      <c r="K660" s="160" t="s">
        <v>233</v>
      </c>
      <c r="L660" s="156" t="s">
        <v>226</v>
      </c>
      <c r="M660" s="158" t="s">
        <v>227</v>
      </c>
      <c r="N660" s="144"/>
    </row>
    <row r="661" spans="1:14" ht="30" customHeight="1">
      <c r="A661" s="155">
        <v>657</v>
      </c>
      <c r="B661" s="173" t="s">
        <v>1933</v>
      </c>
      <c r="C661" s="162" t="s">
        <v>1934</v>
      </c>
      <c r="D661" s="157" t="s">
        <v>374</v>
      </c>
      <c r="E661" s="125">
        <v>34066</v>
      </c>
      <c r="F661" s="155" t="s">
        <v>231</v>
      </c>
      <c r="G661" s="155" t="s">
        <v>8</v>
      </c>
      <c r="H661" s="125">
        <v>42887</v>
      </c>
      <c r="I661" s="162" t="s">
        <v>1537</v>
      </c>
      <c r="J661" s="156" t="s">
        <v>368</v>
      </c>
      <c r="K661" s="156" t="s">
        <v>1935</v>
      </c>
      <c r="L661" s="156" t="s">
        <v>276</v>
      </c>
      <c r="M661" s="158" t="s">
        <v>277</v>
      </c>
      <c r="N661" s="144"/>
    </row>
    <row r="662" spans="1:14" ht="30" customHeight="1">
      <c r="A662" s="155">
        <v>658</v>
      </c>
      <c r="B662" s="175" t="s">
        <v>1936</v>
      </c>
      <c r="C662" s="176" t="s">
        <v>1937</v>
      </c>
      <c r="D662" s="157" t="s">
        <v>273</v>
      </c>
      <c r="E662" s="126">
        <v>33801</v>
      </c>
      <c r="F662" s="155" t="s">
        <v>231</v>
      </c>
      <c r="G662" s="155" t="s">
        <v>8</v>
      </c>
      <c r="H662" s="125">
        <v>45017</v>
      </c>
      <c r="I662" s="162" t="s">
        <v>1537</v>
      </c>
      <c r="J662" s="156" t="s">
        <v>282</v>
      </c>
      <c r="K662" s="156" t="s">
        <v>883</v>
      </c>
      <c r="L662" s="156" t="s">
        <v>226</v>
      </c>
      <c r="M662" s="158" t="s">
        <v>227</v>
      </c>
      <c r="N662" s="144"/>
    </row>
    <row r="663" spans="1:14" ht="30" customHeight="1">
      <c r="A663" s="155">
        <v>659</v>
      </c>
      <c r="B663" s="173" t="s">
        <v>1938</v>
      </c>
      <c r="C663" s="162" t="s">
        <v>1939</v>
      </c>
      <c r="D663" s="157" t="s">
        <v>220</v>
      </c>
      <c r="E663" s="127">
        <v>33680</v>
      </c>
      <c r="F663" s="155" t="s">
        <v>231</v>
      </c>
      <c r="G663" s="155" t="s">
        <v>8</v>
      </c>
      <c r="H663" s="125">
        <v>44562</v>
      </c>
      <c r="I663" s="162" t="s">
        <v>1537</v>
      </c>
      <c r="J663" s="156" t="s">
        <v>282</v>
      </c>
      <c r="K663" s="156" t="s">
        <v>883</v>
      </c>
      <c r="L663" s="156" t="s">
        <v>226</v>
      </c>
      <c r="M663" s="158" t="s">
        <v>227</v>
      </c>
      <c r="N663" s="144"/>
    </row>
    <row r="664" spans="1:14" ht="30" customHeight="1">
      <c r="A664" s="155">
        <v>660</v>
      </c>
      <c r="B664" s="173" t="s">
        <v>1940</v>
      </c>
      <c r="C664" s="162" t="s">
        <v>1941</v>
      </c>
      <c r="D664" s="157" t="s">
        <v>446</v>
      </c>
      <c r="E664" s="127">
        <v>36182</v>
      </c>
      <c r="F664" s="155" t="s">
        <v>231</v>
      </c>
      <c r="G664" s="155" t="s">
        <v>8</v>
      </c>
      <c r="H664" s="125">
        <v>44562</v>
      </c>
      <c r="I664" s="162" t="s">
        <v>1537</v>
      </c>
      <c r="J664" s="171" t="s">
        <v>1885</v>
      </c>
      <c r="K664" s="156" t="s">
        <v>1567</v>
      </c>
      <c r="L664" s="156" t="s">
        <v>674</v>
      </c>
      <c r="M664" s="158" t="s">
        <v>277</v>
      </c>
      <c r="N664" s="144"/>
    </row>
    <row r="665" spans="1:14" ht="30" customHeight="1">
      <c r="A665" s="155">
        <v>661</v>
      </c>
      <c r="B665" s="173" t="s">
        <v>1942</v>
      </c>
      <c r="C665" s="162" t="s">
        <v>1943</v>
      </c>
      <c r="D665" s="157" t="s">
        <v>220</v>
      </c>
      <c r="E665" s="125">
        <v>31161</v>
      </c>
      <c r="F665" s="155" t="s">
        <v>221</v>
      </c>
      <c r="G665" s="155" t="s">
        <v>8</v>
      </c>
      <c r="H665" s="125">
        <v>41944</v>
      </c>
      <c r="I665" s="162" t="s">
        <v>1537</v>
      </c>
      <c r="J665" s="156" t="s">
        <v>387</v>
      </c>
      <c r="K665" s="156" t="s">
        <v>1550</v>
      </c>
      <c r="L665" s="156" t="s">
        <v>389</v>
      </c>
      <c r="M665" s="158" t="s">
        <v>277</v>
      </c>
      <c r="N665" s="144"/>
    </row>
    <row r="666" spans="1:14" ht="30" customHeight="1">
      <c r="A666" s="155">
        <v>662</v>
      </c>
      <c r="B666" s="173" t="s">
        <v>1944</v>
      </c>
      <c r="C666" s="162" t="s">
        <v>1945</v>
      </c>
      <c r="D666" s="157" t="s">
        <v>220</v>
      </c>
      <c r="E666" s="127">
        <v>35243</v>
      </c>
      <c r="F666" s="155" t="s">
        <v>221</v>
      </c>
      <c r="G666" s="155" t="s">
        <v>8</v>
      </c>
      <c r="H666" s="125">
        <v>44562</v>
      </c>
      <c r="I666" s="162" t="s">
        <v>1537</v>
      </c>
      <c r="J666" s="156" t="s">
        <v>269</v>
      </c>
      <c r="K666" s="156" t="s">
        <v>270</v>
      </c>
      <c r="L666" s="156" t="s">
        <v>245</v>
      </c>
      <c r="M666" s="158" t="s">
        <v>227</v>
      </c>
      <c r="N666" s="144"/>
    </row>
    <row r="667" spans="1:14" ht="30" customHeight="1">
      <c r="A667" s="155">
        <v>663</v>
      </c>
      <c r="B667" s="175" t="s">
        <v>1946</v>
      </c>
      <c r="C667" s="176" t="s">
        <v>1947</v>
      </c>
      <c r="D667" s="157" t="s">
        <v>220</v>
      </c>
      <c r="E667" s="126">
        <v>36448</v>
      </c>
      <c r="F667" s="155" t="s">
        <v>231</v>
      </c>
      <c r="G667" s="155" t="s">
        <v>8</v>
      </c>
      <c r="H667" s="125">
        <v>45017</v>
      </c>
      <c r="I667" s="162" t="s">
        <v>1537</v>
      </c>
      <c r="J667" s="156" t="s">
        <v>1264</v>
      </c>
      <c r="K667" s="156" t="s">
        <v>2436</v>
      </c>
      <c r="L667" s="156" t="s">
        <v>276</v>
      </c>
      <c r="M667" s="158" t="s">
        <v>277</v>
      </c>
      <c r="N667" s="144"/>
    </row>
    <row r="668" spans="1:14" ht="30" customHeight="1">
      <c r="A668" s="155">
        <v>664</v>
      </c>
      <c r="B668" s="173" t="s">
        <v>1948</v>
      </c>
      <c r="C668" s="162" t="s">
        <v>1949</v>
      </c>
      <c r="D668" s="181" t="s">
        <v>1950</v>
      </c>
      <c r="E668" s="141">
        <v>31747</v>
      </c>
      <c r="F668" s="155" t="s">
        <v>221</v>
      </c>
      <c r="G668" s="155" t="s">
        <v>8</v>
      </c>
      <c r="H668" s="125">
        <v>44562</v>
      </c>
      <c r="I668" s="162" t="s">
        <v>1537</v>
      </c>
      <c r="J668" s="171" t="s">
        <v>1951</v>
      </c>
      <c r="K668" s="156" t="s">
        <v>1550</v>
      </c>
      <c r="L668" s="156" t="s">
        <v>389</v>
      </c>
      <c r="M668" s="158" t="s">
        <v>277</v>
      </c>
      <c r="N668" s="144"/>
    </row>
    <row r="669" spans="1:14" ht="30" customHeight="1">
      <c r="A669" s="155">
        <v>665</v>
      </c>
      <c r="B669" s="173" t="s">
        <v>1952</v>
      </c>
      <c r="C669" s="162" t="s">
        <v>1953</v>
      </c>
      <c r="D669" s="157" t="s">
        <v>220</v>
      </c>
      <c r="E669" s="125">
        <v>27110</v>
      </c>
      <c r="F669" s="155" t="s">
        <v>231</v>
      </c>
      <c r="G669" s="155" t="s">
        <v>8</v>
      </c>
      <c r="H669" s="125">
        <v>40541</v>
      </c>
      <c r="I669" s="162" t="s">
        <v>1537</v>
      </c>
      <c r="J669" s="156" t="s">
        <v>866</v>
      </c>
      <c r="K669" s="177" t="s">
        <v>637</v>
      </c>
      <c r="L669" s="156" t="s">
        <v>674</v>
      </c>
      <c r="M669" s="158" t="s">
        <v>277</v>
      </c>
      <c r="N669" s="144"/>
    </row>
    <row r="670" spans="1:14" ht="30" customHeight="1">
      <c r="A670" s="155">
        <v>666</v>
      </c>
      <c r="B670" s="173" t="s">
        <v>1954</v>
      </c>
      <c r="C670" s="162" t="s">
        <v>1955</v>
      </c>
      <c r="D670" s="157" t="s">
        <v>1364</v>
      </c>
      <c r="E670" s="125">
        <v>33929</v>
      </c>
      <c r="F670" s="155" t="s">
        <v>231</v>
      </c>
      <c r="G670" s="155" t="s">
        <v>8</v>
      </c>
      <c r="H670" s="125">
        <v>42156</v>
      </c>
      <c r="I670" s="162" t="s">
        <v>1537</v>
      </c>
      <c r="J670" s="156" t="s">
        <v>224</v>
      </c>
      <c r="K670" s="156" t="s">
        <v>233</v>
      </c>
      <c r="L670" s="156" t="s">
        <v>226</v>
      </c>
      <c r="M670" s="158" t="s">
        <v>227</v>
      </c>
      <c r="N670" s="144"/>
    </row>
    <row r="671" spans="1:14" ht="30" customHeight="1">
      <c r="A671" s="155">
        <v>667</v>
      </c>
      <c r="B671" s="173" t="s">
        <v>1956</v>
      </c>
      <c r="C671" s="162" t="s">
        <v>1957</v>
      </c>
      <c r="D671" s="157" t="s">
        <v>273</v>
      </c>
      <c r="E671" s="127">
        <v>33902</v>
      </c>
      <c r="F671" s="155" t="s">
        <v>221</v>
      </c>
      <c r="G671" s="155" t="s">
        <v>8</v>
      </c>
      <c r="H671" s="125">
        <v>44562</v>
      </c>
      <c r="I671" s="162" t="s">
        <v>1537</v>
      </c>
      <c r="J671" s="156" t="s">
        <v>254</v>
      </c>
      <c r="K671" s="156" t="s">
        <v>255</v>
      </c>
      <c r="L671" s="156" t="s">
        <v>226</v>
      </c>
      <c r="M671" s="158" t="s">
        <v>227</v>
      </c>
      <c r="N671" s="144"/>
    </row>
    <row r="672" spans="1:14" ht="30" customHeight="1">
      <c r="A672" s="155">
        <v>668</v>
      </c>
      <c r="B672" s="175" t="s">
        <v>1958</v>
      </c>
      <c r="C672" s="176" t="s">
        <v>1959</v>
      </c>
      <c r="D672" s="157" t="s">
        <v>220</v>
      </c>
      <c r="E672" s="126">
        <v>36604</v>
      </c>
      <c r="F672" s="155" t="s">
        <v>221</v>
      </c>
      <c r="G672" s="155" t="s">
        <v>8</v>
      </c>
      <c r="H672" s="125">
        <v>45017</v>
      </c>
      <c r="I672" s="162" t="s">
        <v>1537</v>
      </c>
      <c r="J672" s="156" t="s">
        <v>282</v>
      </c>
      <c r="K672" s="156" t="s">
        <v>883</v>
      </c>
      <c r="L672" s="156" t="s">
        <v>226</v>
      </c>
      <c r="M672" s="158" t="s">
        <v>227</v>
      </c>
      <c r="N672" s="144"/>
    </row>
    <row r="673" spans="1:14" ht="30" customHeight="1">
      <c r="A673" s="155">
        <v>669</v>
      </c>
      <c r="B673" s="175" t="s">
        <v>1960</v>
      </c>
      <c r="C673" s="176" t="s">
        <v>1961</v>
      </c>
      <c r="D673" s="157" t="s">
        <v>220</v>
      </c>
      <c r="E673" s="126">
        <v>33190</v>
      </c>
      <c r="F673" s="155" t="s">
        <v>231</v>
      </c>
      <c r="G673" s="155" t="s">
        <v>8</v>
      </c>
      <c r="H673" s="125">
        <v>45017</v>
      </c>
      <c r="I673" s="162" t="s">
        <v>1537</v>
      </c>
      <c r="J673" s="156" t="s">
        <v>282</v>
      </c>
      <c r="K673" s="156" t="s">
        <v>883</v>
      </c>
      <c r="L673" s="156" t="s">
        <v>226</v>
      </c>
      <c r="M673" s="158" t="s">
        <v>227</v>
      </c>
      <c r="N673" s="144"/>
    </row>
    <row r="674" spans="1:14" ht="30" customHeight="1">
      <c r="A674" s="155">
        <v>670</v>
      </c>
      <c r="B674" s="173" t="s">
        <v>1962</v>
      </c>
      <c r="C674" s="162" t="s">
        <v>1963</v>
      </c>
      <c r="D674" s="157" t="s">
        <v>220</v>
      </c>
      <c r="E674" s="127">
        <v>34624</v>
      </c>
      <c r="F674" s="155" t="s">
        <v>231</v>
      </c>
      <c r="G674" s="155" t="s">
        <v>8</v>
      </c>
      <c r="H674" s="125">
        <v>44562</v>
      </c>
      <c r="I674" s="162" t="s">
        <v>1537</v>
      </c>
      <c r="J674" s="156" t="s">
        <v>269</v>
      </c>
      <c r="K674" s="156" t="s">
        <v>270</v>
      </c>
      <c r="L674" s="156" t="s">
        <v>245</v>
      </c>
      <c r="M674" s="158" t="s">
        <v>227</v>
      </c>
      <c r="N674" s="144"/>
    </row>
    <row r="675" spans="1:14" ht="30" customHeight="1">
      <c r="A675" s="155">
        <v>671</v>
      </c>
      <c r="B675" s="173" t="s">
        <v>1964</v>
      </c>
      <c r="C675" s="162" t="s">
        <v>1965</v>
      </c>
      <c r="D675" s="157" t="s">
        <v>220</v>
      </c>
      <c r="E675" s="140">
        <v>36066</v>
      </c>
      <c r="F675" s="155" t="s">
        <v>231</v>
      </c>
      <c r="G675" s="155" t="s">
        <v>8</v>
      </c>
      <c r="H675" s="125">
        <v>44562</v>
      </c>
      <c r="I675" s="162" t="s">
        <v>1537</v>
      </c>
      <c r="J675" s="156" t="s">
        <v>224</v>
      </c>
      <c r="K675" s="156" t="s">
        <v>233</v>
      </c>
      <c r="L675" s="156" t="s">
        <v>226</v>
      </c>
      <c r="M675" s="158" t="s">
        <v>227</v>
      </c>
      <c r="N675" s="144"/>
    </row>
    <row r="676" spans="1:14" ht="30" customHeight="1">
      <c r="A676" s="155">
        <v>672</v>
      </c>
      <c r="B676" s="173" t="s">
        <v>1966</v>
      </c>
      <c r="C676" s="162" t="s">
        <v>1967</v>
      </c>
      <c r="D676" s="157" t="s">
        <v>220</v>
      </c>
      <c r="E676" s="127">
        <v>34358</v>
      </c>
      <c r="F676" s="155" t="s">
        <v>221</v>
      </c>
      <c r="G676" s="155" t="s">
        <v>8</v>
      </c>
      <c r="H676" s="125">
        <v>44562</v>
      </c>
      <c r="I676" s="162" t="s">
        <v>1537</v>
      </c>
      <c r="J676" s="156" t="s">
        <v>224</v>
      </c>
      <c r="K676" s="156" t="s">
        <v>233</v>
      </c>
      <c r="L676" s="156" t="s">
        <v>226</v>
      </c>
      <c r="M676" s="158" t="s">
        <v>227</v>
      </c>
      <c r="N676" s="144"/>
    </row>
    <row r="677" spans="1:14" ht="30" customHeight="1">
      <c r="A677" s="155">
        <v>673</v>
      </c>
      <c r="B677" s="173" t="s">
        <v>1968</v>
      </c>
      <c r="C677" s="162" t="s">
        <v>1969</v>
      </c>
      <c r="D677" s="157" t="s">
        <v>220</v>
      </c>
      <c r="E677" s="125">
        <v>29509</v>
      </c>
      <c r="F677" s="155" t="s">
        <v>231</v>
      </c>
      <c r="G677" s="155" t="s">
        <v>8</v>
      </c>
      <c r="H677" s="125">
        <v>40180</v>
      </c>
      <c r="I677" s="162" t="s">
        <v>1537</v>
      </c>
      <c r="J677" s="156" t="s">
        <v>937</v>
      </c>
      <c r="K677" s="156" t="s">
        <v>1580</v>
      </c>
      <c r="L677" s="156" t="s">
        <v>245</v>
      </c>
      <c r="M677" s="158" t="s">
        <v>277</v>
      </c>
      <c r="N677" s="144"/>
    </row>
    <row r="678" spans="1:14" ht="30" customHeight="1">
      <c r="A678" s="155">
        <v>674</v>
      </c>
      <c r="B678" s="173" t="s">
        <v>1970</v>
      </c>
      <c r="C678" s="162" t="s">
        <v>1971</v>
      </c>
      <c r="D678" s="157" t="s">
        <v>220</v>
      </c>
      <c r="E678" s="127">
        <v>34830</v>
      </c>
      <c r="F678" s="155" t="s">
        <v>231</v>
      </c>
      <c r="G678" s="155" t="s">
        <v>8</v>
      </c>
      <c r="H678" s="125">
        <v>44562</v>
      </c>
      <c r="I678" s="162" t="s">
        <v>1537</v>
      </c>
      <c r="J678" s="156" t="s">
        <v>1264</v>
      </c>
      <c r="K678" s="156" t="s">
        <v>334</v>
      </c>
      <c r="L678" s="156" t="s">
        <v>276</v>
      </c>
      <c r="M678" s="158" t="s">
        <v>277</v>
      </c>
      <c r="N678" s="144"/>
    </row>
    <row r="679" spans="1:14" ht="30" customHeight="1">
      <c r="A679" s="155">
        <v>675</v>
      </c>
      <c r="B679" s="173" t="s">
        <v>1972</v>
      </c>
      <c r="C679" s="162" t="s">
        <v>1973</v>
      </c>
      <c r="D679" s="157" t="s">
        <v>220</v>
      </c>
      <c r="E679" s="127">
        <v>36666</v>
      </c>
      <c r="F679" s="155" t="s">
        <v>221</v>
      </c>
      <c r="G679" s="155" t="s">
        <v>8</v>
      </c>
      <c r="H679" s="125">
        <v>44562</v>
      </c>
      <c r="I679" s="162" t="s">
        <v>1537</v>
      </c>
      <c r="J679" s="156" t="s">
        <v>1974</v>
      </c>
      <c r="K679" s="156" t="s">
        <v>1567</v>
      </c>
      <c r="L679" s="156" t="s">
        <v>674</v>
      </c>
      <c r="M679" s="158" t="s">
        <v>277</v>
      </c>
      <c r="N679" s="144"/>
    </row>
    <row r="680" spans="1:14" ht="30" customHeight="1">
      <c r="A680" s="155">
        <v>676</v>
      </c>
      <c r="B680" s="175" t="s">
        <v>1975</v>
      </c>
      <c r="C680" s="176" t="s">
        <v>1976</v>
      </c>
      <c r="D680" s="157" t="s">
        <v>220</v>
      </c>
      <c r="E680" s="126">
        <v>36997</v>
      </c>
      <c r="F680" s="155" t="s">
        <v>221</v>
      </c>
      <c r="G680" s="155" t="s">
        <v>8</v>
      </c>
      <c r="H680" s="125">
        <v>45017</v>
      </c>
      <c r="I680" s="162" t="s">
        <v>1537</v>
      </c>
      <c r="J680" s="156" t="s">
        <v>1264</v>
      </c>
      <c r="K680" s="156" t="s">
        <v>2436</v>
      </c>
      <c r="L680" s="156" t="s">
        <v>276</v>
      </c>
      <c r="M680" s="158" t="s">
        <v>277</v>
      </c>
      <c r="N680" s="144"/>
    </row>
    <row r="681" spans="1:14" ht="30" customHeight="1">
      <c r="A681" s="155">
        <v>677</v>
      </c>
      <c r="B681" s="173" t="s">
        <v>1977</v>
      </c>
      <c r="C681" s="162" t="s">
        <v>1978</v>
      </c>
      <c r="D681" s="157" t="s">
        <v>220</v>
      </c>
      <c r="E681" s="127">
        <v>36820</v>
      </c>
      <c r="F681" s="155" t="s">
        <v>221</v>
      </c>
      <c r="G681" s="155" t="s">
        <v>8</v>
      </c>
      <c r="H681" s="125">
        <v>44562</v>
      </c>
      <c r="I681" s="162" t="s">
        <v>1537</v>
      </c>
      <c r="J681" s="156" t="s">
        <v>1974</v>
      </c>
      <c r="K681" s="156" t="s">
        <v>1567</v>
      </c>
      <c r="L681" s="156" t="s">
        <v>674</v>
      </c>
      <c r="M681" s="158" t="s">
        <v>277</v>
      </c>
      <c r="N681" s="144"/>
    </row>
    <row r="682" spans="1:14" ht="30" customHeight="1">
      <c r="A682" s="155">
        <v>678</v>
      </c>
      <c r="B682" s="175" t="s">
        <v>1979</v>
      </c>
      <c r="C682" s="176" t="s">
        <v>1980</v>
      </c>
      <c r="D682" s="157" t="s">
        <v>715</v>
      </c>
      <c r="E682" s="126">
        <v>34620</v>
      </c>
      <c r="F682" s="155" t="s">
        <v>221</v>
      </c>
      <c r="G682" s="155" t="s">
        <v>8</v>
      </c>
      <c r="H682" s="125">
        <v>45017</v>
      </c>
      <c r="I682" s="162" t="s">
        <v>1537</v>
      </c>
      <c r="J682" s="156" t="s">
        <v>224</v>
      </c>
      <c r="K682" s="156" t="s">
        <v>233</v>
      </c>
      <c r="L682" s="156" t="s">
        <v>226</v>
      </c>
      <c r="M682" s="158" t="s">
        <v>227</v>
      </c>
      <c r="N682" s="144"/>
    </row>
    <row r="683" spans="1:14" ht="30" customHeight="1">
      <c r="A683" s="155">
        <v>679</v>
      </c>
      <c r="B683" s="175" t="s">
        <v>1981</v>
      </c>
      <c r="C683" s="176" t="s">
        <v>1982</v>
      </c>
      <c r="D683" s="157" t="s">
        <v>220</v>
      </c>
      <c r="E683" s="126">
        <v>36475</v>
      </c>
      <c r="F683" s="155" t="s">
        <v>221</v>
      </c>
      <c r="G683" s="155" t="s">
        <v>8</v>
      </c>
      <c r="H683" s="125">
        <v>45017</v>
      </c>
      <c r="I683" s="162" t="s">
        <v>1537</v>
      </c>
      <c r="J683" s="156" t="s">
        <v>694</v>
      </c>
      <c r="K683" s="142" t="s">
        <v>1983</v>
      </c>
      <c r="L683" s="156" t="s">
        <v>674</v>
      </c>
      <c r="M683" s="158" t="s">
        <v>227</v>
      </c>
      <c r="N683" s="144"/>
    </row>
    <row r="684" spans="1:14" ht="30" customHeight="1">
      <c r="A684" s="155">
        <v>680</v>
      </c>
      <c r="B684" s="173" t="s">
        <v>1984</v>
      </c>
      <c r="C684" s="162" t="s">
        <v>1985</v>
      </c>
      <c r="D684" s="157" t="s">
        <v>220</v>
      </c>
      <c r="E684" s="125">
        <v>30494</v>
      </c>
      <c r="F684" s="155" t="s">
        <v>231</v>
      </c>
      <c r="G684" s="155" t="s">
        <v>8</v>
      </c>
      <c r="H684" s="125">
        <v>39753</v>
      </c>
      <c r="I684" s="162" t="s">
        <v>1537</v>
      </c>
      <c r="J684" s="156" t="s">
        <v>937</v>
      </c>
      <c r="K684" s="156" t="s">
        <v>1609</v>
      </c>
      <c r="L684" s="156" t="s">
        <v>629</v>
      </c>
      <c r="M684" s="158" t="s">
        <v>277</v>
      </c>
      <c r="N684" s="144"/>
    </row>
    <row r="685" spans="1:14" ht="30" customHeight="1">
      <c r="A685" s="155">
        <v>681</v>
      </c>
      <c r="B685" s="173" t="s">
        <v>1986</v>
      </c>
      <c r="C685" s="162" t="s">
        <v>1987</v>
      </c>
      <c r="D685" s="157" t="s">
        <v>220</v>
      </c>
      <c r="E685" s="125">
        <v>32528</v>
      </c>
      <c r="F685" s="155" t="s">
        <v>221</v>
      </c>
      <c r="G685" s="155" t="s">
        <v>8</v>
      </c>
      <c r="H685" s="125">
        <v>40969</v>
      </c>
      <c r="I685" s="162" t="s">
        <v>1537</v>
      </c>
      <c r="J685" s="156" t="s">
        <v>387</v>
      </c>
      <c r="K685" s="156" t="s">
        <v>1756</v>
      </c>
      <c r="L685" s="142" t="s">
        <v>389</v>
      </c>
      <c r="M685" s="158" t="s">
        <v>277</v>
      </c>
      <c r="N685" s="144"/>
    </row>
    <row r="686" spans="1:14" ht="30" customHeight="1">
      <c r="A686" s="155">
        <v>682</v>
      </c>
      <c r="B686" s="175" t="s">
        <v>1988</v>
      </c>
      <c r="C686" s="176" t="s">
        <v>1989</v>
      </c>
      <c r="D686" s="157" t="s">
        <v>1990</v>
      </c>
      <c r="E686" s="126">
        <v>34119</v>
      </c>
      <c r="F686" s="155" t="s">
        <v>221</v>
      </c>
      <c r="G686" s="155" t="s">
        <v>8</v>
      </c>
      <c r="H686" s="125">
        <v>45017</v>
      </c>
      <c r="I686" s="162" t="s">
        <v>1537</v>
      </c>
      <c r="J686" s="156" t="s">
        <v>224</v>
      </c>
      <c r="K686" s="156" t="s">
        <v>233</v>
      </c>
      <c r="L686" s="156" t="s">
        <v>226</v>
      </c>
      <c r="M686" s="158" t="s">
        <v>227</v>
      </c>
      <c r="N686" s="144"/>
    </row>
    <row r="687" spans="1:14" ht="30" customHeight="1">
      <c r="A687" s="155">
        <v>683</v>
      </c>
      <c r="B687" s="175" t="s">
        <v>1991</v>
      </c>
      <c r="C687" s="176" t="s">
        <v>1992</v>
      </c>
      <c r="D687" s="157" t="s">
        <v>220</v>
      </c>
      <c r="E687" s="126">
        <v>35833</v>
      </c>
      <c r="F687" s="155" t="s">
        <v>221</v>
      </c>
      <c r="G687" s="155" t="s">
        <v>8</v>
      </c>
      <c r="H687" s="125">
        <v>45017</v>
      </c>
      <c r="I687" s="162" t="s">
        <v>1537</v>
      </c>
      <c r="J687" s="156" t="s">
        <v>282</v>
      </c>
      <c r="K687" s="160" t="s">
        <v>883</v>
      </c>
      <c r="L687" s="156" t="s">
        <v>226</v>
      </c>
      <c r="M687" s="158" t="s">
        <v>227</v>
      </c>
      <c r="N687" s="144"/>
    </row>
    <row r="688" spans="1:14" ht="30" customHeight="1">
      <c r="A688" s="155">
        <v>684</v>
      </c>
      <c r="B688" s="173" t="s">
        <v>1993</v>
      </c>
      <c r="C688" s="162" t="s">
        <v>1994</v>
      </c>
      <c r="D688" s="157" t="s">
        <v>220</v>
      </c>
      <c r="E688" s="125">
        <v>28988</v>
      </c>
      <c r="F688" s="155" t="s">
        <v>231</v>
      </c>
      <c r="G688" s="155" t="s">
        <v>8</v>
      </c>
      <c r="H688" s="125">
        <v>40541</v>
      </c>
      <c r="I688" s="162" t="s">
        <v>1537</v>
      </c>
      <c r="J688" s="156" t="s">
        <v>937</v>
      </c>
      <c r="K688" s="156" t="s">
        <v>637</v>
      </c>
      <c r="L688" s="156" t="s">
        <v>674</v>
      </c>
      <c r="M688" s="158" t="s">
        <v>277</v>
      </c>
      <c r="N688" s="144"/>
    </row>
    <row r="689" spans="1:14" ht="30" customHeight="1">
      <c r="A689" s="155">
        <v>685</v>
      </c>
      <c r="B689" s="173" t="s">
        <v>1995</v>
      </c>
      <c r="C689" s="162" t="s">
        <v>1996</v>
      </c>
      <c r="D689" s="157" t="s">
        <v>220</v>
      </c>
      <c r="E689" s="127">
        <v>35992</v>
      </c>
      <c r="F689" s="155" t="s">
        <v>221</v>
      </c>
      <c r="G689" s="155" t="s">
        <v>8</v>
      </c>
      <c r="H689" s="125">
        <v>44562</v>
      </c>
      <c r="I689" s="162" t="s">
        <v>1537</v>
      </c>
      <c r="J689" s="156" t="s">
        <v>1895</v>
      </c>
      <c r="K689" s="156" t="s">
        <v>1550</v>
      </c>
      <c r="L689" s="156" t="s">
        <v>389</v>
      </c>
      <c r="M689" s="158" t="s">
        <v>277</v>
      </c>
      <c r="N689" s="144"/>
    </row>
    <row r="690" spans="1:14" ht="30" customHeight="1">
      <c r="A690" s="155">
        <v>686</v>
      </c>
      <c r="B690" s="173" t="s">
        <v>1997</v>
      </c>
      <c r="C690" s="162" t="s">
        <v>1998</v>
      </c>
      <c r="D690" s="157" t="s">
        <v>220</v>
      </c>
      <c r="E690" s="127">
        <v>37100</v>
      </c>
      <c r="F690" s="155" t="s">
        <v>221</v>
      </c>
      <c r="G690" s="155" t="s">
        <v>8</v>
      </c>
      <c r="H690" s="125">
        <v>44562</v>
      </c>
      <c r="I690" s="162" t="s">
        <v>1537</v>
      </c>
      <c r="J690" s="156" t="s">
        <v>937</v>
      </c>
      <c r="K690" s="156" t="s">
        <v>1550</v>
      </c>
      <c r="L690" s="156" t="s">
        <v>389</v>
      </c>
      <c r="M690" s="158" t="s">
        <v>277</v>
      </c>
      <c r="N690" s="144"/>
    </row>
    <row r="691" spans="1:14" ht="30" customHeight="1">
      <c r="A691" s="155">
        <v>687</v>
      </c>
      <c r="B691" s="173" t="s">
        <v>1999</v>
      </c>
      <c r="C691" s="162" t="s">
        <v>2000</v>
      </c>
      <c r="D691" s="157" t="s">
        <v>220</v>
      </c>
      <c r="E691" s="127">
        <v>37432</v>
      </c>
      <c r="F691" s="155" t="s">
        <v>231</v>
      </c>
      <c r="G691" s="155" t="s">
        <v>8</v>
      </c>
      <c r="H691" s="125">
        <v>44562</v>
      </c>
      <c r="I691" s="162" t="s">
        <v>1537</v>
      </c>
      <c r="J691" s="156" t="s">
        <v>2001</v>
      </c>
      <c r="K691" s="156" t="s">
        <v>2002</v>
      </c>
      <c r="L691" s="156" t="s">
        <v>245</v>
      </c>
      <c r="M691" s="158" t="s">
        <v>277</v>
      </c>
      <c r="N691" s="144"/>
    </row>
    <row r="692" spans="1:14" ht="30" customHeight="1">
      <c r="A692" s="155">
        <v>688</v>
      </c>
      <c r="B692" s="175" t="s">
        <v>2003</v>
      </c>
      <c r="C692" s="162" t="s">
        <v>2004</v>
      </c>
      <c r="D692" s="157" t="s">
        <v>220</v>
      </c>
      <c r="E692" s="127">
        <v>36673</v>
      </c>
      <c r="F692" s="155" t="s">
        <v>221</v>
      </c>
      <c r="G692" s="155" t="s">
        <v>8</v>
      </c>
      <c r="H692" s="125">
        <v>45017</v>
      </c>
      <c r="I692" s="162" t="s">
        <v>1537</v>
      </c>
      <c r="J692" s="156" t="s">
        <v>224</v>
      </c>
      <c r="K692" s="156" t="s">
        <v>233</v>
      </c>
      <c r="L692" s="156" t="s">
        <v>226</v>
      </c>
      <c r="M692" s="158" t="s">
        <v>227</v>
      </c>
      <c r="N692" s="144"/>
    </row>
    <row r="693" spans="1:14" ht="30" customHeight="1">
      <c r="A693" s="155">
        <v>689</v>
      </c>
      <c r="B693" s="173" t="s">
        <v>2005</v>
      </c>
      <c r="C693" s="162" t="s">
        <v>2006</v>
      </c>
      <c r="D693" s="157" t="s">
        <v>220</v>
      </c>
      <c r="E693" s="125">
        <v>32709</v>
      </c>
      <c r="F693" s="155" t="s">
        <v>221</v>
      </c>
      <c r="G693" s="155" t="s">
        <v>8</v>
      </c>
      <c r="H693" s="125">
        <v>41214</v>
      </c>
      <c r="I693" s="162" t="s">
        <v>1537</v>
      </c>
      <c r="J693" s="156" t="s">
        <v>254</v>
      </c>
      <c r="K693" s="156" t="s">
        <v>255</v>
      </c>
      <c r="L693" s="156" t="s">
        <v>226</v>
      </c>
      <c r="M693" s="158" t="s">
        <v>227</v>
      </c>
      <c r="N693" s="144"/>
    </row>
    <row r="694" spans="1:14" ht="30" customHeight="1">
      <c r="A694" s="155">
        <v>690</v>
      </c>
      <c r="B694" s="173" t="s">
        <v>2007</v>
      </c>
      <c r="C694" s="162" t="s">
        <v>2008</v>
      </c>
      <c r="D694" s="157" t="s">
        <v>220</v>
      </c>
      <c r="E694" s="125">
        <v>28216</v>
      </c>
      <c r="F694" s="155" t="s">
        <v>231</v>
      </c>
      <c r="G694" s="155" t="s">
        <v>8</v>
      </c>
      <c r="H694" s="125">
        <v>40241</v>
      </c>
      <c r="I694" s="162" t="s">
        <v>1537</v>
      </c>
      <c r="J694" s="156" t="s">
        <v>937</v>
      </c>
      <c r="K694" s="156" t="s">
        <v>1580</v>
      </c>
      <c r="L694" s="156" t="s">
        <v>245</v>
      </c>
      <c r="M694" s="158" t="s">
        <v>277</v>
      </c>
      <c r="N694" s="144"/>
    </row>
    <row r="695" spans="1:14" ht="30" customHeight="1">
      <c r="A695" s="155">
        <v>691</v>
      </c>
      <c r="B695" s="173" t="s">
        <v>2009</v>
      </c>
      <c r="C695" s="162" t="s">
        <v>2010</v>
      </c>
      <c r="D695" s="157" t="s">
        <v>220</v>
      </c>
      <c r="E695" s="125">
        <v>29463</v>
      </c>
      <c r="F695" s="155" t="s">
        <v>231</v>
      </c>
      <c r="G695" s="155" t="s">
        <v>8</v>
      </c>
      <c r="H695" s="125">
        <v>40179</v>
      </c>
      <c r="I695" s="162" t="s">
        <v>1537</v>
      </c>
      <c r="J695" s="156" t="s">
        <v>1145</v>
      </c>
      <c r="K695" s="177" t="s">
        <v>637</v>
      </c>
      <c r="L695" s="156" t="s">
        <v>335</v>
      </c>
      <c r="M695" s="158" t="s">
        <v>277</v>
      </c>
      <c r="N695" s="144"/>
    </row>
    <row r="696" spans="1:14" ht="30" customHeight="1">
      <c r="A696" s="155">
        <v>692</v>
      </c>
      <c r="B696" s="173" t="s">
        <v>2011</v>
      </c>
      <c r="C696" s="162" t="s">
        <v>2012</v>
      </c>
      <c r="D696" s="157" t="s">
        <v>220</v>
      </c>
      <c r="E696" s="127">
        <v>34593</v>
      </c>
      <c r="F696" s="155" t="s">
        <v>221</v>
      </c>
      <c r="G696" s="155" t="s">
        <v>8</v>
      </c>
      <c r="H696" s="125">
        <v>44562</v>
      </c>
      <c r="I696" s="162" t="s">
        <v>1537</v>
      </c>
      <c r="J696" s="156" t="s">
        <v>2013</v>
      </c>
      <c r="K696" s="156" t="s">
        <v>1550</v>
      </c>
      <c r="L696" s="156" t="s">
        <v>389</v>
      </c>
      <c r="M696" s="158" t="s">
        <v>277</v>
      </c>
      <c r="N696" s="144"/>
    </row>
    <row r="697" spans="1:14" ht="30" customHeight="1">
      <c r="A697" s="155">
        <v>693</v>
      </c>
      <c r="B697" s="173" t="s">
        <v>2014</v>
      </c>
      <c r="C697" s="162" t="s">
        <v>2015</v>
      </c>
      <c r="D697" s="157" t="s">
        <v>273</v>
      </c>
      <c r="E697" s="125">
        <v>26927</v>
      </c>
      <c r="F697" s="155" t="s">
        <v>231</v>
      </c>
      <c r="G697" s="155" t="s">
        <v>8</v>
      </c>
      <c r="H697" s="125">
        <v>40541</v>
      </c>
      <c r="I697" s="162" t="s">
        <v>1537</v>
      </c>
      <c r="J697" s="156" t="s">
        <v>1021</v>
      </c>
      <c r="K697" s="156" t="s">
        <v>637</v>
      </c>
      <c r="L697" s="156" t="s">
        <v>843</v>
      </c>
      <c r="M697" s="158" t="s">
        <v>277</v>
      </c>
      <c r="N697" s="144"/>
    </row>
    <row r="698" spans="1:14" ht="30" customHeight="1">
      <c r="A698" s="155">
        <v>694</v>
      </c>
      <c r="B698" s="175" t="s">
        <v>2016</v>
      </c>
      <c r="C698" s="162" t="s">
        <v>2017</v>
      </c>
      <c r="D698" s="157" t="s">
        <v>220</v>
      </c>
      <c r="E698" s="127">
        <v>36524</v>
      </c>
      <c r="F698" s="155" t="s">
        <v>221</v>
      </c>
      <c r="G698" s="155" t="s">
        <v>8</v>
      </c>
      <c r="H698" s="125">
        <v>45017</v>
      </c>
      <c r="I698" s="162" t="s">
        <v>1537</v>
      </c>
      <c r="J698" s="156" t="s">
        <v>399</v>
      </c>
      <c r="K698" s="156" t="s">
        <v>688</v>
      </c>
      <c r="L698" s="156" t="s">
        <v>401</v>
      </c>
      <c r="M698" s="158" t="s">
        <v>227</v>
      </c>
      <c r="N698" s="144"/>
    </row>
    <row r="699" spans="1:14" ht="30" customHeight="1">
      <c r="A699" s="155">
        <v>695</v>
      </c>
      <c r="B699" s="173" t="s">
        <v>2018</v>
      </c>
      <c r="C699" s="162" t="s">
        <v>2019</v>
      </c>
      <c r="D699" s="157" t="s">
        <v>220</v>
      </c>
      <c r="E699" s="125">
        <v>33065</v>
      </c>
      <c r="F699" s="155" t="s">
        <v>221</v>
      </c>
      <c r="G699" s="155" t="s">
        <v>8</v>
      </c>
      <c r="H699" s="125">
        <v>40969</v>
      </c>
      <c r="I699" s="162" t="s">
        <v>1537</v>
      </c>
      <c r="J699" s="156" t="s">
        <v>269</v>
      </c>
      <c r="K699" s="156" t="s">
        <v>270</v>
      </c>
      <c r="L699" s="156" t="s">
        <v>245</v>
      </c>
      <c r="M699" s="158" t="s">
        <v>227</v>
      </c>
      <c r="N699" s="144"/>
    </row>
    <row r="700" spans="1:14" ht="30" customHeight="1">
      <c r="A700" s="155">
        <v>696</v>
      </c>
      <c r="B700" s="175" t="s">
        <v>2020</v>
      </c>
      <c r="C700" s="176" t="s">
        <v>2021</v>
      </c>
      <c r="D700" s="157" t="s">
        <v>220</v>
      </c>
      <c r="E700" s="126">
        <v>36504</v>
      </c>
      <c r="F700" s="155" t="s">
        <v>231</v>
      </c>
      <c r="G700" s="155" t="s">
        <v>8</v>
      </c>
      <c r="H700" s="125">
        <v>45017</v>
      </c>
      <c r="I700" s="162" t="s">
        <v>1537</v>
      </c>
      <c r="J700" s="156" t="s">
        <v>399</v>
      </c>
      <c r="K700" s="156" t="s">
        <v>688</v>
      </c>
      <c r="L700" s="156" t="s">
        <v>401</v>
      </c>
      <c r="M700" s="158" t="s">
        <v>227</v>
      </c>
      <c r="N700" s="144"/>
    </row>
    <row r="701" spans="1:14" ht="30" customHeight="1">
      <c r="A701" s="155">
        <v>697</v>
      </c>
      <c r="B701" s="173" t="s">
        <v>2022</v>
      </c>
      <c r="C701" s="162" t="s">
        <v>2023</v>
      </c>
      <c r="D701" s="157" t="s">
        <v>220</v>
      </c>
      <c r="E701" s="127">
        <v>33790</v>
      </c>
      <c r="F701" s="155" t="s">
        <v>221</v>
      </c>
      <c r="G701" s="155" t="s">
        <v>8</v>
      </c>
      <c r="H701" s="125">
        <v>44562</v>
      </c>
      <c r="I701" s="162" t="s">
        <v>1537</v>
      </c>
      <c r="J701" s="156" t="s">
        <v>224</v>
      </c>
      <c r="K701" s="156" t="s">
        <v>233</v>
      </c>
      <c r="L701" s="156" t="s">
        <v>226</v>
      </c>
      <c r="M701" s="158" t="s">
        <v>227</v>
      </c>
      <c r="N701" s="144"/>
    </row>
    <row r="702" spans="1:14" ht="30" customHeight="1">
      <c r="A702" s="155">
        <v>698</v>
      </c>
      <c r="B702" s="173" t="s">
        <v>2024</v>
      </c>
      <c r="C702" s="162" t="s">
        <v>2025</v>
      </c>
      <c r="D702" s="157" t="s">
        <v>489</v>
      </c>
      <c r="E702" s="127">
        <v>33501</v>
      </c>
      <c r="F702" s="155" t="s">
        <v>231</v>
      </c>
      <c r="G702" s="155" t="s">
        <v>8</v>
      </c>
      <c r="H702" s="125">
        <v>44562</v>
      </c>
      <c r="I702" s="162" t="s">
        <v>1537</v>
      </c>
      <c r="J702" s="156" t="s">
        <v>1133</v>
      </c>
      <c r="K702" s="177" t="s">
        <v>637</v>
      </c>
      <c r="L702" s="156" t="s">
        <v>835</v>
      </c>
      <c r="M702" s="158" t="s">
        <v>277</v>
      </c>
      <c r="N702" s="144"/>
    </row>
    <row r="703" spans="1:14" ht="30" customHeight="1">
      <c r="A703" s="155">
        <v>699</v>
      </c>
      <c r="B703" s="173" t="s">
        <v>2026</v>
      </c>
      <c r="C703" s="162" t="s">
        <v>2027</v>
      </c>
      <c r="D703" s="157" t="s">
        <v>991</v>
      </c>
      <c r="E703" s="125">
        <v>28623</v>
      </c>
      <c r="F703" s="155" t="s">
        <v>231</v>
      </c>
      <c r="G703" s="155" t="s">
        <v>8</v>
      </c>
      <c r="H703" s="125">
        <v>40541</v>
      </c>
      <c r="I703" s="162" t="s">
        <v>1537</v>
      </c>
      <c r="J703" s="156" t="s">
        <v>937</v>
      </c>
      <c r="K703" s="177" t="s">
        <v>637</v>
      </c>
      <c r="L703" s="156" t="s">
        <v>335</v>
      </c>
      <c r="M703" s="158" t="s">
        <v>277</v>
      </c>
      <c r="N703" s="144"/>
    </row>
    <row r="704" spans="1:14" ht="30" customHeight="1">
      <c r="A704" s="155">
        <v>700</v>
      </c>
      <c r="B704" s="175" t="s">
        <v>2028</v>
      </c>
      <c r="C704" s="176" t="s">
        <v>2029</v>
      </c>
      <c r="D704" s="157" t="s">
        <v>2030</v>
      </c>
      <c r="E704" s="126">
        <v>36496</v>
      </c>
      <c r="F704" s="155" t="s">
        <v>221</v>
      </c>
      <c r="G704" s="155" t="s">
        <v>8</v>
      </c>
      <c r="H704" s="125">
        <v>45017</v>
      </c>
      <c r="I704" s="162" t="s">
        <v>1537</v>
      </c>
      <c r="J704" s="156" t="s">
        <v>1918</v>
      </c>
      <c r="K704" s="142" t="s">
        <v>1171</v>
      </c>
      <c r="L704" s="159" t="s">
        <v>365</v>
      </c>
      <c r="M704" s="158" t="s">
        <v>227</v>
      </c>
      <c r="N704" s="144"/>
    </row>
    <row r="705" spans="1:14" ht="30" customHeight="1">
      <c r="A705" s="155">
        <v>701</v>
      </c>
      <c r="B705" s="173" t="s">
        <v>2031</v>
      </c>
      <c r="C705" s="162" t="s">
        <v>2032</v>
      </c>
      <c r="D705" s="157" t="s">
        <v>220</v>
      </c>
      <c r="E705" s="125">
        <v>37174</v>
      </c>
      <c r="F705" s="155" t="s">
        <v>221</v>
      </c>
      <c r="G705" s="155" t="s">
        <v>8</v>
      </c>
      <c r="H705" s="125">
        <v>44562</v>
      </c>
      <c r="I705" s="162" t="s">
        <v>1537</v>
      </c>
      <c r="J705" s="156" t="s">
        <v>937</v>
      </c>
      <c r="K705" s="177" t="s">
        <v>637</v>
      </c>
      <c r="L705" s="156" t="s">
        <v>835</v>
      </c>
      <c r="M705" s="158" t="s">
        <v>277</v>
      </c>
      <c r="N705" s="144"/>
    </row>
    <row r="706" spans="1:14" ht="30" customHeight="1">
      <c r="A706" s="155">
        <v>702</v>
      </c>
      <c r="B706" s="175" t="s">
        <v>2033</v>
      </c>
      <c r="C706" s="176" t="s">
        <v>2034</v>
      </c>
      <c r="D706" s="157" t="s">
        <v>404</v>
      </c>
      <c r="E706" s="126">
        <v>34503</v>
      </c>
      <c r="F706" s="155" t="s">
        <v>221</v>
      </c>
      <c r="G706" s="155" t="s">
        <v>8</v>
      </c>
      <c r="H706" s="125">
        <v>45017</v>
      </c>
      <c r="I706" s="162" t="s">
        <v>1537</v>
      </c>
      <c r="J706" s="156" t="s">
        <v>2035</v>
      </c>
      <c r="K706" s="156" t="s">
        <v>1550</v>
      </c>
      <c r="L706" s="156" t="s">
        <v>685</v>
      </c>
      <c r="M706" s="158" t="s">
        <v>277</v>
      </c>
      <c r="N706" s="144"/>
    </row>
    <row r="707" spans="1:14" ht="30" customHeight="1">
      <c r="A707" s="155">
        <v>703</v>
      </c>
      <c r="B707" s="173" t="s">
        <v>2036</v>
      </c>
      <c r="C707" s="162" t="s">
        <v>2037</v>
      </c>
      <c r="D707" s="157" t="s">
        <v>220</v>
      </c>
      <c r="E707" s="125">
        <v>33769</v>
      </c>
      <c r="F707" s="155" t="s">
        <v>231</v>
      </c>
      <c r="G707" s="155" t="s">
        <v>8</v>
      </c>
      <c r="H707" s="125">
        <v>40969</v>
      </c>
      <c r="I707" s="162" t="s">
        <v>1537</v>
      </c>
      <c r="J707" s="156" t="s">
        <v>387</v>
      </c>
      <c r="K707" s="177" t="s">
        <v>637</v>
      </c>
      <c r="L707" s="156" t="s">
        <v>245</v>
      </c>
      <c r="M707" s="158" t="s">
        <v>277</v>
      </c>
      <c r="N707" s="144"/>
    </row>
    <row r="708" spans="1:14" ht="30" customHeight="1">
      <c r="A708" s="155">
        <v>704</v>
      </c>
      <c r="B708" s="175" t="s">
        <v>2038</v>
      </c>
      <c r="C708" s="176" t="s">
        <v>2039</v>
      </c>
      <c r="D708" s="157" t="s">
        <v>220</v>
      </c>
      <c r="E708" s="126">
        <v>36390</v>
      </c>
      <c r="F708" s="155" t="s">
        <v>221</v>
      </c>
      <c r="G708" s="155" t="s">
        <v>8</v>
      </c>
      <c r="H708" s="125">
        <v>45017</v>
      </c>
      <c r="I708" s="162" t="s">
        <v>1537</v>
      </c>
      <c r="J708" s="156" t="s">
        <v>243</v>
      </c>
      <c r="K708" s="156" t="s">
        <v>1806</v>
      </c>
      <c r="L708" s="156" t="s">
        <v>245</v>
      </c>
      <c r="M708" s="158" t="s">
        <v>227</v>
      </c>
      <c r="N708" s="144"/>
    </row>
    <row r="709" spans="1:14" ht="30" customHeight="1">
      <c r="A709" s="155">
        <v>705</v>
      </c>
      <c r="B709" s="173" t="s">
        <v>2040</v>
      </c>
      <c r="C709" s="162" t="s">
        <v>2041</v>
      </c>
      <c r="D709" s="157" t="s">
        <v>636</v>
      </c>
      <c r="E709" s="125">
        <v>34957</v>
      </c>
      <c r="F709" s="155" t="s">
        <v>221</v>
      </c>
      <c r="G709" s="155" t="s">
        <v>8</v>
      </c>
      <c r="H709" s="125">
        <v>44562</v>
      </c>
      <c r="I709" s="162" t="s">
        <v>1537</v>
      </c>
      <c r="J709" s="156" t="s">
        <v>430</v>
      </c>
      <c r="K709" s="156" t="s">
        <v>896</v>
      </c>
      <c r="L709" s="156" t="s">
        <v>245</v>
      </c>
      <c r="M709" s="158" t="s">
        <v>227</v>
      </c>
      <c r="N709" s="144"/>
    </row>
    <row r="710" spans="1:14" ht="30" customHeight="1">
      <c r="A710" s="155">
        <v>706</v>
      </c>
      <c r="B710" s="173" t="s">
        <v>2042</v>
      </c>
      <c r="C710" s="162" t="s">
        <v>2043</v>
      </c>
      <c r="D710" s="157" t="s">
        <v>220</v>
      </c>
      <c r="E710" s="125">
        <v>33388</v>
      </c>
      <c r="F710" s="155" t="s">
        <v>231</v>
      </c>
      <c r="G710" s="155" t="s">
        <v>8</v>
      </c>
      <c r="H710" s="125">
        <v>41944</v>
      </c>
      <c r="I710" s="162" t="s">
        <v>1537</v>
      </c>
      <c r="J710" s="156" t="s">
        <v>795</v>
      </c>
      <c r="K710" s="177" t="s">
        <v>1921</v>
      </c>
      <c r="L710" s="156" t="s">
        <v>335</v>
      </c>
      <c r="M710" s="158" t="s">
        <v>277</v>
      </c>
      <c r="N710" s="144"/>
    </row>
    <row r="711" spans="1:14" ht="30" customHeight="1">
      <c r="A711" s="155">
        <v>707</v>
      </c>
      <c r="B711" s="173" t="s">
        <v>2044</v>
      </c>
      <c r="C711" s="162" t="s">
        <v>2045</v>
      </c>
      <c r="D711" s="157" t="s">
        <v>220</v>
      </c>
      <c r="E711" s="125">
        <v>32434</v>
      </c>
      <c r="F711" s="155" t="s">
        <v>231</v>
      </c>
      <c r="G711" s="155" t="s">
        <v>8</v>
      </c>
      <c r="H711" s="125">
        <v>41944</v>
      </c>
      <c r="I711" s="162" t="s">
        <v>1537</v>
      </c>
      <c r="J711" s="156" t="s">
        <v>795</v>
      </c>
      <c r="K711" s="156" t="s">
        <v>2046</v>
      </c>
      <c r="L711" s="156" t="s">
        <v>629</v>
      </c>
      <c r="M711" s="158" t="s">
        <v>277</v>
      </c>
      <c r="N711" s="144"/>
    </row>
    <row r="712" spans="1:14" ht="30" customHeight="1">
      <c r="A712" s="155">
        <v>708</v>
      </c>
      <c r="B712" s="175" t="s">
        <v>2047</v>
      </c>
      <c r="C712" s="176" t="s">
        <v>2048</v>
      </c>
      <c r="D712" s="157" t="s">
        <v>220</v>
      </c>
      <c r="E712" s="126">
        <v>35944</v>
      </c>
      <c r="F712" s="155" t="s">
        <v>221</v>
      </c>
      <c r="G712" s="155" t="s">
        <v>8</v>
      </c>
      <c r="H712" s="125">
        <v>45017</v>
      </c>
      <c r="I712" s="162" t="s">
        <v>1537</v>
      </c>
      <c r="J712" s="156" t="s">
        <v>224</v>
      </c>
      <c r="K712" s="156" t="s">
        <v>233</v>
      </c>
      <c r="L712" s="156" t="s">
        <v>226</v>
      </c>
      <c r="M712" s="158" t="s">
        <v>227</v>
      </c>
      <c r="N712" s="144"/>
    </row>
    <row r="713" spans="1:14" ht="30" customHeight="1">
      <c r="A713" s="155">
        <v>709</v>
      </c>
      <c r="B713" s="173" t="s">
        <v>2049</v>
      </c>
      <c r="C713" s="162" t="s">
        <v>2050</v>
      </c>
      <c r="D713" s="157" t="s">
        <v>220</v>
      </c>
      <c r="E713" s="127">
        <v>36522</v>
      </c>
      <c r="F713" s="155" t="s">
        <v>231</v>
      </c>
      <c r="G713" s="155" t="s">
        <v>8</v>
      </c>
      <c r="H713" s="125">
        <v>44562</v>
      </c>
      <c r="I713" s="162" t="s">
        <v>1537</v>
      </c>
      <c r="J713" s="156" t="s">
        <v>2051</v>
      </c>
      <c r="K713" s="156" t="s">
        <v>1550</v>
      </c>
      <c r="L713" s="156" t="s">
        <v>685</v>
      </c>
      <c r="M713" s="158" t="s">
        <v>277</v>
      </c>
      <c r="N713" s="144"/>
    </row>
    <row r="714" spans="1:14" ht="30" customHeight="1">
      <c r="A714" s="155">
        <v>710</v>
      </c>
      <c r="B714" s="173" t="s">
        <v>2052</v>
      </c>
      <c r="C714" s="162" t="s">
        <v>2053</v>
      </c>
      <c r="D714" s="157" t="s">
        <v>220</v>
      </c>
      <c r="E714" s="125">
        <v>32296</v>
      </c>
      <c r="F714" s="155" t="s">
        <v>221</v>
      </c>
      <c r="G714" s="155" t="s">
        <v>8</v>
      </c>
      <c r="H714" s="125">
        <v>40303</v>
      </c>
      <c r="I714" s="162" t="s">
        <v>1537</v>
      </c>
      <c r="J714" s="156" t="s">
        <v>224</v>
      </c>
      <c r="K714" s="156" t="s">
        <v>233</v>
      </c>
      <c r="L714" s="156" t="s">
        <v>226</v>
      </c>
      <c r="M714" s="158" t="s">
        <v>227</v>
      </c>
      <c r="N714" s="144"/>
    </row>
    <row r="715" spans="1:14" ht="30" customHeight="1">
      <c r="A715" s="155">
        <v>711</v>
      </c>
      <c r="B715" s="173" t="s">
        <v>2054</v>
      </c>
      <c r="C715" s="162" t="s">
        <v>2055</v>
      </c>
      <c r="D715" s="157" t="s">
        <v>220</v>
      </c>
      <c r="E715" s="125">
        <v>31919</v>
      </c>
      <c r="F715" s="155" t="s">
        <v>231</v>
      </c>
      <c r="G715" s="155" t="s">
        <v>8</v>
      </c>
      <c r="H715" s="125">
        <v>40391</v>
      </c>
      <c r="I715" s="162" t="s">
        <v>1537</v>
      </c>
      <c r="J715" s="156" t="s">
        <v>1631</v>
      </c>
      <c r="K715" s="156" t="s">
        <v>1609</v>
      </c>
      <c r="L715" s="156" t="s">
        <v>629</v>
      </c>
      <c r="M715" s="158" t="s">
        <v>277</v>
      </c>
      <c r="N715" s="144"/>
    </row>
    <row r="716" spans="1:14" ht="30" customHeight="1">
      <c r="A716" s="155">
        <v>712</v>
      </c>
      <c r="B716" s="173" t="s">
        <v>2056</v>
      </c>
      <c r="C716" s="162" t="s">
        <v>2057</v>
      </c>
      <c r="D716" s="157" t="s">
        <v>220</v>
      </c>
      <c r="E716" s="125">
        <v>33781</v>
      </c>
      <c r="F716" s="155" t="s">
        <v>221</v>
      </c>
      <c r="G716" s="155" t="s">
        <v>8</v>
      </c>
      <c r="H716" s="125">
        <v>42887</v>
      </c>
      <c r="I716" s="162" t="s">
        <v>1537</v>
      </c>
      <c r="J716" s="156" t="s">
        <v>791</v>
      </c>
      <c r="K716" s="156" t="s">
        <v>589</v>
      </c>
      <c r="L716" s="156" t="s">
        <v>245</v>
      </c>
      <c r="M716" s="158" t="s">
        <v>227</v>
      </c>
      <c r="N716" s="144"/>
    </row>
    <row r="717" spans="1:14" ht="30" customHeight="1">
      <c r="A717" s="155">
        <v>713</v>
      </c>
      <c r="B717" s="173" t="s">
        <v>2058</v>
      </c>
      <c r="C717" s="162" t="s">
        <v>2059</v>
      </c>
      <c r="D717" s="157" t="s">
        <v>220</v>
      </c>
      <c r="E717" s="127">
        <v>33977</v>
      </c>
      <c r="F717" s="155" t="s">
        <v>231</v>
      </c>
      <c r="G717" s="155" t="s">
        <v>8</v>
      </c>
      <c r="H717" s="125">
        <v>44562</v>
      </c>
      <c r="I717" s="162" t="s">
        <v>1537</v>
      </c>
      <c r="J717" s="156" t="s">
        <v>282</v>
      </c>
      <c r="K717" s="156" t="s">
        <v>883</v>
      </c>
      <c r="L717" s="156" t="s">
        <v>226</v>
      </c>
      <c r="M717" s="158" t="s">
        <v>227</v>
      </c>
      <c r="N717" s="144"/>
    </row>
    <row r="718" spans="1:14" ht="30" customHeight="1">
      <c r="A718" s="155">
        <v>714</v>
      </c>
      <c r="B718" s="173" t="s">
        <v>2060</v>
      </c>
      <c r="C718" s="162" t="s">
        <v>2061</v>
      </c>
      <c r="D718" s="157" t="s">
        <v>220</v>
      </c>
      <c r="E718" s="125">
        <v>32626</v>
      </c>
      <c r="F718" s="155" t="s">
        <v>231</v>
      </c>
      <c r="G718" s="155" t="s">
        <v>8</v>
      </c>
      <c r="H718" s="125">
        <v>41214</v>
      </c>
      <c r="I718" s="162" t="s">
        <v>1537</v>
      </c>
      <c r="J718" s="156" t="s">
        <v>937</v>
      </c>
      <c r="K718" s="156" t="s">
        <v>1567</v>
      </c>
      <c r="L718" s="156" t="s">
        <v>674</v>
      </c>
      <c r="M718" s="158" t="s">
        <v>277</v>
      </c>
      <c r="N718" s="144"/>
    </row>
    <row r="719" spans="1:14" ht="30" customHeight="1">
      <c r="A719" s="155">
        <v>715</v>
      </c>
      <c r="B719" s="173" t="s">
        <v>2062</v>
      </c>
      <c r="C719" s="162" t="s">
        <v>2063</v>
      </c>
      <c r="D719" s="157" t="s">
        <v>220</v>
      </c>
      <c r="E719" s="125">
        <v>34394</v>
      </c>
      <c r="F719" s="155" t="s">
        <v>231</v>
      </c>
      <c r="G719" s="155" t="s">
        <v>8</v>
      </c>
      <c r="H719" s="125">
        <v>44562</v>
      </c>
      <c r="I719" s="162" t="s">
        <v>1537</v>
      </c>
      <c r="J719" s="156" t="s">
        <v>2064</v>
      </c>
      <c r="K719" s="156" t="s">
        <v>2065</v>
      </c>
      <c r="L719" s="156" t="s">
        <v>674</v>
      </c>
      <c r="M719" s="158" t="s">
        <v>277</v>
      </c>
      <c r="N719" s="144"/>
    </row>
    <row r="720" spans="1:14" ht="30" customHeight="1">
      <c r="A720" s="155">
        <v>716</v>
      </c>
      <c r="B720" s="173" t="s">
        <v>2066</v>
      </c>
      <c r="C720" s="162" t="s">
        <v>2067</v>
      </c>
      <c r="D720" s="157" t="s">
        <v>220</v>
      </c>
      <c r="E720" s="127">
        <v>30378</v>
      </c>
      <c r="F720" s="155" t="s">
        <v>231</v>
      </c>
      <c r="G720" s="155" t="s">
        <v>8</v>
      </c>
      <c r="H720" s="125">
        <v>44562</v>
      </c>
      <c r="I720" s="162" t="s">
        <v>1537</v>
      </c>
      <c r="J720" s="156" t="s">
        <v>269</v>
      </c>
      <c r="K720" s="156" t="s">
        <v>270</v>
      </c>
      <c r="L720" s="156" t="s">
        <v>245</v>
      </c>
      <c r="M720" s="158" t="s">
        <v>227</v>
      </c>
      <c r="N720" s="144"/>
    </row>
    <row r="721" spans="1:14" ht="30" customHeight="1">
      <c r="A721" s="155">
        <v>717</v>
      </c>
      <c r="B721" s="175" t="s">
        <v>2068</v>
      </c>
      <c r="C721" s="176" t="s">
        <v>2069</v>
      </c>
      <c r="D721" s="157" t="s">
        <v>991</v>
      </c>
      <c r="E721" s="126">
        <v>35879</v>
      </c>
      <c r="F721" s="155" t="s">
        <v>231</v>
      </c>
      <c r="G721" s="155" t="s">
        <v>8</v>
      </c>
      <c r="H721" s="125">
        <v>45017</v>
      </c>
      <c r="I721" s="162" t="s">
        <v>1537</v>
      </c>
      <c r="J721" s="156" t="s">
        <v>224</v>
      </c>
      <c r="K721" s="156" t="s">
        <v>233</v>
      </c>
      <c r="L721" s="156" t="s">
        <v>226</v>
      </c>
      <c r="M721" s="158" t="s">
        <v>227</v>
      </c>
      <c r="N721" s="144"/>
    </row>
    <row r="722" spans="1:14" ht="30" customHeight="1">
      <c r="A722" s="155">
        <v>718</v>
      </c>
      <c r="B722" s="173" t="s">
        <v>2070</v>
      </c>
      <c r="C722" s="162" t="s">
        <v>2071</v>
      </c>
      <c r="D722" s="157" t="s">
        <v>273</v>
      </c>
      <c r="E722" s="127">
        <v>34699</v>
      </c>
      <c r="F722" s="155" t="s">
        <v>231</v>
      </c>
      <c r="G722" s="155" t="s">
        <v>8</v>
      </c>
      <c r="H722" s="125">
        <v>44562</v>
      </c>
      <c r="I722" s="162" t="s">
        <v>1537</v>
      </c>
      <c r="J722" s="156" t="s">
        <v>224</v>
      </c>
      <c r="K722" s="156" t="s">
        <v>233</v>
      </c>
      <c r="L722" s="156" t="s">
        <v>226</v>
      </c>
      <c r="M722" s="158" t="s">
        <v>227</v>
      </c>
      <c r="N722" s="144"/>
    </row>
    <row r="723" spans="1:14" ht="30" customHeight="1">
      <c r="A723" s="155">
        <v>719</v>
      </c>
      <c r="B723" s="173" t="s">
        <v>2072</v>
      </c>
      <c r="C723" s="162" t="s">
        <v>2073</v>
      </c>
      <c r="D723" s="157" t="s">
        <v>560</v>
      </c>
      <c r="E723" s="127">
        <v>35218</v>
      </c>
      <c r="F723" s="155" t="s">
        <v>231</v>
      </c>
      <c r="G723" s="155" t="s">
        <v>8</v>
      </c>
      <c r="H723" s="125">
        <v>44562</v>
      </c>
      <c r="I723" s="162" t="s">
        <v>1537</v>
      </c>
      <c r="J723" s="156" t="s">
        <v>269</v>
      </c>
      <c r="K723" s="156" t="s">
        <v>270</v>
      </c>
      <c r="L723" s="156" t="s">
        <v>245</v>
      </c>
      <c r="M723" s="158" t="s">
        <v>227</v>
      </c>
      <c r="N723" s="144"/>
    </row>
    <row r="724" spans="1:14" ht="30" customHeight="1">
      <c r="A724" s="155">
        <v>720</v>
      </c>
      <c r="B724" s="173" t="s">
        <v>2074</v>
      </c>
      <c r="C724" s="162" t="s">
        <v>2075</v>
      </c>
      <c r="D724" s="157" t="s">
        <v>220</v>
      </c>
      <c r="E724" s="125">
        <v>30853</v>
      </c>
      <c r="F724" s="155" t="s">
        <v>231</v>
      </c>
      <c r="G724" s="155" t="s">
        <v>8</v>
      </c>
      <c r="H724" s="125">
        <v>42614</v>
      </c>
      <c r="I724" s="162" t="s">
        <v>1537</v>
      </c>
      <c r="J724" s="156" t="s">
        <v>2076</v>
      </c>
      <c r="K724" s="177" t="s">
        <v>637</v>
      </c>
      <c r="L724" s="156" t="s">
        <v>335</v>
      </c>
      <c r="M724" s="158" t="s">
        <v>277</v>
      </c>
      <c r="N724" s="144"/>
    </row>
    <row r="725" spans="1:14" ht="30" customHeight="1">
      <c r="A725" s="155">
        <v>721</v>
      </c>
      <c r="B725" s="173" t="s">
        <v>2077</v>
      </c>
      <c r="C725" s="162" t="s">
        <v>2078</v>
      </c>
      <c r="D725" s="157" t="s">
        <v>220</v>
      </c>
      <c r="E725" s="127">
        <v>35219</v>
      </c>
      <c r="F725" s="155" t="s">
        <v>231</v>
      </c>
      <c r="G725" s="155" t="s">
        <v>8</v>
      </c>
      <c r="H725" s="125">
        <v>44562</v>
      </c>
      <c r="I725" s="162" t="s">
        <v>1537</v>
      </c>
      <c r="J725" s="156" t="s">
        <v>282</v>
      </c>
      <c r="K725" s="156" t="s">
        <v>883</v>
      </c>
      <c r="L725" s="156" t="s">
        <v>226</v>
      </c>
      <c r="M725" s="158" t="s">
        <v>227</v>
      </c>
      <c r="N725" s="144"/>
    </row>
    <row r="726" spans="1:14" ht="30" customHeight="1">
      <c r="A726" s="155">
        <v>722</v>
      </c>
      <c r="B726" s="173" t="s">
        <v>2079</v>
      </c>
      <c r="C726" s="162" t="s">
        <v>2080</v>
      </c>
      <c r="D726" s="157" t="s">
        <v>273</v>
      </c>
      <c r="E726" s="125">
        <v>29829</v>
      </c>
      <c r="F726" s="155" t="s">
        <v>231</v>
      </c>
      <c r="G726" s="155" t="s">
        <v>8</v>
      </c>
      <c r="H726" s="125">
        <v>44562</v>
      </c>
      <c r="I726" s="162" t="s">
        <v>1537</v>
      </c>
      <c r="J726" s="156" t="s">
        <v>937</v>
      </c>
      <c r="K726" s="156" t="s">
        <v>637</v>
      </c>
      <c r="L726" s="156" t="s">
        <v>843</v>
      </c>
      <c r="M726" s="158" t="s">
        <v>277</v>
      </c>
      <c r="N726" s="144"/>
    </row>
    <row r="727" spans="1:14" ht="30" customHeight="1">
      <c r="A727" s="155">
        <v>723</v>
      </c>
      <c r="B727" s="173" t="s">
        <v>2081</v>
      </c>
      <c r="C727" s="162" t="s">
        <v>2082</v>
      </c>
      <c r="D727" s="157" t="s">
        <v>220</v>
      </c>
      <c r="E727" s="125">
        <v>26765</v>
      </c>
      <c r="F727" s="155" t="s">
        <v>221</v>
      </c>
      <c r="G727" s="155" t="s">
        <v>8</v>
      </c>
      <c r="H727" s="125">
        <v>40180</v>
      </c>
      <c r="I727" s="162" t="s">
        <v>1537</v>
      </c>
      <c r="J727" s="156" t="s">
        <v>937</v>
      </c>
      <c r="K727" s="156" t="s">
        <v>1567</v>
      </c>
      <c r="L727" s="156" t="s">
        <v>674</v>
      </c>
      <c r="M727" s="158" t="s">
        <v>277</v>
      </c>
      <c r="N727" s="144"/>
    </row>
    <row r="728" spans="1:14" ht="30" customHeight="1">
      <c r="A728" s="155">
        <v>724</v>
      </c>
      <c r="B728" s="175" t="s">
        <v>2083</v>
      </c>
      <c r="C728" s="176" t="s">
        <v>2084</v>
      </c>
      <c r="D728" s="157" t="s">
        <v>273</v>
      </c>
      <c r="E728" s="126">
        <v>35659</v>
      </c>
      <c r="F728" s="155" t="s">
        <v>221</v>
      </c>
      <c r="G728" s="155" t="s">
        <v>8</v>
      </c>
      <c r="H728" s="125">
        <v>45017</v>
      </c>
      <c r="I728" s="162" t="s">
        <v>1537</v>
      </c>
      <c r="J728" s="156" t="s">
        <v>224</v>
      </c>
      <c r="K728" s="156" t="s">
        <v>233</v>
      </c>
      <c r="L728" s="156" t="s">
        <v>226</v>
      </c>
      <c r="M728" s="158" t="s">
        <v>227</v>
      </c>
      <c r="N728" s="144"/>
    </row>
    <row r="729" spans="1:14" ht="30" customHeight="1">
      <c r="A729" s="155">
        <v>725</v>
      </c>
      <c r="B729" s="173" t="s">
        <v>2085</v>
      </c>
      <c r="C729" s="162" t="s">
        <v>2086</v>
      </c>
      <c r="D729" s="157" t="s">
        <v>220</v>
      </c>
      <c r="E729" s="125">
        <v>32853</v>
      </c>
      <c r="F729" s="155" t="s">
        <v>221</v>
      </c>
      <c r="G729" s="155" t="s">
        <v>8</v>
      </c>
      <c r="H729" s="125">
        <v>40245</v>
      </c>
      <c r="I729" s="162" t="s">
        <v>1537</v>
      </c>
      <c r="J729" s="156" t="s">
        <v>2087</v>
      </c>
      <c r="K729" s="156" t="s">
        <v>834</v>
      </c>
      <c r="L729" s="156" t="s">
        <v>835</v>
      </c>
      <c r="M729" s="158" t="s">
        <v>277</v>
      </c>
      <c r="N729" s="144"/>
    </row>
    <row r="730" spans="1:14" ht="30" customHeight="1">
      <c r="A730" s="155">
        <v>726</v>
      </c>
      <c r="B730" s="173" t="s">
        <v>2088</v>
      </c>
      <c r="C730" s="162" t="s">
        <v>2089</v>
      </c>
      <c r="D730" s="157" t="s">
        <v>374</v>
      </c>
      <c r="E730" s="125">
        <v>32503</v>
      </c>
      <c r="F730" s="155" t="s">
        <v>231</v>
      </c>
      <c r="G730" s="155" t="s">
        <v>8</v>
      </c>
      <c r="H730" s="125">
        <v>41944</v>
      </c>
      <c r="I730" s="162" t="s">
        <v>1537</v>
      </c>
      <c r="J730" s="156" t="s">
        <v>1145</v>
      </c>
      <c r="K730" s="156" t="s">
        <v>637</v>
      </c>
      <c r="L730" s="156" t="s">
        <v>674</v>
      </c>
      <c r="M730" s="158" t="s">
        <v>277</v>
      </c>
      <c r="N730" s="144"/>
    </row>
    <row r="731" spans="1:14" ht="30" customHeight="1">
      <c r="A731" s="155">
        <v>727</v>
      </c>
      <c r="B731" s="175" t="s">
        <v>2090</v>
      </c>
      <c r="C731" s="176" t="s">
        <v>2091</v>
      </c>
      <c r="D731" s="157" t="s">
        <v>220</v>
      </c>
      <c r="E731" s="126">
        <v>36113</v>
      </c>
      <c r="F731" s="155" t="s">
        <v>221</v>
      </c>
      <c r="G731" s="155" t="s">
        <v>8</v>
      </c>
      <c r="H731" s="125">
        <v>45017</v>
      </c>
      <c r="I731" s="162" t="s">
        <v>1537</v>
      </c>
      <c r="J731" s="156" t="s">
        <v>224</v>
      </c>
      <c r="K731" s="156" t="s">
        <v>233</v>
      </c>
      <c r="L731" s="156" t="s">
        <v>226</v>
      </c>
      <c r="M731" s="158" t="s">
        <v>227</v>
      </c>
      <c r="N731" s="144"/>
    </row>
    <row r="732" spans="1:14" ht="30" customHeight="1">
      <c r="A732" s="155">
        <v>728</v>
      </c>
      <c r="B732" s="175" t="s">
        <v>2092</v>
      </c>
      <c r="C732" s="176" t="s">
        <v>2093</v>
      </c>
      <c r="D732" s="157" t="s">
        <v>236</v>
      </c>
      <c r="E732" s="126">
        <v>36076</v>
      </c>
      <c r="F732" s="155" t="s">
        <v>221</v>
      </c>
      <c r="G732" s="155" t="s">
        <v>8</v>
      </c>
      <c r="H732" s="125">
        <v>45017</v>
      </c>
      <c r="I732" s="162" t="s">
        <v>1537</v>
      </c>
      <c r="J732" s="156" t="s">
        <v>282</v>
      </c>
      <c r="K732" s="156" t="s">
        <v>883</v>
      </c>
      <c r="L732" s="156" t="s">
        <v>226</v>
      </c>
      <c r="M732" s="158" t="s">
        <v>227</v>
      </c>
      <c r="N732" s="144"/>
    </row>
    <row r="733" spans="1:14" ht="30" customHeight="1">
      <c r="A733" s="155">
        <v>729</v>
      </c>
      <c r="B733" s="175" t="s">
        <v>2094</v>
      </c>
      <c r="C733" s="176" t="s">
        <v>2095</v>
      </c>
      <c r="D733" s="157" t="s">
        <v>2096</v>
      </c>
      <c r="E733" s="126">
        <v>33638</v>
      </c>
      <c r="F733" s="155" t="s">
        <v>221</v>
      </c>
      <c r="G733" s="155" t="s">
        <v>8</v>
      </c>
      <c r="H733" s="125">
        <v>45017</v>
      </c>
      <c r="I733" s="162" t="s">
        <v>1537</v>
      </c>
      <c r="J733" s="156" t="s">
        <v>224</v>
      </c>
      <c r="K733" s="156" t="s">
        <v>233</v>
      </c>
      <c r="L733" s="156" t="s">
        <v>226</v>
      </c>
      <c r="M733" s="158" t="s">
        <v>227</v>
      </c>
      <c r="N733" s="144"/>
    </row>
    <row r="734" spans="1:14" ht="30" customHeight="1">
      <c r="A734" s="155">
        <v>730</v>
      </c>
      <c r="B734" s="175" t="s">
        <v>2097</v>
      </c>
      <c r="C734" s="176" t="s">
        <v>2098</v>
      </c>
      <c r="D734" s="157" t="s">
        <v>220</v>
      </c>
      <c r="E734" s="126">
        <v>35687</v>
      </c>
      <c r="F734" s="155" t="s">
        <v>221</v>
      </c>
      <c r="G734" s="155" t="s">
        <v>8</v>
      </c>
      <c r="H734" s="125">
        <v>45017</v>
      </c>
      <c r="I734" s="162" t="s">
        <v>1537</v>
      </c>
      <c r="J734" s="156" t="s">
        <v>282</v>
      </c>
      <c r="K734" s="156" t="s">
        <v>883</v>
      </c>
      <c r="L734" s="156" t="s">
        <v>226</v>
      </c>
      <c r="M734" s="158" t="s">
        <v>227</v>
      </c>
      <c r="N734" s="144"/>
    </row>
    <row r="735" spans="1:14" ht="30" customHeight="1">
      <c r="A735" s="155">
        <v>731</v>
      </c>
      <c r="B735" s="173" t="s">
        <v>2099</v>
      </c>
      <c r="C735" s="162" t="s">
        <v>2100</v>
      </c>
      <c r="D735" s="157" t="s">
        <v>220</v>
      </c>
      <c r="E735" s="125">
        <v>30453</v>
      </c>
      <c r="F735" s="155" t="s">
        <v>221</v>
      </c>
      <c r="G735" s="155" t="s">
        <v>8</v>
      </c>
      <c r="H735" s="125">
        <v>40180</v>
      </c>
      <c r="I735" s="162" t="s">
        <v>1537</v>
      </c>
      <c r="J735" s="156" t="s">
        <v>387</v>
      </c>
      <c r="K735" s="156" t="s">
        <v>1550</v>
      </c>
      <c r="L735" s="156" t="s">
        <v>685</v>
      </c>
      <c r="M735" s="158" t="s">
        <v>277</v>
      </c>
      <c r="N735" s="144"/>
    </row>
    <row r="736" spans="1:14" ht="30" customHeight="1">
      <c r="A736" s="155">
        <v>732</v>
      </c>
      <c r="B736" s="175" t="s">
        <v>2101</v>
      </c>
      <c r="C736" s="162" t="s">
        <v>2102</v>
      </c>
      <c r="D736" s="157" t="s">
        <v>220</v>
      </c>
      <c r="E736" s="127">
        <v>35914</v>
      </c>
      <c r="F736" s="155" t="s">
        <v>221</v>
      </c>
      <c r="G736" s="155" t="s">
        <v>8</v>
      </c>
      <c r="H736" s="125">
        <v>45017</v>
      </c>
      <c r="I736" s="162" t="s">
        <v>1537</v>
      </c>
      <c r="J736" s="156" t="s">
        <v>282</v>
      </c>
      <c r="K736" s="156" t="s">
        <v>883</v>
      </c>
      <c r="L736" s="156" t="s">
        <v>226</v>
      </c>
      <c r="M736" s="158" t="s">
        <v>227</v>
      </c>
      <c r="N736" s="144"/>
    </row>
    <row r="737" spans="1:14" ht="30" customHeight="1">
      <c r="A737" s="155">
        <v>733</v>
      </c>
      <c r="B737" s="175" t="s">
        <v>2103</v>
      </c>
      <c r="C737" s="176" t="s">
        <v>2104</v>
      </c>
      <c r="D737" s="157" t="s">
        <v>286</v>
      </c>
      <c r="E737" s="126">
        <v>36720</v>
      </c>
      <c r="F737" s="155" t="s">
        <v>231</v>
      </c>
      <c r="G737" s="155" t="s">
        <v>8</v>
      </c>
      <c r="H737" s="125">
        <v>45017</v>
      </c>
      <c r="I737" s="162" t="s">
        <v>1537</v>
      </c>
      <c r="J737" s="156" t="s">
        <v>1918</v>
      </c>
      <c r="K737" s="142" t="s">
        <v>1171</v>
      </c>
      <c r="L737" s="159" t="s">
        <v>365</v>
      </c>
      <c r="M737" s="158" t="s">
        <v>227</v>
      </c>
      <c r="N737" s="144"/>
    </row>
    <row r="738" spans="1:14" ht="30" customHeight="1">
      <c r="A738" s="155">
        <v>734</v>
      </c>
      <c r="B738" s="173" t="s">
        <v>2105</v>
      </c>
      <c r="C738" s="162" t="s">
        <v>2106</v>
      </c>
      <c r="D738" s="157" t="s">
        <v>2107</v>
      </c>
      <c r="E738" s="127">
        <v>31878</v>
      </c>
      <c r="F738" s="155" t="s">
        <v>221</v>
      </c>
      <c r="G738" s="155" t="s">
        <v>8</v>
      </c>
      <c r="H738" s="125">
        <v>44562</v>
      </c>
      <c r="I738" s="162" t="s">
        <v>1537</v>
      </c>
      <c r="J738" s="156" t="s">
        <v>282</v>
      </c>
      <c r="K738" s="156" t="s">
        <v>883</v>
      </c>
      <c r="L738" s="156" t="s">
        <v>226</v>
      </c>
      <c r="M738" s="158" t="s">
        <v>227</v>
      </c>
      <c r="N738" s="144"/>
    </row>
    <row r="739" spans="1:14" ht="30" customHeight="1">
      <c r="A739" s="155">
        <v>735</v>
      </c>
      <c r="B739" s="175" t="s">
        <v>2108</v>
      </c>
      <c r="C739" s="176" t="s">
        <v>2109</v>
      </c>
      <c r="D739" s="157" t="s">
        <v>220</v>
      </c>
      <c r="E739" s="126">
        <v>36444</v>
      </c>
      <c r="F739" s="155" t="s">
        <v>221</v>
      </c>
      <c r="G739" s="155" t="s">
        <v>8</v>
      </c>
      <c r="H739" s="125">
        <v>45017</v>
      </c>
      <c r="I739" s="162" t="s">
        <v>1537</v>
      </c>
      <c r="J739" s="156" t="s">
        <v>269</v>
      </c>
      <c r="K739" s="156" t="s">
        <v>270</v>
      </c>
      <c r="L739" s="156" t="s">
        <v>245</v>
      </c>
      <c r="M739" s="158" t="s">
        <v>227</v>
      </c>
      <c r="N739" s="144"/>
    </row>
    <row r="740" spans="1:14" ht="30" customHeight="1">
      <c r="A740" s="155">
        <v>736</v>
      </c>
      <c r="B740" s="173" t="s">
        <v>2110</v>
      </c>
      <c r="C740" s="162" t="s">
        <v>2111</v>
      </c>
      <c r="D740" s="157" t="s">
        <v>220</v>
      </c>
      <c r="E740" s="125">
        <v>32466</v>
      </c>
      <c r="F740" s="155" t="s">
        <v>221</v>
      </c>
      <c r="G740" s="155" t="s">
        <v>8</v>
      </c>
      <c r="H740" s="125">
        <v>41944</v>
      </c>
      <c r="I740" s="162" t="s">
        <v>1537</v>
      </c>
      <c r="J740" s="156" t="s">
        <v>282</v>
      </c>
      <c r="K740" s="156" t="s">
        <v>883</v>
      </c>
      <c r="L740" s="156" t="s">
        <v>226</v>
      </c>
      <c r="M740" s="158" t="s">
        <v>227</v>
      </c>
      <c r="N740" s="144"/>
    </row>
    <row r="741" spans="1:14" ht="30" customHeight="1">
      <c r="A741" s="155">
        <v>737</v>
      </c>
      <c r="B741" s="173" t="s">
        <v>2112</v>
      </c>
      <c r="C741" s="162" t="s">
        <v>2113</v>
      </c>
      <c r="D741" s="157" t="s">
        <v>220</v>
      </c>
      <c r="E741" s="127">
        <v>34366</v>
      </c>
      <c r="F741" s="155" t="s">
        <v>221</v>
      </c>
      <c r="G741" s="155" t="s">
        <v>8</v>
      </c>
      <c r="H741" s="125">
        <v>44562</v>
      </c>
      <c r="I741" s="162" t="s">
        <v>1537</v>
      </c>
      <c r="J741" s="156" t="s">
        <v>224</v>
      </c>
      <c r="K741" s="156" t="s">
        <v>233</v>
      </c>
      <c r="L741" s="156" t="s">
        <v>226</v>
      </c>
      <c r="M741" s="158" t="s">
        <v>227</v>
      </c>
      <c r="N741" s="144"/>
    </row>
    <row r="742" spans="1:14" ht="30" customHeight="1">
      <c r="A742" s="155">
        <v>738</v>
      </c>
      <c r="B742" s="175" t="s">
        <v>2114</v>
      </c>
      <c r="C742" s="176" t="s">
        <v>2115</v>
      </c>
      <c r="D742" s="157" t="s">
        <v>273</v>
      </c>
      <c r="E742" s="126">
        <v>33948</v>
      </c>
      <c r="F742" s="155" t="s">
        <v>231</v>
      </c>
      <c r="G742" s="155" t="s">
        <v>8</v>
      </c>
      <c r="H742" s="125">
        <v>45017</v>
      </c>
      <c r="I742" s="162" t="s">
        <v>1537</v>
      </c>
      <c r="J742" s="156" t="s">
        <v>2116</v>
      </c>
      <c r="K742" s="156" t="s">
        <v>1265</v>
      </c>
      <c r="L742" s="156" t="s">
        <v>276</v>
      </c>
      <c r="M742" s="158" t="s">
        <v>277</v>
      </c>
      <c r="N742" s="144"/>
    </row>
    <row r="743" spans="1:14" ht="30" customHeight="1">
      <c r="A743" s="155">
        <v>739</v>
      </c>
      <c r="B743" s="175" t="s">
        <v>2117</v>
      </c>
      <c r="C743" s="176" t="s">
        <v>2118</v>
      </c>
      <c r="D743" s="157" t="s">
        <v>220</v>
      </c>
      <c r="E743" s="126">
        <v>36441</v>
      </c>
      <c r="F743" s="155" t="s">
        <v>221</v>
      </c>
      <c r="G743" s="155" t="s">
        <v>8</v>
      </c>
      <c r="H743" s="125">
        <v>45017</v>
      </c>
      <c r="I743" s="162" t="s">
        <v>1537</v>
      </c>
      <c r="J743" s="156" t="s">
        <v>2116</v>
      </c>
      <c r="K743" s="142" t="s">
        <v>2437</v>
      </c>
      <c r="L743" s="156" t="s">
        <v>276</v>
      </c>
      <c r="M743" s="158" t="s">
        <v>277</v>
      </c>
      <c r="N743" s="144"/>
    </row>
    <row r="744" spans="1:14" ht="30" customHeight="1">
      <c r="A744" s="155">
        <v>740</v>
      </c>
      <c r="B744" s="173" t="s">
        <v>2119</v>
      </c>
      <c r="C744" s="162" t="s">
        <v>2120</v>
      </c>
      <c r="D744" s="157" t="s">
        <v>220</v>
      </c>
      <c r="E744" s="125">
        <v>30593</v>
      </c>
      <c r="F744" s="155" t="s">
        <v>221</v>
      </c>
      <c r="G744" s="155" t="s">
        <v>8</v>
      </c>
      <c r="H744" s="125">
        <v>40180</v>
      </c>
      <c r="I744" s="162" t="s">
        <v>1537</v>
      </c>
      <c r="J744" s="156" t="s">
        <v>224</v>
      </c>
      <c r="K744" s="156" t="s">
        <v>233</v>
      </c>
      <c r="L744" s="156" t="s">
        <v>226</v>
      </c>
      <c r="M744" s="158" t="s">
        <v>227</v>
      </c>
      <c r="N744" s="144"/>
    </row>
    <row r="745" spans="1:14" ht="30" customHeight="1">
      <c r="A745" s="155">
        <v>741</v>
      </c>
      <c r="B745" s="173" t="s">
        <v>2121</v>
      </c>
      <c r="C745" s="162" t="s">
        <v>2122</v>
      </c>
      <c r="D745" s="157" t="s">
        <v>220</v>
      </c>
      <c r="E745" s="125">
        <v>31351</v>
      </c>
      <c r="F745" s="155" t="s">
        <v>231</v>
      </c>
      <c r="G745" s="155" t="s">
        <v>8</v>
      </c>
      <c r="H745" s="125">
        <v>41609</v>
      </c>
      <c r="I745" s="162" t="s">
        <v>1537</v>
      </c>
      <c r="J745" s="156" t="s">
        <v>795</v>
      </c>
      <c r="K745" s="156" t="s">
        <v>637</v>
      </c>
      <c r="L745" s="156" t="s">
        <v>245</v>
      </c>
      <c r="M745" s="158" t="s">
        <v>277</v>
      </c>
      <c r="N745" s="144"/>
    </row>
    <row r="746" spans="1:14" ht="30" customHeight="1">
      <c r="A746" s="155">
        <v>742</v>
      </c>
      <c r="B746" s="173" t="s">
        <v>2123</v>
      </c>
      <c r="C746" s="162" t="s">
        <v>2124</v>
      </c>
      <c r="D746" s="157" t="s">
        <v>220</v>
      </c>
      <c r="E746" s="125">
        <v>26776</v>
      </c>
      <c r="F746" s="155" t="s">
        <v>221</v>
      </c>
      <c r="G746" s="155" t="s">
        <v>8</v>
      </c>
      <c r="H746" s="125">
        <v>40180</v>
      </c>
      <c r="I746" s="162" t="s">
        <v>1537</v>
      </c>
      <c r="J746" s="156" t="s">
        <v>937</v>
      </c>
      <c r="K746" s="156" t="s">
        <v>1567</v>
      </c>
      <c r="L746" s="156" t="s">
        <v>674</v>
      </c>
      <c r="M746" s="158" t="s">
        <v>277</v>
      </c>
      <c r="N746" s="144"/>
    </row>
    <row r="747" spans="1:14" ht="30" customHeight="1">
      <c r="A747" s="155">
        <v>743</v>
      </c>
      <c r="B747" s="173" t="s">
        <v>2125</v>
      </c>
      <c r="C747" s="162" t="s">
        <v>2126</v>
      </c>
      <c r="D747" s="157" t="s">
        <v>220</v>
      </c>
      <c r="E747" s="125">
        <v>31812</v>
      </c>
      <c r="F747" s="155" t="s">
        <v>221</v>
      </c>
      <c r="G747" s="155" t="s">
        <v>8</v>
      </c>
      <c r="H747" s="125">
        <v>41214</v>
      </c>
      <c r="I747" s="162" t="s">
        <v>1537</v>
      </c>
      <c r="J747" s="156" t="s">
        <v>269</v>
      </c>
      <c r="K747" s="156" t="s">
        <v>270</v>
      </c>
      <c r="L747" s="156" t="s">
        <v>245</v>
      </c>
      <c r="M747" s="158" t="s">
        <v>227</v>
      </c>
      <c r="N747" s="144"/>
    </row>
    <row r="748" spans="1:14" ht="30" customHeight="1">
      <c r="A748" s="155">
        <v>744</v>
      </c>
      <c r="B748" s="173" t="s">
        <v>2127</v>
      </c>
      <c r="C748" s="162" t="s">
        <v>2128</v>
      </c>
      <c r="D748" s="157" t="s">
        <v>220</v>
      </c>
      <c r="E748" s="125">
        <v>32282</v>
      </c>
      <c r="F748" s="155" t="s">
        <v>221</v>
      </c>
      <c r="G748" s="155" t="s">
        <v>8</v>
      </c>
      <c r="H748" s="125">
        <v>41944</v>
      </c>
      <c r="I748" s="162" t="s">
        <v>1537</v>
      </c>
      <c r="J748" s="156" t="s">
        <v>224</v>
      </c>
      <c r="K748" s="156" t="s">
        <v>233</v>
      </c>
      <c r="L748" s="156" t="s">
        <v>226</v>
      </c>
      <c r="M748" s="158" t="s">
        <v>227</v>
      </c>
      <c r="N748" s="144"/>
    </row>
    <row r="749" spans="1:14" ht="30" customHeight="1">
      <c r="A749" s="155">
        <v>745</v>
      </c>
      <c r="B749" s="173" t="s">
        <v>2129</v>
      </c>
      <c r="C749" s="162" t="s">
        <v>2130</v>
      </c>
      <c r="D749" s="157" t="s">
        <v>2131</v>
      </c>
      <c r="E749" s="125">
        <v>31401</v>
      </c>
      <c r="F749" s="155" t="s">
        <v>221</v>
      </c>
      <c r="G749" s="155" t="s">
        <v>8</v>
      </c>
      <c r="H749" s="125">
        <v>40969</v>
      </c>
      <c r="I749" s="162" t="s">
        <v>1537</v>
      </c>
      <c r="J749" s="156" t="s">
        <v>282</v>
      </c>
      <c r="K749" s="156" t="s">
        <v>883</v>
      </c>
      <c r="L749" s="156" t="s">
        <v>226</v>
      </c>
      <c r="M749" s="158" t="s">
        <v>227</v>
      </c>
      <c r="N749" s="144"/>
    </row>
    <row r="750" spans="1:14" ht="30" customHeight="1">
      <c r="A750" s="155">
        <v>746</v>
      </c>
      <c r="B750" s="173" t="s">
        <v>2132</v>
      </c>
      <c r="C750" s="162" t="s">
        <v>2133</v>
      </c>
      <c r="D750" s="157" t="s">
        <v>273</v>
      </c>
      <c r="E750" s="127">
        <v>36042</v>
      </c>
      <c r="F750" s="155" t="s">
        <v>231</v>
      </c>
      <c r="G750" s="155" t="s">
        <v>8</v>
      </c>
      <c r="H750" s="125">
        <v>44562</v>
      </c>
      <c r="I750" s="162" t="s">
        <v>1537</v>
      </c>
      <c r="J750" s="156" t="s">
        <v>224</v>
      </c>
      <c r="K750" s="156" t="s">
        <v>233</v>
      </c>
      <c r="L750" s="156" t="s">
        <v>226</v>
      </c>
      <c r="M750" s="158" t="s">
        <v>227</v>
      </c>
      <c r="N750" s="144"/>
    </row>
    <row r="751" spans="1:14" ht="30" customHeight="1">
      <c r="A751" s="155">
        <v>747</v>
      </c>
      <c r="B751" s="173" t="s">
        <v>2134</v>
      </c>
      <c r="C751" s="162" t="s">
        <v>2135</v>
      </c>
      <c r="D751" s="157" t="s">
        <v>220</v>
      </c>
      <c r="E751" s="125">
        <v>31563</v>
      </c>
      <c r="F751" s="155" t="s">
        <v>221</v>
      </c>
      <c r="G751" s="155" t="s">
        <v>8</v>
      </c>
      <c r="H751" s="125">
        <v>40180</v>
      </c>
      <c r="I751" s="162" t="s">
        <v>1537</v>
      </c>
      <c r="J751" s="156" t="s">
        <v>1821</v>
      </c>
      <c r="K751" s="156" t="s">
        <v>1550</v>
      </c>
      <c r="L751" s="156" t="s">
        <v>685</v>
      </c>
      <c r="M751" s="158" t="s">
        <v>277</v>
      </c>
      <c r="N751" s="144"/>
    </row>
    <row r="752" spans="1:14" ht="30" customHeight="1">
      <c r="A752" s="155">
        <v>748</v>
      </c>
      <c r="B752" s="175" t="s">
        <v>2136</v>
      </c>
      <c r="C752" s="176" t="s">
        <v>2137</v>
      </c>
      <c r="D752" s="157" t="s">
        <v>304</v>
      </c>
      <c r="E752" s="126">
        <v>35913</v>
      </c>
      <c r="F752" s="155" t="s">
        <v>231</v>
      </c>
      <c r="G752" s="155" t="s">
        <v>8</v>
      </c>
      <c r="H752" s="125">
        <v>45017</v>
      </c>
      <c r="I752" s="162" t="s">
        <v>1537</v>
      </c>
      <c r="J752" s="156" t="s">
        <v>399</v>
      </c>
      <c r="K752" s="156" t="s">
        <v>688</v>
      </c>
      <c r="L752" s="156" t="s">
        <v>401</v>
      </c>
      <c r="M752" s="158" t="s">
        <v>227</v>
      </c>
      <c r="N752" s="144"/>
    </row>
    <row r="753" spans="1:14" ht="30" customHeight="1">
      <c r="A753" s="155">
        <v>749</v>
      </c>
      <c r="B753" s="173" t="s">
        <v>2138</v>
      </c>
      <c r="C753" s="162" t="s">
        <v>2139</v>
      </c>
      <c r="D753" s="157" t="s">
        <v>220</v>
      </c>
      <c r="E753" s="125">
        <v>29311</v>
      </c>
      <c r="F753" s="155" t="s">
        <v>231</v>
      </c>
      <c r="G753" s="155" t="s">
        <v>8</v>
      </c>
      <c r="H753" s="125">
        <v>40541</v>
      </c>
      <c r="I753" s="162" t="s">
        <v>1537</v>
      </c>
      <c r="J753" s="156" t="s">
        <v>1631</v>
      </c>
      <c r="K753" s="156" t="s">
        <v>1550</v>
      </c>
      <c r="L753" s="156" t="s">
        <v>685</v>
      </c>
      <c r="M753" s="158" t="s">
        <v>277</v>
      </c>
      <c r="N753" s="144"/>
    </row>
    <row r="754" spans="1:14" ht="30" customHeight="1">
      <c r="A754" s="155">
        <v>750</v>
      </c>
      <c r="B754" s="175" t="s">
        <v>2140</v>
      </c>
      <c r="C754" s="176" t="s">
        <v>2141</v>
      </c>
      <c r="D754" s="157" t="s">
        <v>220</v>
      </c>
      <c r="E754" s="126">
        <v>32988</v>
      </c>
      <c r="F754" s="155" t="s">
        <v>221</v>
      </c>
      <c r="G754" s="155" t="s">
        <v>8</v>
      </c>
      <c r="H754" s="125">
        <v>45017</v>
      </c>
      <c r="I754" s="162" t="s">
        <v>1537</v>
      </c>
      <c r="J754" s="156" t="s">
        <v>224</v>
      </c>
      <c r="K754" s="156" t="s">
        <v>233</v>
      </c>
      <c r="L754" s="156" t="s">
        <v>226</v>
      </c>
      <c r="M754" s="158" t="s">
        <v>227</v>
      </c>
      <c r="N754" s="144"/>
    </row>
    <row r="755" spans="1:14" ht="30" customHeight="1">
      <c r="A755" s="155">
        <v>751</v>
      </c>
      <c r="B755" s="175" t="s">
        <v>2142</v>
      </c>
      <c r="C755" s="176" t="s">
        <v>2143</v>
      </c>
      <c r="D755" s="157" t="s">
        <v>220</v>
      </c>
      <c r="E755" s="126">
        <v>36179</v>
      </c>
      <c r="F755" s="155" t="s">
        <v>231</v>
      </c>
      <c r="G755" s="155" t="s">
        <v>8</v>
      </c>
      <c r="H755" s="125">
        <v>45017</v>
      </c>
      <c r="I755" s="162" t="s">
        <v>1537</v>
      </c>
      <c r="J755" s="156" t="s">
        <v>243</v>
      </c>
      <c r="K755" s="156" t="s">
        <v>1806</v>
      </c>
      <c r="L755" s="156" t="s">
        <v>245</v>
      </c>
      <c r="M755" s="158" t="s">
        <v>227</v>
      </c>
      <c r="N755" s="144"/>
    </row>
    <row r="756" spans="1:14" ht="30" customHeight="1">
      <c r="A756" s="155">
        <v>752</v>
      </c>
      <c r="B756" s="173" t="s">
        <v>2144</v>
      </c>
      <c r="C756" s="162" t="s">
        <v>2145</v>
      </c>
      <c r="D756" s="157" t="s">
        <v>220</v>
      </c>
      <c r="E756" s="127">
        <v>35378</v>
      </c>
      <c r="F756" s="155" t="s">
        <v>221</v>
      </c>
      <c r="G756" s="155" t="s">
        <v>8</v>
      </c>
      <c r="H756" s="125">
        <v>44562</v>
      </c>
      <c r="I756" s="162" t="s">
        <v>1537</v>
      </c>
      <c r="J756" s="156" t="s">
        <v>282</v>
      </c>
      <c r="K756" s="156" t="s">
        <v>883</v>
      </c>
      <c r="L756" s="156" t="s">
        <v>226</v>
      </c>
      <c r="M756" s="158" t="s">
        <v>227</v>
      </c>
      <c r="N756" s="144"/>
    </row>
    <row r="757" spans="1:14" ht="30" customHeight="1">
      <c r="A757" s="155">
        <v>753</v>
      </c>
      <c r="B757" s="175" t="s">
        <v>2146</v>
      </c>
      <c r="C757" s="176" t="s">
        <v>2147</v>
      </c>
      <c r="D757" s="157" t="s">
        <v>220</v>
      </c>
      <c r="E757" s="126">
        <v>36809</v>
      </c>
      <c r="F757" s="155" t="s">
        <v>231</v>
      </c>
      <c r="G757" s="155" t="s">
        <v>8</v>
      </c>
      <c r="H757" s="125">
        <v>45017</v>
      </c>
      <c r="I757" s="162" t="s">
        <v>1537</v>
      </c>
      <c r="J757" s="156" t="s">
        <v>2035</v>
      </c>
      <c r="K757" s="156" t="s">
        <v>637</v>
      </c>
      <c r="L757" s="156" t="s">
        <v>335</v>
      </c>
      <c r="M757" s="158" t="s">
        <v>277</v>
      </c>
      <c r="N757" s="144"/>
    </row>
    <row r="758" spans="1:14" ht="30" customHeight="1">
      <c r="A758" s="155">
        <v>754</v>
      </c>
      <c r="B758" s="173" t="s">
        <v>2148</v>
      </c>
      <c r="C758" s="162" t="s">
        <v>2149</v>
      </c>
      <c r="D758" s="157" t="s">
        <v>220</v>
      </c>
      <c r="E758" s="127">
        <v>30589</v>
      </c>
      <c r="F758" s="155" t="s">
        <v>231</v>
      </c>
      <c r="G758" s="155" t="s">
        <v>8</v>
      </c>
      <c r="H758" s="125">
        <v>44562</v>
      </c>
      <c r="I758" s="162" t="s">
        <v>1537</v>
      </c>
      <c r="J758" s="156" t="s">
        <v>937</v>
      </c>
      <c r="K758" s="156" t="s">
        <v>938</v>
      </c>
      <c r="L758" s="156" t="s">
        <v>674</v>
      </c>
      <c r="M758" s="158" t="s">
        <v>277</v>
      </c>
      <c r="N758" s="144"/>
    </row>
    <row r="759" spans="1:14" ht="30" customHeight="1">
      <c r="A759" s="155">
        <v>755</v>
      </c>
      <c r="B759" s="173" t="s">
        <v>2150</v>
      </c>
      <c r="C759" s="162" t="s">
        <v>2151</v>
      </c>
      <c r="D759" s="157" t="s">
        <v>220</v>
      </c>
      <c r="E759" s="125">
        <v>32865</v>
      </c>
      <c r="F759" s="155" t="s">
        <v>221</v>
      </c>
      <c r="G759" s="155" t="s">
        <v>8</v>
      </c>
      <c r="H759" s="125">
        <v>44562</v>
      </c>
      <c r="I759" s="162" t="s">
        <v>1537</v>
      </c>
      <c r="J759" s="156" t="s">
        <v>2152</v>
      </c>
      <c r="K759" s="156" t="s">
        <v>2153</v>
      </c>
      <c r="L759" s="156" t="s">
        <v>335</v>
      </c>
      <c r="M759" s="158" t="s">
        <v>277</v>
      </c>
      <c r="N759" s="144"/>
    </row>
    <row r="760" spans="1:14" ht="30" customHeight="1">
      <c r="A760" s="155">
        <v>756</v>
      </c>
      <c r="B760" s="173" t="s">
        <v>2154</v>
      </c>
      <c r="C760" s="162" t="s">
        <v>2155</v>
      </c>
      <c r="D760" s="157" t="s">
        <v>220</v>
      </c>
      <c r="E760" s="125">
        <v>29309</v>
      </c>
      <c r="F760" s="155" t="s">
        <v>231</v>
      </c>
      <c r="G760" s="155" t="s">
        <v>8</v>
      </c>
      <c r="H760" s="125">
        <v>40180</v>
      </c>
      <c r="I760" s="162" t="s">
        <v>1537</v>
      </c>
      <c r="J760" s="156" t="s">
        <v>937</v>
      </c>
      <c r="K760" s="156" t="s">
        <v>637</v>
      </c>
      <c r="L760" s="156" t="s">
        <v>1146</v>
      </c>
      <c r="M760" s="158" t="s">
        <v>277</v>
      </c>
      <c r="N760" s="144"/>
    </row>
    <row r="761" spans="1:14" ht="30" customHeight="1">
      <c r="A761" s="155">
        <v>757</v>
      </c>
      <c r="B761" s="173" t="s">
        <v>2156</v>
      </c>
      <c r="C761" s="162" t="s">
        <v>2157</v>
      </c>
      <c r="D761" s="157" t="s">
        <v>450</v>
      </c>
      <c r="E761" s="125">
        <v>32462</v>
      </c>
      <c r="F761" s="155" t="s">
        <v>231</v>
      </c>
      <c r="G761" s="155" t="s">
        <v>8</v>
      </c>
      <c r="H761" s="125">
        <v>42614</v>
      </c>
      <c r="I761" s="162" t="s">
        <v>1537</v>
      </c>
      <c r="J761" s="156" t="s">
        <v>2158</v>
      </c>
      <c r="K761" s="156" t="s">
        <v>1550</v>
      </c>
      <c r="L761" s="156" t="s">
        <v>389</v>
      </c>
      <c r="M761" s="158" t="s">
        <v>277</v>
      </c>
      <c r="N761" s="144"/>
    </row>
    <row r="762" spans="1:14" ht="30" customHeight="1">
      <c r="A762" s="155">
        <v>758</v>
      </c>
      <c r="B762" s="175" t="s">
        <v>2159</v>
      </c>
      <c r="C762" s="176" t="s">
        <v>2160</v>
      </c>
      <c r="D762" s="157" t="s">
        <v>220</v>
      </c>
      <c r="E762" s="126">
        <v>36573</v>
      </c>
      <c r="F762" s="155" t="s">
        <v>231</v>
      </c>
      <c r="G762" s="155" t="s">
        <v>8</v>
      </c>
      <c r="H762" s="125">
        <v>45017</v>
      </c>
      <c r="I762" s="162" t="s">
        <v>1537</v>
      </c>
      <c r="J762" s="156" t="s">
        <v>399</v>
      </c>
      <c r="K762" s="156" t="s">
        <v>688</v>
      </c>
      <c r="L762" s="156" t="s">
        <v>401</v>
      </c>
      <c r="M762" s="158" t="s">
        <v>227</v>
      </c>
      <c r="N762" s="144"/>
    </row>
    <row r="763" spans="1:14" ht="30" customHeight="1">
      <c r="A763" s="155">
        <v>759</v>
      </c>
      <c r="B763" s="173" t="s">
        <v>2161</v>
      </c>
      <c r="C763" s="162" t="s">
        <v>2162</v>
      </c>
      <c r="D763" s="157" t="s">
        <v>220</v>
      </c>
      <c r="E763" s="127">
        <v>34709</v>
      </c>
      <c r="F763" s="155" t="s">
        <v>231</v>
      </c>
      <c r="G763" s="155" t="s">
        <v>8</v>
      </c>
      <c r="H763" s="125">
        <v>44562</v>
      </c>
      <c r="I763" s="162" t="s">
        <v>1537</v>
      </c>
      <c r="J763" s="156" t="s">
        <v>866</v>
      </c>
      <c r="K763" s="156" t="s">
        <v>1580</v>
      </c>
      <c r="L763" s="156" t="s">
        <v>245</v>
      </c>
      <c r="M763" s="158" t="s">
        <v>277</v>
      </c>
      <c r="N763" s="144"/>
    </row>
    <row r="764" spans="1:14" ht="30" customHeight="1">
      <c r="A764" s="155">
        <v>760</v>
      </c>
      <c r="B764" s="173" t="s">
        <v>2163</v>
      </c>
      <c r="C764" s="162" t="s">
        <v>2164</v>
      </c>
      <c r="D764" s="157" t="s">
        <v>220</v>
      </c>
      <c r="E764" s="127">
        <v>34702</v>
      </c>
      <c r="F764" s="155" t="s">
        <v>221</v>
      </c>
      <c r="G764" s="155" t="s">
        <v>8</v>
      </c>
      <c r="H764" s="125">
        <v>44562</v>
      </c>
      <c r="I764" s="162" t="s">
        <v>1537</v>
      </c>
      <c r="J764" s="156" t="s">
        <v>1264</v>
      </c>
      <c r="K764" s="156" t="s">
        <v>1580</v>
      </c>
      <c r="L764" s="156" t="s">
        <v>245</v>
      </c>
      <c r="M764" s="158" t="s">
        <v>277</v>
      </c>
      <c r="N764" s="144"/>
    </row>
    <row r="765" spans="1:14" ht="30" customHeight="1">
      <c r="A765" s="155">
        <v>761</v>
      </c>
      <c r="B765" s="175" t="s">
        <v>2165</v>
      </c>
      <c r="C765" s="162" t="s">
        <v>2166</v>
      </c>
      <c r="D765" s="157" t="s">
        <v>1364</v>
      </c>
      <c r="E765" s="127">
        <v>35812</v>
      </c>
      <c r="F765" s="155" t="s">
        <v>221</v>
      </c>
      <c r="G765" s="155" t="s">
        <v>8</v>
      </c>
      <c r="H765" s="125">
        <v>45017</v>
      </c>
      <c r="I765" s="162" t="s">
        <v>1537</v>
      </c>
      <c r="J765" s="156" t="s">
        <v>224</v>
      </c>
      <c r="K765" s="156" t="s">
        <v>233</v>
      </c>
      <c r="L765" s="156" t="s">
        <v>226</v>
      </c>
      <c r="M765" s="158" t="s">
        <v>227</v>
      </c>
      <c r="N765" s="144"/>
    </row>
    <row r="766" spans="1:14" ht="30" customHeight="1">
      <c r="A766" s="155">
        <v>762</v>
      </c>
      <c r="B766" s="175" t="s">
        <v>2167</v>
      </c>
      <c r="C766" s="176" t="s">
        <v>2168</v>
      </c>
      <c r="D766" s="157" t="s">
        <v>220</v>
      </c>
      <c r="E766" s="126">
        <v>35698</v>
      </c>
      <c r="F766" s="155" t="s">
        <v>221</v>
      </c>
      <c r="G766" s="155" t="s">
        <v>8</v>
      </c>
      <c r="H766" s="125">
        <v>45017</v>
      </c>
      <c r="I766" s="162" t="s">
        <v>1537</v>
      </c>
      <c r="J766" s="156" t="s">
        <v>1071</v>
      </c>
      <c r="K766" s="142" t="s">
        <v>2169</v>
      </c>
      <c r="L766" s="156" t="s">
        <v>835</v>
      </c>
      <c r="M766" s="158" t="s">
        <v>277</v>
      </c>
      <c r="N766" s="144"/>
    </row>
    <row r="767" spans="1:14" ht="30" customHeight="1">
      <c r="A767" s="155">
        <v>763</v>
      </c>
      <c r="B767" s="173" t="s">
        <v>2170</v>
      </c>
      <c r="C767" s="162" t="s">
        <v>2171</v>
      </c>
      <c r="D767" s="157" t="s">
        <v>1857</v>
      </c>
      <c r="E767" s="127">
        <v>36992</v>
      </c>
      <c r="F767" s="155" t="s">
        <v>221</v>
      </c>
      <c r="G767" s="155" t="s">
        <v>8</v>
      </c>
      <c r="H767" s="125">
        <v>44562</v>
      </c>
      <c r="I767" s="162" t="s">
        <v>1537</v>
      </c>
      <c r="J767" s="156" t="s">
        <v>937</v>
      </c>
      <c r="K767" s="156" t="s">
        <v>637</v>
      </c>
      <c r="L767" s="156" t="s">
        <v>245</v>
      </c>
      <c r="M767" s="158" t="s">
        <v>277</v>
      </c>
      <c r="N767" s="144"/>
    </row>
    <row r="768" spans="1:14" ht="30" customHeight="1">
      <c r="A768" s="155">
        <v>764</v>
      </c>
      <c r="B768" s="175" t="s">
        <v>2172</v>
      </c>
      <c r="C768" s="176" t="s">
        <v>2173</v>
      </c>
      <c r="D768" s="157" t="s">
        <v>220</v>
      </c>
      <c r="E768" s="126">
        <v>35217</v>
      </c>
      <c r="F768" s="155" t="s">
        <v>221</v>
      </c>
      <c r="G768" s="155" t="s">
        <v>8</v>
      </c>
      <c r="H768" s="125">
        <v>45017</v>
      </c>
      <c r="I768" s="162" t="s">
        <v>1537</v>
      </c>
      <c r="J768" s="156" t="s">
        <v>243</v>
      </c>
      <c r="K768" s="156" t="s">
        <v>1806</v>
      </c>
      <c r="L768" s="156" t="s">
        <v>245</v>
      </c>
      <c r="M768" s="158" t="s">
        <v>227</v>
      </c>
      <c r="N768" s="144"/>
    </row>
    <row r="769" spans="1:14" ht="30" customHeight="1">
      <c r="A769" s="155">
        <v>765</v>
      </c>
      <c r="B769" s="173" t="s">
        <v>2174</v>
      </c>
      <c r="C769" s="162" t="s">
        <v>2175</v>
      </c>
      <c r="D769" s="157" t="s">
        <v>220</v>
      </c>
      <c r="E769" s="140">
        <v>35839</v>
      </c>
      <c r="F769" s="155" t="s">
        <v>221</v>
      </c>
      <c r="G769" s="155" t="s">
        <v>8</v>
      </c>
      <c r="H769" s="125">
        <v>44562</v>
      </c>
      <c r="I769" s="162" t="s">
        <v>1537</v>
      </c>
      <c r="J769" s="156" t="s">
        <v>224</v>
      </c>
      <c r="K769" s="156" t="s">
        <v>233</v>
      </c>
      <c r="L769" s="156" t="s">
        <v>226</v>
      </c>
      <c r="M769" s="158" t="s">
        <v>227</v>
      </c>
      <c r="N769" s="144"/>
    </row>
    <row r="770" spans="1:14" ht="30" customHeight="1">
      <c r="A770" s="155">
        <v>766</v>
      </c>
      <c r="B770" s="175" t="s">
        <v>2176</v>
      </c>
      <c r="C770" s="176" t="s">
        <v>2177</v>
      </c>
      <c r="D770" s="157" t="s">
        <v>273</v>
      </c>
      <c r="E770" s="126">
        <v>35303</v>
      </c>
      <c r="F770" s="155" t="s">
        <v>221</v>
      </c>
      <c r="G770" s="155" t="s">
        <v>8</v>
      </c>
      <c r="H770" s="125">
        <v>45017</v>
      </c>
      <c r="I770" s="162" t="s">
        <v>1537</v>
      </c>
      <c r="J770" s="156" t="s">
        <v>224</v>
      </c>
      <c r="K770" s="156" t="s">
        <v>233</v>
      </c>
      <c r="L770" s="156" t="s">
        <v>226</v>
      </c>
      <c r="M770" s="158" t="s">
        <v>227</v>
      </c>
      <c r="N770" s="144"/>
    </row>
    <row r="771" spans="1:14" ht="30" customHeight="1">
      <c r="A771" s="155">
        <v>767</v>
      </c>
      <c r="B771" s="175" t="s">
        <v>2178</v>
      </c>
      <c r="C771" s="176" t="s">
        <v>2179</v>
      </c>
      <c r="D771" s="157" t="s">
        <v>273</v>
      </c>
      <c r="E771" s="126">
        <v>33925</v>
      </c>
      <c r="F771" s="155" t="s">
        <v>231</v>
      </c>
      <c r="G771" s="155" t="s">
        <v>8</v>
      </c>
      <c r="H771" s="125">
        <v>45017</v>
      </c>
      <c r="I771" s="162" t="s">
        <v>1537</v>
      </c>
      <c r="J771" s="156" t="s">
        <v>723</v>
      </c>
      <c r="K771" s="156" t="s">
        <v>1550</v>
      </c>
      <c r="L771" s="156" t="s">
        <v>389</v>
      </c>
      <c r="M771" s="158" t="s">
        <v>277</v>
      </c>
      <c r="N771" s="144"/>
    </row>
    <row r="772" spans="1:14" ht="30" customHeight="1">
      <c r="A772" s="155">
        <v>768</v>
      </c>
      <c r="B772" s="175" t="s">
        <v>2180</v>
      </c>
      <c r="C772" s="176" t="s">
        <v>2181</v>
      </c>
      <c r="D772" s="157" t="s">
        <v>567</v>
      </c>
      <c r="E772" s="126">
        <v>32790</v>
      </c>
      <c r="F772" s="155" t="s">
        <v>231</v>
      </c>
      <c r="G772" s="155" t="s">
        <v>8</v>
      </c>
      <c r="H772" s="125">
        <v>45017</v>
      </c>
      <c r="I772" s="162" t="s">
        <v>1537</v>
      </c>
      <c r="J772" s="156" t="s">
        <v>224</v>
      </c>
      <c r="K772" s="156" t="s">
        <v>233</v>
      </c>
      <c r="L772" s="156" t="s">
        <v>226</v>
      </c>
      <c r="M772" s="158" t="s">
        <v>227</v>
      </c>
      <c r="N772" s="144"/>
    </row>
    <row r="773" spans="1:14" ht="30" customHeight="1">
      <c r="A773" s="155">
        <v>769</v>
      </c>
      <c r="B773" s="173" t="s">
        <v>2182</v>
      </c>
      <c r="C773" s="162" t="s">
        <v>2183</v>
      </c>
      <c r="D773" s="157" t="s">
        <v>220</v>
      </c>
      <c r="E773" s="125">
        <v>33659</v>
      </c>
      <c r="F773" s="155" t="s">
        <v>231</v>
      </c>
      <c r="G773" s="155" t="s">
        <v>8</v>
      </c>
      <c r="H773" s="167">
        <v>40969</v>
      </c>
      <c r="I773" s="162" t="s">
        <v>1537</v>
      </c>
      <c r="J773" s="156" t="s">
        <v>937</v>
      </c>
      <c r="K773" s="156" t="s">
        <v>796</v>
      </c>
      <c r="L773" s="156" t="s">
        <v>674</v>
      </c>
      <c r="M773" s="158" t="s">
        <v>277</v>
      </c>
      <c r="N773" s="144"/>
    </row>
    <row r="774" spans="1:14" ht="30" customHeight="1">
      <c r="A774" s="155">
        <v>770</v>
      </c>
      <c r="B774" s="173" t="s">
        <v>2184</v>
      </c>
      <c r="C774" s="162" t="s">
        <v>2185</v>
      </c>
      <c r="D774" s="157" t="s">
        <v>2186</v>
      </c>
      <c r="E774" s="127">
        <v>34302</v>
      </c>
      <c r="F774" s="155" t="s">
        <v>221</v>
      </c>
      <c r="G774" s="155" t="s">
        <v>8</v>
      </c>
      <c r="H774" s="125">
        <v>44562</v>
      </c>
      <c r="I774" s="162" t="s">
        <v>1537</v>
      </c>
      <c r="J774" s="156" t="s">
        <v>224</v>
      </c>
      <c r="K774" s="156" t="s">
        <v>233</v>
      </c>
      <c r="L774" s="156" t="s">
        <v>226</v>
      </c>
      <c r="M774" s="158" t="s">
        <v>227</v>
      </c>
      <c r="N774" s="144"/>
    </row>
    <row r="775" spans="1:14" ht="30" customHeight="1">
      <c r="A775" s="155">
        <v>771</v>
      </c>
      <c r="B775" s="175" t="s">
        <v>2187</v>
      </c>
      <c r="C775" s="176" t="s">
        <v>2188</v>
      </c>
      <c r="D775" s="157" t="s">
        <v>220</v>
      </c>
      <c r="E775" s="126">
        <v>36046</v>
      </c>
      <c r="F775" s="155" t="s">
        <v>221</v>
      </c>
      <c r="G775" s="155" t="s">
        <v>8</v>
      </c>
      <c r="H775" s="125">
        <v>45017</v>
      </c>
      <c r="I775" s="162" t="s">
        <v>1537</v>
      </c>
      <c r="J775" s="156" t="s">
        <v>2189</v>
      </c>
      <c r="K775" s="142" t="s">
        <v>2153</v>
      </c>
      <c r="L775" s="156" t="s">
        <v>335</v>
      </c>
      <c r="M775" s="158" t="s">
        <v>277</v>
      </c>
      <c r="N775" s="144"/>
    </row>
    <row r="776" spans="1:14" ht="30" customHeight="1">
      <c r="A776" s="155">
        <v>772</v>
      </c>
      <c r="B776" s="175" t="s">
        <v>2190</v>
      </c>
      <c r="C776" s="176" t="s">
        <v>2191</v>
      </c>
      <c r="D776" s="157" t="s">
        <v>2096</v>
      </c>
      <c r="E776" s="126">
        <v>35096</v>
      </c>
      <c r="F776" s="155" t="s">
        <v>221</v>
      </c>
      <c r="G776" s="155" t="s">
        <v>8</v>
      </c>
      <c r="H776" s="125">
        <v>45017</v>
      </c>
      <c r="I776" s="162" t="s">
        <v>1537</v>
      </c>
      <c r="J776" s="156" t="s">
        <v>224</v>
      </c>
      <c r="K776" s="156" t="s">
        <v>233</v>
      </c>
      <c r="L776" s="156" t="s">
        <v>226</v>
      </c>
      <c r="M776" s="158" t="s">
        <v>227</v>
      </c>
      <c r="N776" s="144"/>
    </row>
    <row r="777" spans="1:14" ht="30" customHeight="1">
      <c r="A777" s="155">
        <v>773</v>
      </c>
      <c r="B777" s="175" t="s">
        <v>2192</v>
      </c>
      <c r="C777" s="176" t="s">
        <v>2193</v>
      </c>
      <c r="D777" s="157" t="s">
        <v>273</v>
      </c>
      <c r="E777" s="126">
        <v>35805</v>
      </c>
      <c r="F777" s="155" t="s">
        <v>221</v>
      </c>
      <c r="G777" s="155" t="s">
        <v>8</v>
      </c>
      <c r="H777" s="125">
        <v>45017</v>
      </c>
      <c r="I777" s="162" t="s">
        <v>1537</v>
      </c>
      <c r="J777" s="156" t="s">
        <v>224</v>
      </c>
      <c r="K777" s="156" t="s">
        <v>233</v>
      </c>
      <c r="L777" s="156" t="s">
        <v>226</v>
      </c>
      <c r="M777" s="158" t="s">
        <v>227</v>
      </c>
      <c r="N777" s="144"/>
    </row>
    <row r="778" spans="1:14" ht="30" customHeight="1">
      <c r="A778" s="155">
        <v>774</v>
      </c>
      <c r="B778" s="173" t="s">
        <v>2194</v>
      </c>
      <c r="C778" s="162" t="s">
        <v>2195</v>
      </c>
      <c r="D778" s="157" t="s">
        <v>715</v>
      </c>
      <c r="E778" s="127">
        <v>35948</v>
      </c>
      <c r="F778" s="155" t="s">
        <v>221</v>
      </c>
      <c r="G778" s="155" t="s">
        <v>8</v>
      </c>
      <c r="H778" s="125">
        <v>44562</v>
      </c>
      <c r="I778" s="162" t="s">
        <v>1537</v>
      </c>
      <c r="J778" s="156" t="s">
        <v>599</v>
      </c>
      <c r="K778" s="156" t="s">
        <v>1675</v>
      </c>
      <c r="L778" s="156" t="s">
        <v>1676</v>
      </c>
      <c r="M778" s="158" t="s">
        <v>227</v>
      </c>
      <c r="N778" s="144"/>
    </row>
    <row r="779" spans="1:14" ht="30" customHeight="1">
      <c r="A779" s="155">
        <v>775</v>
      </c>
      <c r="B779" s="173" t="s">
        <v>2196</v>
      </c>
      <c r="C779" s="162" t="s">
        <v>2197</v>
      </c>
      <c r="D779" s="157" t="s">
        <v>991</v>
      </c>
      <c r="E779" s="127">
        <v>35983</v>
      </c>
      <c r="F779" s="155" t="s">
        <v>231</v>
      </c>
      <c r="G779" s="155" t="s">
        <v>8</v>
      </c>
      <c r="H779" s="125">
        <v>44562</v>
      </c>
      <c r="I779" s="162" t="s">
        <v>1537</v>
      </c>
      <c r="J779" s="156" t="s">
        <v>723</v>
      </c>
      <c r="K779" s="156" t="s">
        <v>1550</v>
      </c>
      <c r="L779" s="156" t="s">
        <v>685</v>
      </c>
      <c r="M779" s="158" t="s">
        <v>277</v>
      </c>
      <c r="N779" s="144"/>
    </row>
    <row r="780" spans="1:14" ht="30" customHeight="1">
      <c r="A780" s="155">
        <v>776</v>
      </c>
      <c r="B780" s="173" t="s">
        <v>2198</v>
      </c>
      <c r="C780" s="162" t="s">
        <v>2199</v>
      </c>
      <c r="D780" s="157" t="s">
        <v>2200</v>
      </c>
      <c r="E780" s="125">
        <v>33939</v>
      </c>
      <c r="F780" s="155" t="s">
        <v>231</v>
      </c>
      <c r="G780" s="155" t="s">
        <v>8</v>
      </c>
      <c r="H780" s="125">
        <v>44562</v>
      </c>
      <c r="I780" s="162" t="s">
        <v>1537</v>
      </c>
      <c r="J780" s="156" t="s">
        <v>224</v>
      </c>
      <c r="K780" s="156" t="s">
        <v>233</v>
      </c>
      <c r="L780" s="156" t="s">
        <v>226</v>
      </c>
      <c r="M780" s="158" t="s">
        <v>227</v>
      </c>
      <c r="N780" s="144"/>
    </row>
    <row r="781" spans="1:14" ht="30" customHeight="1">
      <c r="A781" s="155">
        <v>777</v>
      </c>
      <c r="B781" s="173" t="s">
        <v>2201</v>
      </c>
      <c r="C781" s="162" t="s">
        <v>2202</v>
      </c>
      <c r="D781" s="157" t="s">
        <v>460</v>
      </c>
      <c r="E781" s="125">
        <v>27692</v>
      </c>
      <c r="F781" s="155" t="s">
        <v>231</v>
      </c>
      <c r="G781" s="155" t="s">
        <v>8</v>
      </c>
      <c r="H781" s="125">
        <v>40575</v>
      </c>
      <c r="I781" s="162" t="s">
        <v>1537</v>
      </c>
      <c r="J781" s="156" t="s">
        <v>937</v>
      </c>
      <c r="K781" s="156" t="s">
        <v>1567</v>
      </c>
      <c r="L781" s="156" t="s">
        <v>674</v>
      </c>
      <c r="M781" s="158" t="s">
        <v>277</v>
      </c>
      <c r="N781" s="144"/>
    </row>
    <row r="782" spans="1:14" ht="30" customHeight="1">
      <c r="A782" s="155">
        <v>778</v>
      </c>
      <c r="B782" s="175" t="s">
        <v>2203</v>
      </c>
      <c r="C782" s="176" t="s">
        <v>2204</v>
      </c>
      <c r="D782" s="157" t="s">
        <v>715</v>
      </c>
      <c r="E782" s="126">
        <v>36513</v>
      </c>
      <c r="F782" s="155" t="s">
        <v>231</v>
      </c>
      <c r="G782" s="155" t="s">
        <v>8</v>
      </c>
      <c r="H782" s="125">
        <v>45017</v>
      </c>
      <c r="I782" s="162" t="s">
        <v>1537</v>
      </c>
      <c r="J782" s="156" t="s">
        <v>224</v>
      </c>
      <c r="K782" s="156" t="s">
        <v>233</v>
      </c>
      <c r="L782" s="156" t="s">
        <v>226</v>
      </c>
      <c r="M782" s="158" t="s">
        <v>227</v>
      </c>
      <c r="N782" s="144"/>
    </row>
    <row r="783" spans="1:14" s="129" customFormat="1" ht="30" customHeight="1">
      <c r="A783" s="155">
        <v>779</v>
      </c>
      <c r="B783" s="173" t="s">
        <v>2205</v>
      </c>
      <c r="C783" s="162" t="s">
        <v>2206</v>
      </c>
      <c r="D783" s="157" t="s">
        <v>220</v>
      </c>
      <c r="E783" s="125">
        <v>27931</v>
      </c>
      <c r="F783" s="155" t="s">
        <v>231</v>
      </c>
      <c r="G783" s="155" t="s">
        <v>8</v>
      </c>
      <c r="H783" s="125">
        <v>40544</v>
      </c>
      <c r="I783" s="162" t="s">
        <v>1537</v>
      </c>
      <c r="J783" s="156" t="s">
        <v>866</v>
      </c>
      <c r="K783" s="156" t="s">
        <v>1550</v>
      </c>
      <c r="L783" s="156" t="s">
        <v>389</v>
      </c>
      <c r="M783" s="158" t="s">
        <v>277</v>
      </c>
      <c r="N783" s="182"/>
    </row>
    <row r="784" spans="1:14" s="129" customFormat="1" ht="30" customHeight="1">
      <c r="A784" s="155">
        <v>780</v>
      </c>
      <c r="B784" s="173" t="s">
        <v>2207</v>
      </c>
      <c r="C784" s="162" t="s">
        <v>2208</v>
      </c>
      <c r="D784" s="157" t="s">
        <v>220</v>
      </c>
      <c r="E784" s="125">
        <v>31523</v>
      </c>
      <c r="F784" s="155" t="s">
        <v>231</v>
      </c>
      <c r="G784" s="155" t="s">
        <v>8</v>
      </c>
      <c r="H784" s="125">
        <v>41944</v>
      </c>
      <c r="I784" s="162" t="s">
        <v>1537</v>
      </c>
      <c r="J784" s="156" t="s">
        <v>937</v>
      </c>
      <c r="K784" s="156" t="s">
        <v>1567</v>
      </c>
      <c r="L784" s="156" t="s">
        <v>674</v>
      </c>
      <c r="M784" s="158" t="s">
        <v>277</v>
      </c>
      <c r="N784" s="182"/>
    </row>
    <row r="785" spans="1:14" s="129" customFormat="1" ht="30" customHeight="1">
      <c r="A785" s="155">
        <v>781</v>
      </c>
      <c r="B785" s="173" t="s">
        <v>2209</v>
      </c>
      <c r="C785" s="162" t="s">
        <v>2210</v>
      </c>
      <c r="D785" s="157" t="s">
        <v>220</v>
      </c>
      <c r="E785" s="127">
        <v>31417</v>
      </c>
      <c r="F785" s="155" t="s">
        <v>221</v>
      </c>
      <c r="G785" s="155" t="s">
        <v>8</v>
      </c>
      <c r="H785" s="125">
        <v>44562</v>
      </c>
      <c r="I785" s="162" t="s">
        <v>1537</v>
      </c>
      <c r="J785" s="156" t="s">
        <v>937</v>
      </c>
      <c r="K785" s="156" t="s">
        <v>1567</v>
      </c>
      <c r="L785" s="156" t="s">
        <v>674</v>
      </c>
      <c r="M785" s="158" t="s">
        <v>277</v>
      </c>
      <c r="N785" s="182"/>
    </row>
    <row r="786" spans="1:14" s="129" customFormat="1" ht="30" customHeight="1">
      <c r="A786" s="155">
        <v>782</v>
      </c>
      <c r="B786" s="173" t="s">
        <v>2211</v>
      </c>
      <c r="C786" s="162" t="s">
        <v>2212</v>
      </c>
      <c r="D786" s="157" t="s">
        <v>220</v>
      </c>
      <c r="E786" s="125">
        <v>31030</v>
      </c>
      <c r="F786" s="155" t="s">
        <v>231</v>
      </c>
      <c r="G786" s="155" t="s">
        <v>8</v>
      </c>
      <c r="H786" s="125">
        <v>40180</v>
      </c>
      <c r="I786" s="162" t="s">
        <v>1537</v>
      </c>
      <c r="J786" s="156" t="s">
        <v>1145</v>
      </c>
      <c r="K786" s="156" t="s">
        <v>938</v>
      </c>
      <c r="L786" s="156" t="s">
        <v>674</v>
      </c>
      <c r="M786" s="158" t="s">
        <v>277</v>
      </c>
      <c r="N786" s="182"/>
    </row>
    <row r="787" spans="1:14" s="129" customFormat="1" ht="30" customHeight="1">
      <c r="A787" s="155">
        <v>783</v>
      </c>
      <c r="B787" s="173" t="s">
        <v>2213</v>
      </c>
      <c r="C787" s="162" t="s">
        <v>2214</v>
      </c>
      <c r="D787" s="157" t="s">
        <v>220</v>
      </c>
      <c r="E787" s="127">
        <v>35112</v>
      </c>
      <c r="F787" s="155" t="s">
        <v>221</v>
      </c>
      <c r="G787" s="155" t="s">
        <v>8</v>
      </c>
      <c r="H787" s="125">
        <v>44562</v>
      </c>
      <c r="I787" s="162" t="s">
        <v>1537</v>
      </c>
      <c r="J787" s="156" t="s">
        <v>269</v>
      </c>
      <c r="K787" s="156" t="s">
        <v>270</v>
      </c>
      <c r="L787" s="156" t="s">
        <v>245</v>
      </c>
      <c r="M787" s="158" t="s">
        <v>227</v>
      </c>
      <c r="N787" s="182"/>
    </row>
    <row r="788" spans="1:14" s="129" customFormat="1" ht="30" customHeight="1">
      <c r="A788" s="155">
        <v>784</v>
      </c>
      <c r="B788" s="173" t="s">
        <v>2215</v>
      </c>
      <c r="C788" s="162" t="s">
        <v>2216</v>
      </c>
      <c r="D788" s="157" t="s">
        <v>2217</v>
      </c>
      <c r="E788" s="127">
        <v>32980</v>
      </c>
      <c r="F788" s="155" t="s">
        <v>221</v>
      </c>
      <c r="G788" s="155" t="s">
        <v>8</v>
      </c>
      <c r="H788" s="125">
        <v>44562</v>
      </c>
      <c r="I788" s="162" t="s">
        <v>1537</v>
      </c>
      <c r="J788" s="156" t="s">
        <v>411</v>
      </c>
      <c r="K788" s="156" t="s">
        <v>1550</v>
      </c>
      <c r="L788" s="156" t="s">
        <v>389</v>
      </c>
      <c r="M788" s="158" t="s">
        <v>277</v>
      </c>
      <c r="N788" s="182"/>
    </row>
    <row r="789" spans="1:14" s="129" customFormat="1" ht="30" customHeight="1">
      <c r="A789" s="155">
        <v>785</v>
      </c>
      <c r="B789" s="173" t="s">
        <v>2218</v>
      </c>
      <c r="C789" s="162" t="s">
        <v>2219</v>
      </c>
      <c r="D789" s="157" t="s">
        <v>220</v>
      </c>
      <c r="E789" s="125">
        <v>31371</v>
      </c>
      <c r="F789" s="155" t="s">
        <v>231</v>
      </c>
      <c r="G789" s="155" t="s">
        <v>8</v>
      </c>
      <c r="H789" s="125">
        <v>40544</v>
      </c>
      <c r="I789" s="162" t="s">
        <v>1537</v>
      </c>
      <c r="J789" s="156" t="s">
        <v>1631</v>
      </c>
      <c r="K789" s="160" t="s">
        <v>1550</v>
      </c>
      <c r="L789" s="156" t="s">
        <v>389</v>
      </c>
      <c r="M789" s="158" t="s">
        <v>277</v>
      </c>
      <c r="N789" s="182"/>
    </row>
    <row r="790" spans="1:14" s="129" customFormat="1" ht="30" customHeight="1">
      <c r="A790" s="155">
        <v>786</v>
      </c>
      <c r="B790" s="173" t="s">
        <v>2220</v>
      </c>
      <c r="C790" s="162" t="s">
        <v>2221</v>
      </c>
      <c r="D790" s="157" t="s">
        <v>2107</v>
      </c>
      <c r="E790" s="125">
        <v>26405</v>
      </c>
      <c r="F790" s="155" t="s">
        <v>231</v>
      </c>
      <c r="G790" s="155" t="s">
        <v>8</v>
      </c>
      <c r="H790" s="125">
        <v>40541</v>
      </c>
      <c r="I790" s="162" t="s">
        <v>1537</v>
      </c>
      <c r="J790" s="156" t="s">
        <v>937</v>
      </c>
      <c r="K790" s="156" t="s">
        <v>1567</v>
      </c>
      <c r="L790" s="156" t="s">
        <v>674</v>
      </c>
      <c r="M790" s="158" t="s">
        <v>277</v>
      </c>
      <c r="N790" s="182"/>
    </row>
    <row r="791" spans="1:14" s="129" customFormat="1" ht="30" customHeight="1">
      <c r="A791" s="155">
        <v>787</v>
      </c>
      <c r="B791" s="173" t="s">
        <v>2222</v>
      </c>
      <c r="C791" s="162" t="s">
        <v>2223</v>
      </c>
      <c r="D791" s="157" t="s">
        <v>220</v>
      </c>
      <c r="E791" s="125">
        <v>30973</v>
      </c>
      <c r="F791" s="155" t="s">
        <v>221</v>
      </c>
      <c r="G791" s="155" t="s">
        <v>8</v>
      </c>
      <c r="H791" s="125">
        <v>40544</v>
      </c>
      <c r="I791" s="162" t="s">
        <v>1537</v>
      </c>
      <c r="J791" s="156" t="s">
        <v>2224</v>
      </c>
      <c r="K791" s="156" t="s">
        <v>1550</v>
      </c>
      <c r="L791" s="156" t="s">
        <v>389</v>
      </c>
      <c r="M791" s="158" t="s">
        <v>277</v>
      </c>
      <c r="N791" s="182"/>
    </row>
    <row r="792" spans="1:14" s="129" customFormat="1" ht="30" customHeight="1">
      <c r="A792" s="155">
        <v>788</v>
      </c>
      <c r="B792" s="173" t="s">
        <v>2225</v>
      </c>
      <c r="C792" s="162" t="s">
        <v>2226</v>
      </c>
      <c r="D792" s="157" t="s">
        <v>220</v>
      </c>
      <c r="E792" s="125">
        <v>28106</v>
      </c>
      <c r="F792" s="155" t="s">
        <v>231</v>
      </c>
      <c r="G792" s="155" t="s">
        <v>8</v>
      </c>
      <c r="H792" s="125">
        <v>40180</v>
      </c>
      <c r="I792" s="162" t="s">
        <v>1537</v>
      </c>
      <c r="J792" s="156" t="s">
        <v>866</v>
      </c>
      <c r="K792" s="156" t="s">
        <v>938</v>
      </c>
      <c r="L792" s="156" t="s">
        <v>674</v>
      </c>
      <c r="M792" s="158" t="s">
        <v>277</v>
      </c>
      <c r="N792" s="182"/>
    </row>
    <row r="793" spans="1:14" s="129" customFormat="1" ht="30" customHeight="1">
      <c r="A793" s="155">
        <v>789</v>
      </c>
      <c r="B793" s="173" t="s">
        <v>2227</v>
      </c>
      <c r="C793" s="162" t="s">
        <v>2228</v>
      </c>
      <c r="D793" s="157" t="s">
        <v>304</v>
      </c>
      <c r="E793" s="125">
        <v>32778</v>
      </c>
      <c r="F793" s="155" t="s">
        <v>231</v>
      </c>
      <c r="G793" s="155" t="s">
        <v>8</v>
      </c>
      <c r="H793" s="125">
        <v>41609</v>
      </c>
      <c r="I793" s="162" t="s">
        <v>1537</v>
      </c>
      <c r="J793" s="156" t="s">
        <v>224</v>
      </c>
      <c r="K793" s="156" t="s">
        <v>233</v>
      </c>
      <c r="L793" s="156" t="s">
        <v>226</v>
      </c>
      <c r="M793" s="158" t="s">
        <v>227</v>
      </c>
      <c r="N793" s="182"/>
    </row>
    <row r="794" spans="1:14" s="129" customFormat="1" ht="30" customHeight="1">
      <c r="A794" s="155">
        <v>790</v>
      </c>
      <c r="B794" s="175" t="s">
        <v>2229</v>
      </c>
      <c r="C794" s="176" t="s">
        <v>2230</v>
      </c>
      <c r="D794" s="157" t="s">
        <v>715</v>
      </c>
      <c r="E794" s="126">
        <v>34944</v>
      </c>
      <c r="F794" s="155" t="s">
        <v>231</v>
      </c>
      <c r="G794" s="155" t="s">
        <v>8</v>
      </c>
      <c r="H794" s="125">
        <v>45017</v>
      </c>
      <c r="I794" s="162" t="s">
        <v>1537</v>
      </c>
      <c r="J794" s="156" t="s">
        <v>224</v>
      </c>
      <c r="K794" s="160" t="s">
        <v>233</v>
      </c>
      <c r="L794" s="156" t="s">
        <v>226</v>
      </c>
      <c r="M794" s="158" t="s">
        <v>227</v>
      </c>
      <c r="N794" s="182"/>
    </row>
    <row r="795" spans="1:14" s="129" customFormat="1" ht="30" customHeight="1">
      <c r="A795" s="155">
        <v>791</v>
      </c>
      <c r="B795" s="175" t="s">
        <v>2231</v>
      </c>
      <c r="C795" s="176" t="s">
        <v>2232</v>
      </c>
      <c r="D795" s="157" t="s">
        <v>273</v>
      </c>
      <c r="E795" s="126">
        <v>32781</v>
      </c>
      <c r="F795" s="155" t="s">
        <v>221</v>
      </c>
      <c r="G795" s="155" t="s">
        <v>8</v>
      </c>
      <c r="H795" s="125">
        <v>45017</v>
      </c>
      <c r="I795" s="162" t="s">
        <v>1537</v>
      </c>
      <c r="J795" s="156" t="s">
        <v>399</v>
      </c>
      <c r="K795" s="156" t="s">
        <v>688</v>
      </c>
      <c r="L795" s="156" t="s">
        <v>401</v>
      </c>
      <c r="M795" s="158" t="s">
        <v>227</v>
      </c>
      <c r="N795" s="182"/>
    </row>
    <row r="796" spans="1:14" s="129" customFormat="1" ht="30" customHeight="1">
      <c r="A796" s="155">
        <v>792</v>
      </c>
      <c r="B796" s="173" t="s">
        <v>2233</v>
      </c>
      <c r="C796" s="162" t="s">
        <v>2234</v>
      </c>
      <c r="D796" s="157" t="s">
        <v>220</v>
      </c>
      <c r="E796" s="127">
        <v>34700</v>
      </c>
      <c r="F796" s="155" t="s">
        <v>221</v>
      </c>
      <c r="G796" s="155" t="s">
        <v>8</v>
      </c>
      <c r="H796" s="125">
        <v>44562</v>
      </c>
      <c r="I796" s="162" t="s">
        <v>1537</v>
      </c>
      <c r="J796" s="156" t="s">
        <v>723</v>
      </c>
      <c r="K796" s="156" t="s">
        <v>1550</v>
      </c>
      <c r="L796" s="156" t="s">
        <v>389</v>
      </c>
      <c r="M796" s="158" t="s">
        <v>277</v>
      </c>
      <c r="N796" s="182"/>
    </row>
    <row r="797" spans="1:14" s="129" customFormat="1" ht="30" customHeight="1">
      <c r="A797" s="155">
        <v>793</v>
      </c>
      <c r="B797" s="173" t="s">
        <v>2235</v>
      </c>
      <c r="C797" s="162" t="s">
        <v>2236</v>
      </c>
      <c r="D797" s="157" t="s">
        <v>220</v>
      </c>
      <c r="E797" s="125">
        <v>27583</v>
      </c>
      <c r="F797" s="155" t="s">
        <v>231</v>
      </c>
      <c r="G797" s="155" t="s">
        <v>8</v>
      </c>
      <c r="H797" s="125">
        <v>40575</v>
      </c>
      <c r="I797" s="162" t="s">
        <v>1537</v>
      </c>
      <c r="J797" s="156" t="s">
        <v>2237</v>
      </c>
      <c r="K797" s="156" t="s">
        <v>1609</v>
      </c>
      <c r="L797" s="156" t="s">
        <v>629</v>
      </c>
      <c r="M797" s="158" t="s">
        <v>277</v>
      </c>
      <c r="N797" s="182"/>
    </row>
    <row r="798" spans="1:14" s="129" customFormat="1" ht="30" customHeight="1">
      <c r="A798" s="155">
        <v>794</v>
      </c>
      <c r="B798" s="175" t="s">
        <v>2238</v>
      </c>
      <c r="C798" s="176" t="s">
        <v>2239</v>
      </c>
      <c r="D798" s="157" t="s">
        <v>220</v>
      </c>
      <c r="E798" s="126">
        <v>33102</v>
      </c>
      <c r="F798" s="155" t="s">
        <v>221</v>
      </c>
      <c r="G798" s="155" t="s">
        <v>8</v>
      </c>
      <c r="H798" s="125">
        <v>45017</v>
      </c>
      <c r="I798" s="162" t="s">
        <v>1537</v>
      </c>
      <c r="J798" s="156" t="s">
        <v>269</v>
      </c>
      <c r="K798" s="156" t="s">
        <v>270</v>
      </c>
      <c r="L798" s="156" t="s">
        <v>245</v>
      </c>
      <c r="M798" s="158" t="s">
        <v>227</v>
      </c>
      <c r="N798" s="182"/>
    </row>
    <row r="799" spans="1:14" s="129" customFormat="1" ht="30" customHeight="1">
      <c r="A799" s="155">
        <v>795</v>
      </c>
      <c r="B799" s="175" t="s">
        <v>2240</v>
      </c>
      <c r="C799" s="176" t="s">
        <v>2241</v>
      </c>
      <c r="D799" s="157" t="s">
        <v>220</v>
      </c>
      <c r="E799" s="126">
        <v>35712</v>
      </c>
      <c r="F799" s="155" t="s">
        <v>221</v>
      </c>
      <c r="G799" s="155" t="s">
        <v>8</v>
      </c>
      <c r="H799" s="125">
        <v>45017</v>
      </c>
      <c r="I799" s="162" t="s">
        <v>1537</v>
      </c>
      <c r="J799" s="156" t="s">
        <v>224</v>
      </c>
      <c r="K799" s="156" t="s">
        <v>233</v>
      </c>
      <c r="L799" s="156" t="s">
        <v>226</v>
      </c>
      <c r="M799" s="158" t="s">
        <v>227</v>
      </c>
      <c r="N799" s="182"/>
    </row>
    <row r="800" spans="1:14" s="129" customFormat="1" ht="30" customHeight="1">
      <c r="A800" s="155">
        <v>796</v>
      </c>
      <c r="B800" s="175" t="s">
        <v>2242</v>
      </c>
      <c r="C800" s="176" t="s">
        <v>2243</v>
      </c>
      <c r="D800" s="157" t="s">
        <v>273</v>
      </c>
      <c r="E800" s="126">
        <v>36340</v>
      </c>
      <c r="F800" s="155" t="s">
        <v>221</v>
      </c>
      <c r="G800" s="155" t="s">
        <v>8</v>
      </c>
      <c r="H800" s="125">
        <v>45017</v>
      </c>
      <c r="I800" s="162" t="s">
        <v>1537</v>
      </c>
      <c r="J800" s="156" t="s">
        <v>282</v>
      </c>
      <c r="K800" s="156" t="s">
        <v>883</v>
      </c>
      <c r="L800" s="156" t="s">
        <v>226</v>
      </c>
      <c r="M800" s="158" t="s">
        <v>227</v>
      </c>
      <c r="N800" s="182"/>
    </row>
    <row r="801" spans="1:14" s="129" customFormat="1" ht="30" customHeight="1">
      <c r="A801" s="155">
        <v>797</v>
      </c>
      <c r="B801" s="173" t="s">
        <v>2244</v>
      </c>
      <c r="C801" s="162" t="s">
        <v>2245</v>
      </c>
      <c r="D801" s="157" t="s">
        <v>220</v>
      </c>
      <c r="E801" s="125">
        <v>31918</v>
      </c>
      <c r="F801" s="155" t="s">
        <v>231</v>
      </c>
      <c r="G801" s="155" t="s">
        <v>8</v>
      </c>
      <c r="H801" s="125">
        <v>42614</v>
      </c>
      <c r="I801" s="162" t="s">
        <v>1537</v>
      </c>
      <c r="J801" s="156" t="s">
        <v>694</v>
      </c>
      <c r="K801" s="177" t="s">
        <v>633</v>
      </c>
      <c r="L801" s="156" t="s">
        <v>245</v>
      </c>
      <c r="M801" s="158" t="s">
        <v>277</v>
      </c>
      <c r="N801" s="182"/>
    </row>
    <row r="802" spans="1:14" s="129" customFormat="1" ht="30" customHeight="1">
      <c r="A802" s="155">
        <v>798</v>
      </c>
      <c r="B802" s="175" t="s">
        <v>2246</v>
      </c>
      <c r="C802" s="176" t="s">
        <v>2247</v>
      </c>
      <c r="D802" s="157" t="s">
        <v>220</v>
      </c>
      <c r="E802" s="126">
        <v>36419</v>
      </c>
      <c r="F802" s="155" t="s">
        <v>221</v>
      </c>
      <c r="G802" s="155" t="s">
        <v>8</v>
      </c>
      <c r="H802" s="125">
        <v>45017</v>
      </c>
      <c r="I802" s="162" t="s">
        <v>1537</v>
      </c>
      <c r="J802" s="156" t="s">
        <v>224</v>
      </c>
      <c r="K802" s="156" t="s">
        <v>233</v>
      </c>
      <c r="L802" s="156" t="s">
        <v>226</v>
      </c>
      <c r="M802" s="158" t="s">
        <v>227</v>
      </c>
      <c r="N802" s="182"/>
    </row>
    <row r="803" spans="1:14" s="129" customFormat="1" ht="30" customHeight="1">
      <c r="A803" s="155">
        <v>799</v>
      </c>
      <c r="B803" s="173" t="s">
        <v>2248</v>
      </c>
      <c r="C803" s="162" t="s">
        <v>2249</v>
      </c>
      <c r="D803" s="157" t="s">
        <v>220</v>
      </c>
      <c r="E803" s="127">
        <v>32482</v>
      </c>
      <c r="F803" s="155" t="s">
        <v>221</v>
      </c>
      <c r="G803" s="155" t="s">
        <v>8</v>
      </c>
      <c r="H803" s="125">
        <v>44562</v>
      </c>
      <c r="I803" s="162" t="s">
        <v>1537</v>
      </c>
      <c r="J803" s="156" t="s">
        <v>224</v>
      </c>
      <c r="K803" s="156" t="s">
        <v>233</v>
      </c>
      <c r="L803" s="156" t="s">
        <v>226</v>
      </c>
      <c r="M803" s="158" t="s">
        <v>227</v>
      </c>
      <c r="N803" s="182"/>
    </row>
    <row r="804" spans="1:14" s="129" customFormat="1" ht="30" customHeight="1">
      <c r="A804" s="155">
        <v>800</v>
      </c>
      <c r="B804" s="173" t="s">
        <v>2250</v>
      </c>
      <c r="C804" s="162" t="s">
        <v>2251</v>
      </c>
      <c r="D804" s="157" t="s">
        <v>220</v>
      </c>
      <c r="E804" s="125">
        <v>32587</v>
      </c>
      <c r="F804" s="155" t="s">
        <v>221</v>
      </c>
      <c r="G804" s="155" t="s">
        <v>8</v>
      </c>
      <c r="H804" s="125">
        <v>41944</v>
      </c>
      <c r="I804" s="162" t="s">
        <v>1537</v>
      </c>
      <c r="J804" s="156" t="s">
        <v>282</v>
      </c>
      <c r="K804" s="156" t="s">
        <v>883</v>
      </c>
      <c r="L804" s="156" t="s">
        <v>226</v>
      </c>
      <c r="M804" s="158" t="s">
        <v>227</v>
      </c>
      <c r="N804" s="182"/>
    </row>
    <row r="805" spans="1:14" s="129" customFormat="1" ht="30" customHeight="1">
      <c r="A805" s="155">
        <v>801</v>
      </c>
      <c r="B805" s="173" t="s">
        <v>2252</v>
      </c>
      <c r="C805" s="162" t="s">
        <v>2253</v>
      </c>
      <c r="D805" s="157" t="s">
        <v>220</v>
      </c>
      <c r="E805" s="125">
        <v>26128</v>
      </c>
      <c r="F805" s="155" t="s">
        <v>231</v>
      </c>
      <c r="G805" s="155" t="s">
        <v>8</v>
      </c>
      <c r="H805" s="125">
        <v>40541</v>
      </c>
      <c r="I805" s="162" t="s">
        <v>1537</v>
      </c>
      <c r="J805" s="156" t="s">
        <v>937</v>
      </c>
      <c r="K805" s="156" t="s">
        <v>1605</v>
      </c>
      <c r="L805" s="156" t="s">
        <v>674</v>
      </c>
      <c r="M805" s="158" t="s">
        <v>277</v>
      </c>
      <c r="N805" s="182"/>
    </row>
    <row r="806" spans="1:14" s="129" customFormat="1" ht="30" customHeight="1">
      <c r="A806" s="155">
        <v>802</v>
      </c>
      <c r="B806" s="173" t="s">
        <v>2254</v>
      </c>
      <c r="C806" s="162" t="s">
        <v>2255</v>
      </c>
      <c r="D806" s="157" t="s">
        <v>220</v>
      </c>
      <c r="E806" s="125">
        <v>29573</v>
      </c>
      <c r="F806" s="155" t="s">
        <v>231</v>
      </c>
      <c r="G806" s="155" t="s">
        <v>8</v>
      </c>
      <c r="H806" s="125">
        <v>40180</v>
      </c>
      <c r="I806" s="162" t="s">
        <v>1537</v>
      </c>
      <c r="J806" s="156" t="s">
        <v>224</v>
      </c>
      <c r="K806" s="156" t="s">
        <v>233</v>
      </c>
      <c r="L806" s="156" t="s">
        <v>226</v>
      </c>
      <c r="M806" s="158" t="s">
        <v>227</v>
      </c>
      <c r="N806" s="182"/>
    </row>
    <row r="807" spans="1:14" s="129" customFormat="1" ht="30" customHeight="1">
      <c r="A807" s="155">
        <v>803</v>
      </c>
      <c r="B807" s="173" t="s">
        <v>2256</v>
      </c>
      <c r="C807" s="162" t="s">
        <v>2257</v>
      </c>
      <c r="D807" s="157" t="s">
        <v>220</v>
      </c>
      <c r="E807" s="127">
        <v>33564</v>
      </c>
      <c r="F807" s="155" t="s">
        <v>221</v>
      </c>
      <c r="G807" s="155" t="s">
        <v>8</v>
      </c>
      <c r="H807" s="125">
        <v>44562</v>
      </c>
      <c r="I807" s="162" t="s">
        <v>1537</v>
      </c>
      <c r="J807" s="156" t="s">
        <v>282</v>
      </c>
      <c r="K807" s="156" t="s">
        <v>883</v>
      </c>
      <c r="L807" s="156" t="s">
        <v>226</v>
      </c>
      <c r="M807" s="158" t="s">
        <v>227</v>
      </c>
      <c r="N807" s="182"/>
    </row>
    <row r="808" spans="1:14" s="129" customFormat="1" ht="30" customHeight="1">
      <c r="A808" s="155">
        <v>804</v>
      </c>
      <c r="B808" s="173" t="s">
        <v>2258</v>
      </c>
      <c r="C808" s="162" t="s">
        <v>2259</v>
      </c>
      <c r="D808" s="157" t="s">
        <v>220</v>
      </c>
      <c r="E808" s="125">
        <v>33329</v>
      </c>
      <c r="F808" s="155" t="s">
        <v>231</v>
      </c>
      <c r="G808" s="155" t="s">
        <v>8</v>
      </c>
      <c r="H808" s="125">
        <v>40969</v>
      </c>
      <c r="I808" s="162" t="s">
        <v>1537</v>
      </c>
      <c r="J808" s="156" t="s">
        <v>2260</v>
      </c>
      <c r="K808" s="156" t="s">
        <v>1580</v>
      </c>
      <c r="L808" s="156" t="s">
        <v>245</v>
      </c>
      <c r="M808" s="158" t="s">
        <v>277</v>
      </c>
      <c r="N808" s="182"/>
    </row>
    <row r="809" spans="1:14" s="129" customFormat="1" ht="30" customHeight="1">
      <c r="A809" s="155">
        <v>805</v>
      </c>
      <c r="B809" s="173" t="s">
        <v>2261</v>
      </c>
      <c r="C809" s="162" t="s">
        <v>2262</v>
      </c>
      <c r="D809" s="157" t="s">
        <v>220</v>
      </c>
      <c r="E809" s="125">
        <v>30469</v>
      </c>
      <c r="F809" s="155" t="s">
        <v>231</v>
      </c>
      <c r="G809" s="155" t="s">
        <v>8</v>
      </c>
      <c r="H809" s="125">
        <v>40180</v>
      </c>
      <c r="I809" s="162" t="s">
        <v>1537</v>
      </c>
      <c r="J809" s="156" t="s">
        <v>1608</v>
      </c>
      <c r="K809" s="156" t="s">
        <v>938</v>
      </c>
      <c r="L809" s="156" t="s">
        <v>674</v>
      </c>
      <c r="M809" s="158" t="s">
        <v>277</v>
      </c>
      <c r="N809" s="182"/>
    </row>
    <row r="810" spans="1:14" s="129" customFormat="1" ht="30" customHeight="1">
      <c r="A810" s="155">
        <v>806</v>
      </c>
      <c r="B810" s="173" t="s">
        <v>2263</v>
      </c>
      <c r="C810" s="162" t="s">
        <v>2264</v>
      </c>
      <c r="D810" s="157" t="s">
        <v>220</v>
      </c>
      <c r="E810" s="125">
        <v>29926</v>
      </c>
      <c r="F810" s="155" t="s">
        <v>221</v>
      </c>
      <c r="G810" s="155" t="s">
        <v>8</v>
      </c>
      <c r="H810" s="125">
        <v>41944</v>
      </c>
      <c r="I810" s="162" t="s">
        <v>1537</v>
      </c>
      <c r="J810" s="156" t="s">
        <v>224</v>
      </c>
      <c r="K810" s="156" t="s">
        <v>233</v>
      </c>
      <c r="L810" s="156" t="s">
        <v>226</v>
      </c>
      <c r="M810" s="158" t="s">
        <v>227</v>
      </c>
      <c r="N810" s="182"/>
    </row>
    <row r="811" spans="1:14" s="129" customFormat="1" ht="30" customHeight="1">
      <c r="A811" s="155">
        <v>807</v>
      </c>
      <c r="B811" s="173" t="s">
        <v>2265</v>
      </c>
      <c r="C811" s="162" t="s">
        <v>2266</v>
      </c>
      <c r="D811" s="157" t="s">
        <v>2267</v>
      </c>
      <c r="E811" s="127">
        <v>30916</v>
      </c>
      <c r="F811" s="155" t="s">
        <v>231</v>
      </c>
      <c r="G811" s="155" t="s">
        <v>8</v>
      </c>
      <c r="H811" s="125">
        <v>44562</v>
      </c>
      <c r="I811" s="162" t="s">
        <v>1537</v>
      </c>
      <c r="J811" s="156" t="s">
        <v>2224</v>
      </c>
      <c r="K811" s="156" t="s">
        <v>1550</v>
      </c>
      <c r="L811" s="156" t="s">
        <v>335</v>
      </c>
      <c r="M811" s="158" t="s">
        <v>277</v>
      </c>
      <c r="N811" s="182"/>
    </row>
    <row r="812" spans="1:14" s="129" customFormat="1" ht="30" customHeight="1">
      <c r="A812" s="155">
        <v>808</v>
      </c>
      <c r="B812" s="173" t="s">
        <v>2268</v>
      </c>
      <c r="C812" s="162" t="s">
        <v>2269</v>
      </c>
      <c r="D812" s="157" t="s">
        <v>220</v>
      </c>
      <c r="E812" s="125">
        <v>31154</v>
      </c>
      <c r="F812" s="155" t="s">
        <v>231</v>
      </c>
      <c r="G812" s="155" t="s">
        <v>8</v>
      </c>
      <c r="H812" s="125">
        <v>44562</v>
      </c>
      <c r="I812" s="162" t="s">
        <v>1537</v>
      </c>
      <c r="J812" s="156" t="s">
        <v>2270</v>
      </c>
      <c r="K812" s="156" t="s">
        <v>334</v>
      </c>
      <c r="L812" s="156" t="s">
        <v>276</v>
      </c>
      <c r="M812" s="158" t="s">
        <v>277</v>
      </c>
      <c r="N812" s="182"/>
    </row>
    <row r="813" spans="1:14" s="129" customFormat="1" ht="30" customHeight="1">
      <c r="A813" s="155">
        <v>809</v>
      </c>
      <c r="B813" s="173" t="s">
        <v>2271</v>
      </c>
      <c r="C813" s="162" t="s">
        <v>2272</v>
      </c>
      <c r="D813" s="157" t="s">
        <v>220</v>
      </c>
      <c r="E813" s="127">
        <v>33086</v>
      </c>
      <c r="F813" s="155" t="s">
        <v>221</v>
      </c>
      <c r="G813" s="155" t="s">
        <v>8</v>
      </c>
      <c r="H813" s="125">
        <v>44562</v>
      </c>
      <c r="I813" s="162" t="s">
        <v>1537</v>
      </c>
      <c r="J813" s="156" t="s">
        <v>224</v>
      </c>
      <c r="K813" s="156" t="s">
        <v>233</v>
      </c>
      <c r="L813" s="156" t="s">
        <v>226</v>
      </c>
      <c r="M813" s="158" t="s">
        <v>227</v>
      </c>
      <c r="N813" s="182"/>
    </row>
    <row r="814" spans="1:14" s="129" customFormat="1" ht="30" customHeight="1">
      <c r="A814" s="155">
        <v>810</v>
      </c>
      <c r="B814" s="173" t="s">
        <v>2273</v>
      </c>
      <c r="C814" s="162" t="s">
        <v>2274</v>
      </c>
      <c r="D814" s="157" t="s">
        <v>374</v>
      </c>
      <c r="E814" s="125">
        <v>32003</v>
      </c>
      <c r="F814" s="155" t="s">
        <v>221</v>
      </c>
      <c r="G814" s="155" t="s">
        <v>8</v>
      </c>
      <c r="H814" s="125">
        <v>39518</v>
      </c>
      <c r="I814" s="162" t="s">
        <v>1537</v>
      </c>
      <c r="J814" s="156" t="s">
        <v>1775</v>
      </c>
      <c r="K814" s="156" t="s">
        <v>1550</v>
      </c>
      <c r="L814" s="156" t="s">
        <v>389</v>
      </c>
      <c r="M814" s="158" t="s">
        <v>277</v>
      </c>
      <c r="N814" s="182"/>
    </row>
    <row r="815" spans="1:14" s="129" customFormat="1" ht="30" customHeight="1">
      <c r="A815" s="155">
        <v>811</v>
      </c>
      <c r="B815" s="173" t="s">
        <v>2275</v>
      </c>
      <c r="C815" s="162" t="s">
        <v>2276</v>
      </c>
      <c r="D815" s="157" t="s">
        <v>220</v>
      </c>
      <c r="E815" s="125">
        <v>30011</v>
      </c>
      <c r="F815" s="155" t="s">
        <v>221</v>
      </c>
      <c r="G815" s="155" t="s">
        <v>8</v>
      </c>
      <c r="H815" s="125">
        <v>40180</v>
      </c>
      <c r="I815" s="162" t="s">
        <v>1537</v>
      </c>
      <c r="J815" s="156" t="s">
        <v>937</v>
      </c>
      <c r="K815" s="156" t="s">
        <v>637</v>
      </c>
      <c r="L815" s="156" t="s">
        <v>335</v>
      </c>
      <c r="M815" s="158" t="s">
        <v>277</v>
      </c>
      <c r="N815" s="182"/>
    </row>
    <row r="816" spans="1:14" s="129" customFormat="1" ht="30" customHeight="1">
      <c r="A816" s="155">
        <v>812</v>
      </c>
      <c r="B816" s="173" t="s">
        <v>2277</v>
      </c>
      <c r="C816" s="162" t="s">
        <v>2278</v>
      </c>
      <c r="D816" s="157" t="s">
        <v>220</v>
      </c>
      <c r="E816" s="125">
        <v>31912</v>
      </c>
      <c r="F816" s="155" t="s">
        <v>221</v>
      </c>
      <c r="G816" s="155" t="s">
        <v>8</v>
      </c>
      <c r="H816" s="125">
        <v>44562</v>
      </c>
      <c r="I816" s="162" t="s">
        <v>1537</v>
      </c>
      <c r="J816" s="156" t="s">
        <v>224</v>
      </c>
      <c r="K816" s="156" t="s">
        <v>233</v>
      </c>
      <c r="L816" s="156" t="s">
        <v>226</v>
      </c>
      <c r="M816" s="158" t="s">
        <v>227</v>
      </c>
      <c r="N816" s="182"/>
    </row>
    <row r="817" spans="1:14" s="129" customFormat="1" ht="30" customHeight="1">
      <c r="A817" s="155">
        <v>813</v>
      </c>
      <c r="B817" s="173" t="s">
        <v>2279</v>
      </c>
      <c r="C817" s="162" t="s">
        <v>2280</v>
      </c>
      <c r="D817" s="157" t="s">
        <v>715</v>
      </c>
      <c r="E817" s="125">
        <v>25346</v>
      </c>
      <c r="F817" s="155" t="s">
        <v>221</v>
      </c>
      <c r="G817" s="155" t="s">
        <v>8</v>
      </c>
      <c r="H817" s="125">
        <v>40180</v>
      </c>
      <c r="I817" s="162" t="s">
        <v>1537</v>
      </c>
      <c r="J817" s="156" t="s">
        <v>795</v>
      </c>
      <c r="K817" s="156" t="s">
        <v>423</v>
      </c>
      <c r="L817" s="156" t="s">
        <v>843</v>
      </c>
      <c r="M817" s="158" t="s">
        <v>277</v>
      </c>
      <c r="N817" s="182"/>
    </row>
    <row r="818" spans="1:14" s="129" customFormat="1" ht="30" customHeight="1">
      <c r="A818" s="155">
        <v>814</v>
      </c>
      <c r="B818" s="173" t="s">
        <v>2281</v>
      </c>
      <c r="C818" s="162" t="s">
        <v>2282</v>
      </c>
      <c r="D818" s="157" t="s">
        <v>567</v>
      </c>
      <c r="E818" s="125">
        <v>29012</v>
      </c>
      <c r="F818" s="155" t="s">
        <v>221</v>
      </c>
      <c r="G818" s="155" t="s">
        <v>8</v>
      </c>
      <c r="H818" s="125">
        <v>41944</v>
      </c>
      <c r="I818" s="162" t="s">
        <v>1537</v>
      </c>
      <c r="J818" s="156" t="s">
        <v>723</v>
      </c>
      <c r="K818" s="156" t="s">
        <v>1550</v>
      </c>
      <c r="L818" s="156" t="s">
        <v>389</v>
      </c>
      <c r="M818" s="158" t="s">
        <v>277</v>
      </c>
      <c r="N818" s="182"/>
    </row>
    <row r="819" spans="1:14" s="129" customFormat="1" ht="30" customHeight="1">
      <c r="A819" s="155">
        <v>815</v>
      </c>
      <c r="B819" s="173" t="s">
        <v>2283</v>
      </c>
      <c r="C819" s="162" t="s">
        <v>2284</v>
      </c>
      <c r="D819" s="157" t="s">
        <v>220</v>
      </c>
      <c r="E819" s="125">
        <v>33218</v>
      </c>
      <c r="F819" s="155" t="s">
        <v>221</v>
      </c>
      <c r="G819" s="155" t="s">
        <v>8</v>
      </c>
      <c r="H819" s="125">
        <v>41640</v>
      </c>
      <c r="I819" s="162" t="s">
        <v>1537</v>
      </c>
      <c r="J819" s="156" t="s">
        <v>254</v>
      </c>
      <c r="K819" s="160" t="s">
        <v>255</v>
      </c>
      <c r="L819" s="156" t="s">
        <v>226</v>
      </c>
      <c r="M819" s="158" t="s">
        <v>227</v>
      </c>
      <c r="N819" s="182"/>
    </row>
    <row r="820" spans="1:14" s="129" customFormat="1" ht="30" customHeight="1">
      <c r="A820" s="155">
        <v>816</v>
      </c>
      <c r="B820" s="175" t="s">
        <v>2285</v>
      </c>
      <c r="C820" s="176" t="s">
        <v>2286</v>
      </c>
      <c r="D820" s="157" t="s">
        <v>273</v>
      </c>
      <c r="E820" s="126">
        <v>34554</v>
      </c>
      <c r="F820" s="155" t="s">
        <v>231</v>
      </c>
      <c r="G820" s="155" t="s">
        <v>8</v>
      </c>
      <c r="H820" s="125">
        <v>45017</v>
      </c>
      <c r="I820" s="162" t="s">
        <v>1537</v>
      </c>
      <c r="J820" s="156" t="s">
        <v>224</v>
      </c>
      <c r="K820" s="156" t="s">
        <v>233</v>
      </c>
      <c r="L820" s="156" t="s">
        <v>226</v>
      </c>
      <c r="M820" s="158" t="s">
        <v>227</v>
      </c>
      <c r="N820" s="182"/>
    </row>
    <row r="821" spans="1:14" s="129" customFormat="1" ht="30" customHeight="1">
      <c r="A821" s="155">
        <v>817</v>
      </c>
      <c r="B821" s="175" t="s">
        <v>2287</v>
      </c>
      <c r="C821" s="176" t="s">
        <v>2288</v>
      </c>
      <c r="D821" s="157" t="s">
        <v>220</v>
      </c>
      <c r="E821" s="126">
        <v>34739</v>
      </c>
      <c r="F821" s="155" t="s">
        <v>221</v>
      </c>
      <c r="G821" s="155" t="s">
        <v>8</v>
      </c>
      <c r="H821" s="125">
        <v>45017</v>
      </c>
      <c r="I821" s="162" t="s">
        <v>1537</v>
      </c>
      <c r="J821" s="156" t="s">
        <v>224</v>
      </c>
      <c r="K821" s="156" t="s">
        <v>233</v>
      </c>
      <c r="L821" s="156" t="s">
        <v>226</v>
      </c>
      <c r="M821" s="158" t="s">
        <v>227</v>
      </c>
      <c r="N821" s="182"/>
    </row>
    <row r="822" spans="1:14" s="129" customFormat="1" ht="30" customHeight="1">
      <c r="A822" s="155">
        <v>818</v>
      </c>
      <c r="B822" s="173" t="s">
        <v>2289</v>
      </c>
      <c r="C822" s="162" t="s">
        <v>2290</v>
      </c>
      <c r="D822" s="157" t="s">
        <v>220</v>
      </c>
      <c r="E822" s="125">
        <v>30777</v>
      </c>
      <c r="F822" s="155" t="s">
        <v>231</v>
      </c>
      <c r="G822" s="155" t="s">
        <v>8</v>
      </c>
      <c r="H822" s="125">
        <v>40541</v>
      </c>
      <c r="I822" s="162" t="s">
        <v>1537</v>
      </c>
      <c r="J822" s="156" t="s">
        <v>937</v>
      </c>
      <c r="K822" s="156" t="s">
        <v>637</v>
      </c>
      <c r="L822" s="156" t="s">
        <v>843</v>
      </c>
      <c r="M822" s="158" t="s">
        <v>277</v>
      </c>
      <c r="N822" s="182"/>
    </row>
    <row r="823" spans="1:14" s="129" customFormat="1" ht="30" customHeight="1">
      <c r="A823" s="155">
        <v>819</v>
      </c>
      <c r="B823" s="173" t="s">
        <v>2291</v>
      </c>
      <c r="C823" s="162" t="s">
        <v>2292</v>
      </c>
      <c r="D823" s="157" t="s">
        <v>220</v>
      </c>
      <c r="E823" s="125">
        <v>26156</v>
      </c>
      <c r="F823" s="155" t="s">
        <v>231</v>
      </c>
      <c r="G823" s="155" t="s">
        <v>8</v>
      </c>
      <c r="H823" s="125">
        <v>40541</v>
      </c>
      <c r="I823" s="162" t="s">
        <v>1537</v>
      </c>
      <c r="J823" s="156" t="s">
        <v>795</v>
      </c>
      <c r="K823" s="156" t="s">
        <v>637</v>
      </c>
      <c r="L823" s="156" t="s">
        <v>629</v>
      </c>
      <c r="M823" s="158" t="s">
        <v>277</v>
      </c>
      <c r="N823" s="182"/>
    </row>
    <row r="824" spans="1:14" s="129" customFormat="1" ht="30" customHeight="1">
      <c r="A824" s="155">
        <v>820</v>
      </c>
      <c r="B824" s="173" t="s">
        <v>2293</v>
      </c>
      <c r="C824" s="162" t="s">
        <v>2294</v>
      </c>
      <c r="D824" s="157" t="s">
        <v>507</v>
      </c>
      <c r="E824" s="125">
        <v>25729</v>
      </c>
      <c r="F824" s="155" t="s">
        <v>231</v>
      </c>
      <c r="G824" s="155" t="s">
        <v>8</v>
      </c>
      <c r="H824" s="125">
        <v>40541</v>
      </c>
      <c r="I824" s="162" t="s">
        <v>1537</v>
      </c>
      <c r="J824" s="156" t="s">
        <v>1021</v>
      </c>
      <c r="K824" s="156" t="s">
        <v>637</v>
      </c>
      <c r="L824" s="156" t="s">
        <v>674</v>
      </c>
      <c r="M824" s="158" t="s">
        <v>277</v>
      </c>
      <c r="N824" s="182"/>
    </row>
    <row r="825" spans="1:14" s="129" customFormat="1" ht="30" customHeight="1">
      <c r="A825" s="155">
        <v>821</v>
      </c>
      <c r="B825" s="173" t="s">
        <v>2295</v>
      </c>
      <c r="C825" s="162" t="s">
        <v>2296</v>
      </c>
      <c r="D825" s="157" t="s">
        <v>220</v>
      </c>
      <c r="E825" s="125">
        <v>24194</v>
      </c>
      <c r="F825" s="155" t="s">
        <v>231</v>
      </c>
      <c r="G825" s="155" t="s">
        <v>8</v>
      </c>
      <c r="H825" s="125">
        <v>40541</v>
      </c>
      <c r="I825" s="162" t="s">
        <v>1537</v>
      </c>
      <c r="J825" s="156" t="s">
        <v>937</v>
      </c>
      <c r="K825" s="156" t="s">
        <v>637</v>
      </c>
      <c r="L825" s="156" t="s">
        <v>674</v>
      </c>
      <c r="M825" s="158" t="s">
        <v>277</v>
      </c>
      <c r="N825" s="182"/>
    </row>
    <row r="826" spans="1:14" s="129" customFormat="1" ht="30" customHeight="1">
      <c r="A826" s="155">
        <v>822</v>
      </c>
      <c r="B826" s="173" t="s">
        <v>2297</v>
      </c>
      <c r="C826" s="162" t="s">
        <v>2298</v>
      </c>
      <c r="D826" s="157" t="s">
        <v>220</v>
      </c>
      <c r="E826" s="125">
        <v>30463</v>
      </c>
      <c r="F826" s="155" t="s">
        <v>231</v>
      </c>
      <c r="G826" s="155" t="s">
        <v>8</v>
      </c>
      <c r="H826" s="125">
        <v>40180</v>
      </c>
      <c r="I826" s="162" t="s">
        <v>1537</v>
      </c>
      <c r="J826" s="156" t="s">
        <v>1608</v>
      </c>
      <c r="K826" s="177" t="s">
        <v>637</v>
      </c>
      <c r="L826" s="156" t="s">
        <v>335</v>
      </c>
      <c r="M826" s="158" t="s">
        <v>277</v>
      </c>
      <c r="N826" s="182"/>
    </row>
    <row r="827" spans="1:14" s="129" customFormat="1" ht="30" customHeight="1">
      <c r="A827" s="155">
        <v>823</v>
      </c>
      <c r="B827" s="173" t="s">
        <v>2299</v>
      </c>
      <c r="C827" s="162" t="s">
        <v>2300</v>
      </c>
      <c r="D827" s="157" t="s">
        <v>220</v>
      </c>
      <c r="E827" s="125">
        <v>26488</v>
      </c>
      <c r="F827" s="155" t="s">
        <v>231</v>
      </c>
      <c r="G827" s="155" t="s">
        <v>8</v>
      </c>
      <c r="H827" s="125">
        <v>40026</v>
      </c>
      <c r="I827" s="162" t="s">
        <v>1537</v>
      </c>
      <c r="J827" s="156" t="s">
        <v>1021</v>
      </c>
      <c r="K827" s="156" t="s">
        <v>637</v>
      </c>
      <c r="L827" s="156" t="s">
        <v>843</v>
      </c>
      <c r="M827" s="158" t="s">
        <v>277</v>
      </c>
      <c r="N827" s="182"/>
    </row>
    <row r="828" spans="1:14" s="129" customFormat="1" ht="30" customHeight="1">
      <c r="A828" s="155">
        <v>824</v>
      </c>
      <c r="B828" s="173" t="s">
        <v>2301</v>
      </c>
      <c r="C828" s="162" t="s">
        <v>2302</v>
      </c>
      <c r="D828" s="157" t="s">
        <v>220</v>
      </c>
      <c r="E828" s="127">
        <v>29431</v>
      </c>
      <c r="F828" s="155" t="s">
        <v>221</v>
      </c>
      <c r="G828" s="155" t="s">
        <v>8</v>
      </c>
      <c r="H828" s="125">
        <v>44562</v>
      </c>
      <c r="I828" s="162" t="s">
        <v>1537</v>
      </c>
      <c r="J828" s="156" t="s">
        <v>937</v>
      </c>
      <c r="K828" s="156" t="s">
        <v>1567</v>
      </c>
      <c r="L828" s="156" t="s">
        <v>674</v>
      </c>
      <c r="M828" s="158" t="s">
        <v>277</v>
      </c>
      <c r="N828" s="182"/>
    </row>
    <row r="829" spans="1:14" s="129" customFormat="1" ht="30" customHeight="1">
      <c r="A829" s="155">
        <v>825</v>
      </c>
      <c r="B829" s="173" t="s">
        <v>2303</v>
      </c>
      <c r="C829" s="162" t="s">
        <v>2304</v>
      </c>
      <c r="D829" s="157" t="s">
        <v>220</v>
      </c>
      <c r="E829" s="125">
        <v>31349</v>
      </c>
      <c r="F829" s="155" t="s">
        <v>231</v>
      </c>
      <c r="G829" s="155" t="s">
        <v>8</v>
      </c>
      <c r="H829" s="125">
        <v>40541</v>
      </c>
      <c r="I829" s="162" t="s">
        <v>1537</v>
      </c>
      <c r="J829" s="156" t="s">
        <v>1608</v>
      </c>
      <c r="K829" s="156" t="s">
        <v>637</v>
      </c>
      <c r="L829" s="156" t="s">
        <v>843</v>
      </c>
      <c r="M829" s="158" t="s">
        <v>277</v>
      </c>
      <c r="N829" s="182"/>
    </row>
    <row r="830" spans="1:14" s="129" customFormat="1" ht="30" customHeight="1">
      <c r="A830" s="155">
        <v>826</v>
      </c>
      <c r="B830" s="173" t="s">
        <v>2303</v>
      </c>
      <c r="C830" s="162" t="s">
        <v>2305</v>
      </c>
      <c r="D830" s="157" t="s">
        <v>220</v>
      </c>
      <c r="E830" s="125">
        <v>31365</v>
      </c>
      <c r="F830" s="155" t="s">
        <v>231</v>
      </c>
      <c r="G830" s="155" t="s">
        <v>8</v>
      </c>
      <c r="H830" s="125">
        <v>44562</v>
      </c>
      <c r="I830" s="162" t="s">
        <v>1537</v>
      </c>
      <c r="J830" s="156" t="s">
        <v>1714</v>
      </c>
      <c r="K830" s="156" t="s">
        <v>796</v>
      </c>
      <c r="L830" s="156" t="s">
        <v>674</v>
      </c>
      <c r="M830" s="158" t="s">
        <v>277</v>
      </c>
      <c r="N830" s="182"/>
    </row>
    <row r="831" spans="1:14" s="129" customFormat="1" ht="30" customHeight="1">
      <c r="A831" s="155">
        <v>827</v>
      </c>
      <c r="B831" s="173" t="s">
        <v>2303</v>
      </c>
      <c r="C831" s="162" t="s">
        <v>2306</v>
      </c>
      <c r="D831" s="157" t="s">
        <v>220</v>
      </c>
      <c r="E831" s="125">
        <v>28772</v>
      </c>
      <c r="F831" s="155" t="s">
        <v>231</v>
      </c>
      <c r="G831" s="155" t="s">
        <v>8</v>
      </c>
      <c r="H831" s="125">
        <v>44562</v>
      </c>
      <c r="I831" s="162" t="s">
        <v>1537</v>
      </c>
      <c r="J831" s="156" t="s">
        <v>866</v>
      </c>
      <c r="K831" s="156" t="s">
        <v>637</v>
      </c>
      <c r="L831" s="156" t="s">
        <v>843</v>
      </c>
      <c r="M831" s="158" t="s">
        <v>277</v>
      </c>
      <c r="N831" s="182"/>
    </row>
    <row r="832" spans="1:14" s="129" customFormat="1" ht="30" customHeight="1">
      <c r="A832" s="155">
        <v>828</v>
      </c>
      <c r="B832" s="173" t="s">
        <v>2307</v>
      </c>
      <c r="C832" s="162" t="s">
        <v>2308</v>
      </c>
      <c r="D832" s="157" t="s">
        <v>220</v>
      </c>
      <c r="E832" s="125">
        <v>29186</v>
      </c>
      <c r="F832" s="155" t="s">
        <v>231</v>
      </c>
      <c r="G832" s="155" t="s">
        <v>8</v>
      </c>
      <c r="H832" s="125">
        <v>40541</v>
      </c>
      <c r="I832" s="162" t="s">
        <v>1537</v>
      </c>
      <c r="J832" s="156" t="s">
        <v>937</v>
      </c>
      <c r="K832" s="156" t="s">
        <v>637</v>
      </c>
      <c r="L832" s="156" t="s">
        <v>843</v>
      </c>
      <c r="M832" s="158" t="s">
        <v>277</v>
      </c>
      <c r="N832" s="182"/>
    </row>
    <row r="833" spans="1:14" s="129" customFormat="1" ht="30" customHeight="1">
      <c r="A833" s="155">
        <v>829</v>
      </c>
      <c r="B833" s="173" t="s">
        <v>2307</v>
      </c>
      <c r="C833" s="162" t="s">
        <v>2309</v>
      </c>
      <c r="D833" s="157" t="s">
        <v>220</v>
      </c>
      <c r="E833" s="125">
        <v>26664</v>
      </c>
      <c r="F833" s="155" t="s">
        <v>231</v>
      </c>
      <c r="G833" s="155" t="s">
        <v>8</v>
      </c>
      <c r="H833" s="125">
        <v>35186</v>
      </c>
      <c r="I833" s="162" t="s">
        <v>1537</v>
      </c>
      <c r="J833" s="156" t="s">
        <v>937</v>
      </c>
      <c r="K833" s="156" t="s">
        <v>423</v>
      </c>
      <c r="L833" s="156" t="s">
        <v>389</v>
      </c>
      <c r="M833" s="158" t="s">
        <v>277</v>
      </c>
      <c r="N833" s="182"/>
    </row>
    <row r="834" spans="1:14" s="129" customFormat="1" ht="30" customHeight="1">
      <c r="A834" s="155">
        <v>830</v>
      </c>
      <c r="B834" s="173" t="s">
        <v>2310</v>
      </c>
      <c r="C834" s="162" t="s">
        <v>2311</v>
      </c>
      <c r="D834" s="157" t="s">
        <v>2312</v>
      </c>
      <c r="E834" s="125">
        <v>31335</v>
      </c>
      <c r="F834" s="155" t="s">
        <v>231</v>
      </c>
      <c r="G834" s="155" t="s">
        <v>8</v>
      </c>
      <c r="H834" s="125">
        <v>41944</v>
      </c>
      <c r="I834" s="162" t="s">
        <v>1537</v>
      </c>
      <c r="J834" s="156" t="s">
        <v>1021</v>
      </c>
      <c r="K834" s="156" t="s">
        <v>637</v>
      </c>
      <c r="L834" s="156" t="s">
        <v>629</v>
      </c>
      <c r="M834" s="158" t="s">
        <v>277</v>
      </c>
      <c r="N834" s="182"/>
    </row>
    <row r="835" spans="1:14" s="129" customFormat="1" ht="30" customHeight="1">
      <c r="A835" s="155">
        <v>831</v>
      </c>
      <c r="B835" s="173" t="s">
        <v>2313</v>
      </c>
      <c r="C835" s="162" t="s">
        <v>2314</v>
      </c>
      <c r="D835" s="157" t="s">
        <v>220</v>
      </c>
      <c r="E835" s="125">
        <v>28837</v>
      </c>
      <c r="F835" s="155" t="s">
        <v>221</v>
      </c>
      <c r="G835" s="155" t="s">
        <v>8</v>
      </c>
      <c r="H835" s="125">
        <v>40180</v>
      </c>
      <c r="I835" s="162" t="s">
        <v>1537</v>
      </c>
      <c r="J835" s="156" t="s">
        <v>224</v>
      </c>
      <c r="K835" s="156" t="s">
        <v>233</v>
      </c>
      <c r="L835" s="156" t="s">
        <v>226</v>
      </c>
      <c r="M835" s="158" t="s">
        <v>227</v>
      </c>
      <c r="N835" s="182"/>
    </row>
    <row r="836" spans="1:14" s="129" customFormat="1" ht="30" customHeight="1">
      <c r="A836" s="155">
        <v>832</v>
      </c>
      <c r="B836" s="173" t="s">
        <v>2315</v>
      </c>
      <c r="C836" s="162" t="s">
        <v>2316</v>
      </c>
      <c r="D836" s="157" t="s">
        <v>220</v>
      </c>
      <c r="E836" s="125">
        <v>32238</v>
      </c>
      <c r="F836" s="155" t="s">
        <v>231</v>
      </c>
      <c r="G836" s="155" t="s">
        <v>8</v>
      </c>
      <c r="H836" s="125">
        <v>40969</v>
      </c>
      <c r="I836" s="162" t="s">
        <v>1537</v>
      </c>
      <c r="J836" s="156" t="s">
        <v>937</v>
      </c>
      <c r="K836" s="160" t="s">
        <v>637</v>
      </c>
      <c r="L836" s="156" t="s">
        <v>245</v>
      </c>
      <c r="M836" s="158" t="s">
        <v>277</v>
      </c>
      <c r="N836" s="182"/>
    </row>
    <row r="837" spans="1:14" s="129" customFormat="1" ht="30" customHeight="1">
      <c r="A837" s="155">
        <v>833</v>
      </c>
      <c r="B837" s="173" t="s">
        <v>2317</v>
      </c>
      <c r="C837" s="162" t="s">
        <v>2318</v>
      </c>
      <c r="D837" s="157" t="s">
        <v>220</v>
      </c>
      <c r="E837" s="125">
        <v>30824</v>
      </c>
      <c r="F837" s="155" t="s">
        <v>231</v>
      </c>
      <c r="G837" s="155" t="s">
        <v>8</v>
      </c>
      <c r="H837" s="125">
        <v>40817</v>
      </c>
      <c r="I837" s="162" t="s">
        <v>1537</v>
      </c>
      <c r="J837" s="156" t="s">
        <v>795</v>
      </c>
      <c r="K837" s="156" t="s">
        <v>637</v>
      </c>
      <c r="L837" s="156" t="s">
        <v>629</v>
      </c>
      <c r="M837" s="158" t="s">
        <v>277</v>
      </c>
      <c r="N837" s="182"/>
    </row>
    <row r="838" spans="1:14" s="129" customFormat="1" ht="30" customHeight="1">
      <c r="A838" s="155">
        <v>834</v>
      </c>
      <c r="B838" s="173" t="s">
        <v>2319</v>
      </c>
      <c r="C838" s="162" t="s">
        <v>2320</v>
      </c>
      <c r="D838" s="157" t="s">
        <v>220</v>
      </c>
      <c r="E838" s="125">
        <v>30002</v>
      </c>
      <c r="F838" s="155" t="s">
        <v>231</v>
      </c>
      <c r="G838" s="155" t="s">
        <v>8</v>
      </c>
      <c r="H838" s="125">
        <v>40180</v>
      </c>
      <c r="I838" s="162" t="s">
        <v>1537</v>
      </c>
      <c r="J838" s="156" t="s">
        <v>650</v>
      </c>
      <c r="K838" s="156" t="s">
        <v>1580</v>
      </c>
      <c r="L838" s="156" t="s">
        <v>245</v>
      </c>
      <c r="M838" s="158" t="s">
        <v>277</v>
      </c>
      <c r="N838" s="182"/>
    </row>
    <row r="839" spans="1:14" s="129" customFormat="1" ht="30" customHeight="1">
      <c r="A839" s="155">
        <v>835</v>
      </c>
      <c r="B839" s="173" t="s">
        <v>2321</v>
      </c>
      <c r="C839" s="162" t="s">
        <v>2322</v>
      </c>
      <c r="D839" s="157" t="s">
        <v>2107</v>
      </c>
      <c r="E839" s="125">
        <v>30301</v>
      </c>
      <c r="F839" s="155" t="s">
        <v>231</v>
      </c>
      <c r="G839" s="155" t="s">
        <v>8</v>
      </c>
      <c r="H839" s="125">
        <v>40541</v>
      </c>
      <c r="I839" s="162" t="s">
        <v>1537</v>
      </c>
      <c r="J839" s="156" t="s">
        <v>2323</v>
      </c>
      <c r="K839" s="156" t="s">
        <v>637</v>
      </c>
      <c r="L839" s="156" t="s">
        <v>674</v>
      </c>
      <c r="M839" s="158" t="s">
        <v>277</v>
      </c>
      <c r="N839" s="182"/>
    </row>
    <row r="840" spans="1:14" s="129" customFormat="1" ht="30" customHeight="1">
      <c r="A840" s="155">
        <v>836</v>
      </c>
      <c r="B840" s="173" t="s">
        <v>2324</v>
      </c>
      <c r="C840" s="162" t="s">
        <v>2325</v>
      </c>
      <c r="D840" s="157" t="s">
        <v>220</v>
      </c>
      <c r="E840" s="127">
        <v>33721</v>
      </c>
      <c r="F840" s="155" t="s">
        <v>231</v>
      </c>
      <c r="G840" s="155" t="s">
        <v>8</v>
      </c>
      <c r="H840" s="125">
        <v>44562</v>
      </c>
      <c r="I840" s="162" t="s">
        <v>1537</v>
      </c>
      <c r="J840" s="156" t="s">
        <v>224</v>
      </c>
      <c r="K840" s="156" t="s">
        <v>233</v>
      </c>
      <c r="L840" s="156" t="s">
        <v>226</v>
      </c>
      <c r="M840" s="158" t="s">
        <v>227</v>
      </c>
      <c r="N840" s="182"/>
    </row>
    <row r="841" spans="1:14" s="129" customFormat="1" ht="30" customHeight="1">
      <c r="A841" s="155">
        <v>837</v>
      </c>
      <c r="B841" s="173" t="s">
        <v>2326</v>
      </c>
      <c r="C841" s="162" t="s">
        <v>2327</v>
      </c>
      <c r="D841" s="157" t="s">
        <v>220</v>
      </c>
      <c r="E841" s="127">
        <v>33594</v>
      </c>
      <c r="F841" s="155" t="s">
        <v>231</v>
      </c>
      <c r="G841" s="155" t="s">
        <v>8</v>
      </c>
      <c r="H841" s="125">
        <v>44562</v>
      </c>
      <c r="I841" s="162" t="s">
        <v>1537</v>
      </c>
      <c r="J841" s="156" t="s">
        <v>1145</v>
      </c>
      <c r="K841" s="156" t="s">
        <v>1609</v>
      </c>
      <c r="L841" s="156" t="s">
        <v>629</v>
      </c>
      <c r="M841" s="158" t="s">
        <v>277</v>
      </c>
      <c r="N841" s="182"/>
    </row>
    <row r="842" spans="1:14" s="129" customFormat="1" ht="30" customHeight="1">
      <c r="A842" s="155">
        <v>838</v>
      </c>
      <c r="B842" s="173" t="s">
        <v>2328</v>
      </c>
      <c r="C842" s="162" t="s">
        <v>2329</v>
      </c>
      <c r="D842" s="157" t="s">
        <v>220</v>
      </c>
      <c r="E842" s="125">
        <v>30857</v>
      </c>
      <c r="F842" s="155" t="s">
        <v>231</v>
      </c>
      <c r="G842" s="155" t="s">
        <v>8</v>
      </c>
      <c r="H842" s="125">
        <v>40299</v>
      </c>
      <c r="I842" s="162" t="s">
        <v>1537</v>
      </c>
      <c r="J842" s="156" t="s">
        <v>1871</v>
      </c>
      <c r="K842" s="156" t="s">
        <v>1124</v>
      </c>
      <c r="L842" s="156" t="s">
        <v>245</v>
      </c>
      <c r="M842" s="158" t="s">
        <v>277</v>
      </c>
      <c r="N842" s="182"/>
    </row>
    <row r="843" spans="1:14" s="129" customFormat="1" ht="30" customHeight="1">
      <c r="A843" s="155">
        <v>839</v>
      </c>
      <c r="B843" s="173" t="s">
        <v>2330</v>
      </c>
      <c r="C843" s="162" t="s">
        <v>2331</v>
      </c>
      <c r="D843" s="157" t="s">
        <v>220</v>
      </c>
      <c r="E843" s="125">
        <v>28863</v>
      </c>
      <c r="F843" s="155" t="s">
        <v>231</v>
      </c>
      <c r="G843" s="155" t="s">
        <v>8</v>
      </c>
      <c r="H843" s="125">
        <v>40180</v>
      </c>
      <c r="I843" s="162" t="s">
        <v>1537</v>
      </c>
      <c r="J843" s="156" t="s">
        <v>937</v>
      </c>
      <c r="K843" s="156" t="s">
        <v>1580</v>
      </c>
      <c r="L843" s="156" t="s">
        <v>245</v>
      </c>
      <c r="M843" s="158" t="s">
        <v>277</v>
      </c>
      <c r="N843" s="182"/>
    </row>
    <row r="844" spans="1:14" s="129" customFormat="1" ht="30" customHeight="1">
      <c r="A844" s="155">
        <v>840</v>
      </c>
      <c r="B844" s="175" t="s">
        <v>2332</v>
      </c>
      <c r="C844" s="176" t="s">
        <v>2333</v>
      </c>
      <c r="D844" s="157" t="s">
        <v>220</v>
      </c>
      <c r="E844" s="126">
        <v>37069</v>
      </c>
      <c r="F844" s="155" t="s">
        <v>231</v>
      </c>
      <c r="G844" s="155" t="s">
        <v>8</v>
      </c>
      <c r="H844" s="125">
        <v>45017</v>
      </c>
      <c r="I844" s="162" t="s">
        <v>1537</v>
      </c>
      <c r="J844" s="156" t="s">
        <v>269</v>
      </c>
      <c r="K844" s="156" t="s">
        <v>270</v>
      </c>
      <c r="L844" s="156" t="s">
        <v>245</v>
      </c>
      <c r="M844" s="158" t="s">
        <v>227</v>
      </c>
      <c r="N844" s="182"/>
    </row>
    <row r="845" spans="1:14" s="129" customFormat="1" ht="30" customHeight="1">
      <c r="A845" s="155">
        <v>841</v>
      </c>
      <c r="B845" s="173" t="s">
        <v>2334</v>
      </c>
      <c r="C845" s="162" t="s">
        <v>2335</v>
      </c>
      <c r="D845" s="157" t="s">
        <v>220</v>
      </c>
      <c r="E845" s="125">
        <v>31055</v>
      </c>
      <c r="F845" s="155" t="s">
        <v>231</v>
      </c>
      <c r="G845" s="155" t="s">
        <v>8</v>
      </c>
      <c r="H845" s="125">
        <v>41214</v>
      </c>
      <c r="I845" s="162" t="s">
        <v>1537</v>
      </c>
      <c r="J845" s="156" t="s">
        <v>937</v>
      </c>
      <c r="K845" s="156" t="s">
        <v>938</v>
      </c>
      <c r="L845" s="156" t="s">
        <v>674</v>
      </c>
      <c r="M845" s="158" t="s">
        <v>277</v>
      </c>
      <c r="N845" s="182"/>
    </row>
    <row r="846" spans="1:14" s="129" customFormat="1" ht="30" customHeight="1">
      <c r="A846" s="155">
        <v>842</v>
      </c>
      <c r="B846" s="173" t="s">
        <v>2336</v>
      </c>
      <c r="C846" s="162" t="s">
        <v>2337</v>
      </c>
      <c r="D846" s="157" t="s">
        <v>220</v>
      </c>
      <c r="E846" s="125">
        <v>32057</v>
      </c>
      <c r="F846" s="155" t="s">
        <v>231</v>
      </c>
      <c r="G846" s="155" t="s">
        <v>8</v>
      </c>
      <c r="H846" s="125">
        <v>41244</v>
      </c>
      <c r="I846" s="162" t="s">
        <v>1537</v>
      </c>
      <c r="J846" s="156" t="s">
        <v>282</v>
      </c>
      <c r="K846" s="156" t="s">
        <v>883</v>
      </c>
      <c r="L846" s="156" t="s">
        <v>226</v>
      </c>
      <c r="M846" s="158" t="s">
        <v>227</v>
      </c>
      <c r="N846" s="182"/>
    </row>
    <row r="847" spans="1:14" s="129" customFormat="1" ht="30" customHeight="1">
      <c r="A847" s="155">
        <v>843</v>
      </c>
      <c r="B847" s="173" t="s">
        <v>2338</v>
      </c>
      <c r="C847" s="162" t="s">
        <v>2339</v>
      </c>
      <c r="D847" s="157" t="s">
        <v>248</v>
      </c>
      <c r="E847" s="130">
        <v>27327</v>
      </c>
      <c r="F847" s="155" t="s">
        <v>231</v>
      </c>
      <c r="G847" s="155" t="s">
        <v>8</v>
      </c>
      <c r="H847" s="125">
        <v>40541</v>
      </c>
      <c r="I847" s="162" t="s">
        <v>1537</v>
      </c>
      <c r="J847" s="156" t="s">
        <v>937</v>
      </c>
      <c r="K847" s="156" t="s">
        <v>637</v>
      </c>
      <c r="L847" s="156" t="s">
        <v>245</v>
      </c>
      <c r="M847" s="158" t="s">
        <v>277</v>
      </c>
      <c r="N847" s="182"/>
    </row>
    <row r="848" spans="1:14" s="129" customFormat="1" ht="30" customHeight="1">
      <c r="A848" s="155">
        <v>844</v>
      </c>
      <c r="B848" s="173" t="s">
        <v>2340</v>
      </c>
      <c r="C848" s="162" t="s">
        <v>2341</v>
      </c>
      <c r="D848" s="157" t="s">
        <v>220</v>
      </c>
      <c r="E848" s="125">
        <v>33511</v>
      </c>
      <c r="F848" s="155" t="s">
        <v>231</v>
      </c>
      <c r="G848" s="155" t="s">
        <v>8</v>
      </c>
      <c r="H848" s="125">
        <v>41609</v>
      </c>
      <c r="I848" s="162" t="s">
        <v>1537</v>
      </c>
      <c r="J848" s="156" t="s">
        <v>224</v>
      </c>
      <c r="K848" s="156" t="s">
        <v>233</v>
      </c>
      <c r="L848" s="156" t="s">
        <v>226</v>
      </c>
      <c r="M848" s="158" t="s">
        <v>227</v>
      </c>
      <c r="N848" s="182"/>
    </row>
    <row r="849" spans="1:14" s="129" customFormat="1" ht="30" customHeight="1">
      <c r="A849" s="155">
        <v>845</v>
      </c>
      <c r="B849" s="173" t="s">
        <v>1189</v>
      </c>
      <c r="C849" s="162" t="s">
        <v>2342</v>
      </c>
      <c r="D849" s="157" t="s">
        <v>220</v>
      </c>
      <c r="E849" s="125">
        <v>33040</v>
      </c>
      <c r="F849" s="155" t="s">
        <v>231</v>
      </c>
      <c r="G849" s="155" t="s">
        <v>8</v>
      </c>
      <c r="H849" s="125">
        <v>42917</v>
      </c>
      <c r="I849" s="162" t="s">
        <v>1537</v>
      </c>
      <c r="J849" s="156" t="s">
        <v>282</v>
      </c>
      <c r="K849" s="156" t="s">
        <v>883</v>
      </c>
      <c r="L849" s="156" t="s">
        <v>226</v>
      </c>
      <c r="M849" s="158" t="s">
        <v>227</v>
      </c>
      <c r="N849" s="182"/>
    </row>
    <row r="850" spans="1:14" s="129" customFormat="1" ht="30" customHeight="1">
      <c r="A850" s="155">
        <v>846</v>
      </c>
      <c r="B850" s="173" t="s">
        <v>2343</v>
      </c>
      <c r="C850" s="162" t="s">
        <v>2344</v>
      </c>
      <c r="D850" s="157" t="s">
        <v>220</v>
      </c>
      <c r="E850" s="125">
        <v>28683</v>
      </c>
      <c r="F850" s="155" t="s">
        <v>231</v>
      </c>
      <c r="G850" s="155" t="s">
        <v>8</v>
      </c>
      <c r="H850" s="125">
        <v>40299</v>
      </c>
      <c r="I850" s="162" t="s">
        <v>1537</v>
      </c>
      <c r="J850" s="156" t="s">
        <v>937</v>
      </c>
      <c r="K850" s="156" t="s">
        <v>1567</v>
      </c>
      <c r="L850" s="156" t="s">
        <v>674</v>
      </c>
      <c r="M850" s="158" t="s">
        <v>277</v>
      </c>
      <c r="N850" s="182"/>
    </row>
    <row r="851" spans="1:14" s="129" customFormat="1" ht="30" customHeight="1">
      <c r="A851" s="155">
        <v>847</v>
      </c>
      <c r="B851" s="173" t="s">
        <v>2345</v>
      </c>
      <c r="C851" s="162" t="s">
        <v>2346</v>
      </c>
      <c r="D851" s="157" t="s">
        <v>220</v>
      </c>
      <c r="E851" s="125">
        <v>34527</v>
      </c>
      <c r="F851" s="155" t="s">
        <v>221</v>
      </c>
      <c r="G851" s="155" t="s">
        <v>8</v>
      </c>
      <c r="H851" s="125">
        <v>42887</v>
      </c>
      <c r="I851" s="162" t="s">
        <v>1537</v>
      </c>
      <c r="J851" s="156" t="s">
        <v>666</v>
      </c>
      <c r="K851" s="156" t="s">
        <v>255</v>
      </c>
      <c r="L851" s="156" t="s">
        <v>226</v>
      </c>
      <c r="M851" s="158" t="s">
        <v>227</v>
      </c>
      <c r="N851" s="182"/>
    </row>
    <row r="852" spans="1:14" s="129" customFormat="1" ht="30" customHeight="1">
      <c r="A852" s="155">
        <v>848</v>
      </c>
      <c r="B852" s="175" t="s">
        <v>2347</v>
      </c>
      <c r="C852" s="176" t="s">
        <v>2348</v>
      </c>
      <c r="D852" s="157" t="s">
        <v>273</v>
      </c>
      <c r="E852" s="126">
        <v>36145</v>
      </c>
      <c r="F852" s="155" t="s">
        <v>221</v>
      </c>
      <c r="G852" s="155" t="s">
        <v>8</v>
      </c>
      <c r="H852" s="125">
        <v>45017</v>
      </c>
      <c r="I852" s="162" t="s">
        <v>1537</v>
      </c>
      <c r="J852" s="156" t="s">
        <v>430</v>
      </c>
      <c r="K852" s="142" t="s">
        <v>896</v>
      </c>
      <c r="L852" s="156" t="s">
        <v>245</v>
      </c>
      <c r="M852" s="158" t="s">
        <v>227</v>
      </c>
      <c r="N852" s="182"/>
    </row>
    <row r="853" spans="1:14" s="129" customFormat="1" ht="30" customHeight="1">
      <c r="A853" s="155">
        <v>849</v>
      </c>
      <c r="B853" s="173" t="s">
        <v>2349</v>
      </c>
      <c r="C853" s="162" t="s">
        <v>2350</v>
      </c>
      <c r="D853" s="157" t="s">
        <v>220</v>
      </c>
      <c r="E853" s="127">
        <v>35931</v>
      </c>
      <c r="F853" s="155" t="s">
        <v>221</v>
      </c>
      <c r="G853" s="155" t="s">
        <v>8</v>
      </c>
      <c r="H853" s="125">
        <v>44562</v>
      </c>
      <c r="I853" s="162" t="s">
        <v>1537</v>
      </c>
      <c r="J853" s="156" t="s">
        <v>937</v>
      </c>
      <c r="K853" s="156" t="s">
        <v>1580</v>
      </c>
      <c r="L853" s="156" t="s">
        <v>245</v>
      </c>
      <c r="M853" s="158" t="s">
        <v>277</v>
      </c>
      <c r="N853" s="182"/>
    </row>
    <row r="854" spans="1:14" s="129" customFormat="1" ht="30" customHeight="1">
      <c r="A854" s="155">
        <v>850</v>
      </c>
      <c r="B854" s="173" t="s">
        <v>2351</v>
      </c>
      <c r="C854" s="162" t="s">
        <v>2352</v>
      </c>
      <c r="D854" s="157" t="s">
        <v>220</v>
      </c>
      <c r="E854" s="125">
        <v>32756</v>
      </c>
      <c r="F854" s="155" t="s">
        <v>221</v>
      </c>
      <c r="G854" s="155" t="s">
        <v>8</v>
      </c>
      <c r="H854" s="125">
        <v>41183</v>
      </c>
      <c r="I854" s="162" t="s">
        <v>1537</v>
      </c>
      <c r="J854" s="156" t="s">
        <v>224</v>
      </c>
      <c r="K854" s="156" t="s">
        <v>233</v>
      </c>
      <c r="L854" s="156" t="s">
        <v>226</v>
      </c>
      <c r="M854" s="158" t="s">
        <v>227</v>
      </c>
      <c r="N854" s="182"/>
    </row>
    <row r="855" spans="1:14" s="129" customFormat="1" ht="30" customHeight="1">
      <c r="A855" s="155">
        <v>851</v>
      </c>
      <c r="B855" s="173" t="s">
        <v>2353</v>
      </c>
      <c r="C855" s="162" t="s">
        <v>2354</v>
      </c>
      <c r="D855" s="157" t="s">
        <v>220</v>
      </c>
      <c r="E855" s="127">
        <v>35193</v>
      </c>
      <c r="F855" s="155" t="s">
        <v>231</v>
      </c>
      <c r="G855" s="155" t="s">
        <v>8</v>
      </c>
      <c r="H855" s="125">
        <v>44562</v>
      </c>
      <c r="I855" s="162" t="s">
        <v>1537</v>
      </c>
      <c r="J855" s="156" t="s">
        <v>282</v>
      </c>
      <c r="K855" s="156" t="s">
        <v>883</v>
      </c>
      <c r="L855" s="156" t="s">
        <v>226</v>
      </c>
      <c r="M855" s="158" t="s">
        <v>227</v>
      </c>
      <c r="N855" s="182"/>
    </row>
    <row r="856" spans="1:14" s="129" customFormat="1" ht="30" customHeight="1">
      <c r="A856" s="155">
        <v>852</v>
      </c>
      <c r="B856" s="173" t="s">
        <v>2355</v>
      </c>
      <c r="C856" s="162" t="s">
        <v>2356</v>
      </c>
      <c r="D856" s="157" t="s">
        <v>220</v>
      </c>
      <c r="E856" s="125">
        <v>25647</v>
      </c>
      <c r="F856" s="155" t="s">
        <v>221</v>
      </c>
      <c r="G856" s="155" t="s">
        <v>8</v>
      </c>
      <c r="H856" s="125">
        <v>33999</v>
      </c>
      <c r="I856" s="162" t="s">
        <v>1537</v>
      </c>
      <c r="J856" s="156" t="s">
        <v>937</v>
      </c>
      <c r="K856" s="156" t="s">
        <v>1550</v>
      </c>
      <c r="L856" s="156" t="s">
        <v>389</v>
      </c>
      <c r="M856" s="158" t="s">
        <v>277</v>
      </c>
      <c r="N856" s="182"/>
    </row>
    <row r="857" spans="1:14" s="129" customFormat="1" ht="30" customHeight="1">
      <c r="A857" s="155">
        <v>853</v>
      </c>
      <c r="B857" s="173" t="s">
        <v>2357</v>
      </c>
      <c r="C857" s="162" t="s">
        <v>2358</v>
      </c>
      <c r="D857" s="157" t="s">
        <v>332</v>
      </c>
      <c r="E857" s="125">
        <v>30772</v>
      </c>
      <c r="F857" s="155" t="s">
        <v>221</v>
      </c>
      <c r="G857" s="155" t="s">
        <v>8</v>
      </c>
      <c r="H857" s="125">
        <v>40180</v>
      </c>
      <c r="I857" s="162" t="s">
        <v>1537</v>
      </c>
      <c r="J857" s="156" t="s">
        <v>2359</v>
      </c>
      <c r="K857" s="156" t="s">
        <v>637</v>
      </c>
      <c r="L857" s="156" t="s">
        <v>335</v>
      </c>
      <c r="M857" s="158" t="s">
        <v>277</v>
      </c>
      <c r="N857" s="182"/>
    </row>
    <row r="858" spans="1:14" s="129" customFormat="1" ht="30" customHeight="1">
      <c r="A858" s="155">
        <v>854</v>
      </c>
      <c r="B858" s="173" t="s">
        <v>2360</v>
      </c>
      <c r="C858" s="162" t="s">
        <v>2361</v>
      </c>
      <c r="D858" s="157" t="s">
        <v>722</v>
      </c>
      <c r="E858" s="127">
        <v>36002</v>
      </c>
      <c r="F858" s="155" t="s">
        <v>221</v>
      </c>
      <c r="G858" s="155" t="s">
        <v>8</v>
      </c>
      <c r="H858" s="125">
        <v>44562</v>
      </c>
      <c r="I858" s="162" t="s">
        <v>1537</v>
      </c>
      <c r="J858" s="156" t="s">
        <v>224</v>
      </c>
      <c r="K858" s="156" t="s">
        <v>233</v>
      </c>
      <c r="L858" s="156" t="s">
        <v>226</v>
      </c>
      <c r="M858" s="158" t="s">
        <v>227</v>
      </c>
      <c r="N858" s="182"/>
    </row>
    <row r="859" spans="1:14" s="129" customFormat="1" ht="30" customHeight="1">
      <c r="A859" s="155">
        <v>855</v>
      </c>
      <c r="B859" s="173" t="s">
        <v>2362</v>
      </c>
      <c r="C859" s="162" t="s">
        <v>2363</v>
      </c>
      <c r="D859" s="157" t="s">
        <v>220</v>
      </c>
      <c r="E859" s="125">
        <v>36259</v>
      </c>
      <c r="F859" s="155" t="s">
        <v>231</v>
      </c>
      <c r="G859" s="155" t="s">
        <v>8</v>
      </c>
      <c r="H859" s="125">
        <v>44562</v>
      </c>
      <c r="I859" s="162" t="s">
        <v>1537</v>
      </c>
      <c r="J859" s="156" t="s">
        <v>2364</v>
      </c>
      <c r="K859" s="156" t="s">
        <v>1580</v>
      </c>
      <c r="L859" s="156" t="s">
        <v>245</v>
      </c>
      <c r="M859" s="158" t="s">
        <v>277</v>
      </c>
      <c r="N859" s="182"/>
    </row>
    <row r="860" spans="1:14" s="129" customFormat="1" ht="30" customHeight="1">
      <c r="A860" s="155">
        <v>856</v>
      </c>
      <c r="B860" s="173" t="s">
        <v>2365</v>
      </c>
      <c r="C860" s="162" t="s">
        <v>2366</v>
      </c>
      <c r="D860" s="157" t="s">
        <v>2367</v>
      </c>
      <c r="E860" s="127">
        <v>35266</v>
      </c>
      <c r="F860" s="155" t="s">
        <v>231</v>
      </c>
      <c r="G860" s="155" t="s">
        <v>8</v>
      </c>
      <c r="H860" s="125">
        <v>44562</v>
      </c>
      <c r="I860" s="162" t="s">
        <v>1537</v>
      </c>
      <c r="J860" s="156" t="s">
        <v>269</v>
      </c>
      <c r="K860" s="156" t="s">
        <v>270</v>
      </c>
      <c r="L860" s="156" t="s">
        <v>245</v>
      </c>
      <c r="M860" s="158" t="s">
        <v>227</v>
      </c>
      <c r="N860" s="182"/>
    </row>
    <row r="861" spans="1:14" s="129" customFormat="1" ht="30" customHeight="1">
      <c r="A861" s="155">
        <v>857</v>
      </c>
      <c r="B861" s="173" t="s">
        <v>2368</v>
      </c>
      <c r="C861" s="162" t="s">
        <v>2369</v>
      </c>
      <c r="D861" s="157" t="s">
        <v>460</v>
      </c>
      <c r="E861" s="125">
        <v>32024</v>
      </c>
      <c r="F861" s="155" t="s">
        <v>221</v>
      </c>
      <c r="G861" s="155" t="s">
        <v>8</v>
      </c>
      <c r="H861" s="125">
        <v>41214</v>
      </c>
      <c r="I861" s="162" t="s">
        <v>1537</v>
      </c>
      <c r="J861" s="156" t="s">
        <v>254</v>
      </c>
      <c r="K861" s="156" t="s">
        <v>255</v>
      </c>
      <c r="L861" s="156" t="s">
        <v>226</v>
      </c>
      <c r="M861" s="158" t="s">
        <v>227</v>
      </c>
      <c r="N861" s="182"/>
    </row>
    <row r="862" spans="1:14" s="129" customFormat="1" ht="30" customHeight="1">
      <c r="A862" s="155">
        <v>858</v>
      </c>
      <c r="B862" s="173" t="s">
        <v>2370</v>
      </c>
      <c r="C862" s="162" t="s">
        <v>2371</v>
      </c>
      <c r="D862" s="157" t="s">
        <v>220</v>
      </c>
      <c r="E862" s="125">
        <v>24126</v>
      </c>
      <c r="F862" s="155" t="s">
        <v>231</v>
      </c>
      <c r="G862" s="155" t="s">
        <v>8</v>
      </c>
      <c r="H862" s="125">
        <v>40603</v>
      </c>
      <c r="I862" s="162" t="s">
        <v>1537</v>
      </c>
      <c r="J862" s="156" t="s">
        <v>795</v>
      </c>
      <c r="K862" s="156" t="s">
        <v>1605</v>
      </c>
      <c r="L862" s="156" t="s">
        <v>674</v>
      </c>
      <c r="M862" s="158" t="s">
        <v>277</v>
      </c>
      <c r="N862" s="182"/>
    </row>
    <row r="863" spans="1:14" s="129" customFormat="1" ht="30" customHeight="1">
      <c r="A863" s="155">
        <v>859</v>
      </c>
      <c r="B863" s="173" t="s">
        <v>2372</v>
      </c>
      <c r="C863" s="162" t="s">
        <v>2373</v>
      </c>
      <c r="D863" s="157" t="s">
        <v>220</v>
      </c>
      <c r="E863" s="125">
        <v>30154</v>
      </c>
      <c r="F863" s="155" t="s">
        <v>221</v>
      </c>
      <c r="G863" s="155" t="s">
        <v>8</v>
      </c>
      <c r="H863" s="125">
        <v>40180</v>
      </c>
      <c r="I863" s="162" t="s">
        <v>1537</v>
      </c>
      <c r="J863" s="156" t="s">
        <v>249</v>
      </c>
      <c r="K863" s="156" t="s">
        <v>1898</v>
      </c>
      <c r="L863" s="156" t="s">
        <v>245</v>
      </c>
      <c r="M863" s="158" t="s">
        <v>227</v>
      </c>
      <c r="N863" s="182"/>
    </row>
    <row r="864" spans="1:14" s="129" customFormat="1" ht="30" customHeight="1">
      <c r="A864" s="155">
        <v>860</v>
      </c>
      <c r="B864" s="173" t="s">
        <v>2374</v>
      </c>
      <c r="C864" s="162" t="s">
        <v>2375</v>
      </c>
      <c r="D864" s="157" t="s">
        <v>220</v>
      </c>
      <c r="E864" s="125">
        <v>27247</v>
      </c>
      <c r="F864" s="155" t="s">
        <v>221</v>
      </c>
      <c r="G864" s="155" t="s">
        <v>8</v>
      </c>
      <c r="H864" s="125">
        <v>40180</v>
      </c>
      <c r="I864" s="162" t="s">
        <v>1537</v>
      </c>
      <c r="J864" s="156" t="s">
        <v>866</v>
      </c>
      <c r="K864" s="156" t="s">
        <v>637</v>
      </c>
      <c r="L864" s="156" t="s">
        <v>674</v>
      </c>
      <c r="M864" s="158" t="s">
        <v>277</v>
      </c>
      <c r="N864" s="182"/>
    </row>
    <row r="865" spans="1:14" s="129" customFormat="1" ht="30" customHeight="1">
      <c r="A865" s="155">
        <v>861</v>
      </c>
      <c r="B865" s="175" t="s">
        <v>2376</v>
      </c>
      <c r="C865" s="176" t="s">
        <v>2377</v>
      </c>
      <c r="D865" s="157" t="s">
        <v>722</v>
      </c>
      <c r="E865" s="126">
        <v>36675</v>
      </c>
      <c r="F865" s="155" t="s">
        <v>221</v>
      </c>
      <c r="G865" s="155" t="s">
        <v>8</v>
      </c>
      <c r="H865" s="125">
        <v>45017</v>
      </c>
      <c r="I865" s="162" t="s">
        <v>1537</v>
      </c>
      <c r="J865" s="156" t="s">
        <v>1918</v>
      </c>
      <c r="K865" s="142" t="s">
        <v>1171</v>
      </c>
      <c r="L865" s="159" t="s">
        <v>365</v>
      </c>
      <c r="M865" s="158" t="s">
        <v>227</v>
      </c>
      <c r="N865" s="182"/>
    </row>
    <row r="866" spans="1:14" s="129" customFormat="1" ht="30" customHeight="1">
      <c r="A866" s="155">
        <v>862</v>
      </c>
      <c r="B866" s="173" t="s">
        <v>2378</v>
      </c>
      <c r="C866" s="162" t="s">
        <v>2379</v>
      </c>
      <c r="D866" s="157" t="s">
        <v>220</v>
      </c>
      <c r="E866" s="125">
        <v>34019</v>
      </c>
      <c r="F866" s="155" t="s">
        <v>221</v>
      </c>
      <c r="G866" s="155" t="s">
        <v>8</v>
      </c>
      <c r="H866" s="125">
        <v>41944</v>
      </c>
      <c r="I866" s="162" t="s">
        <v>1537</v>
      </c>
      <c r="J866" s="156" t="s">
        <v>2380</v>
      </c>
      <c r="K866" s="156" t="s">
        <v>1550</v>
      </c>
      <c r="L866" s="156" t="s">
        <v>389</v>
      </c>
      <c r="M866" s="158" t="s">
        <v>277</v>
      </c>
      <c r="N866" s="182"/>
    </row>
    <row r="867" spans="1:14" s="129" customFormat="1" ht="30" customHeight="1">
      <c r="A867" s="155">
        <v>863</v>
      </c>
      <c r="B867" s="173" t="s">
        <v>2381</v>
      </c>
      <c r="C867" s="162" t="s">
        <v>2382</v>
      </c>
      <c r="D867" s="157" t="s">
        <v>220</v>
      </c>
      <c r="E867" s="127">
        <v>33070</v>
      </c>
      <c r="F867" s="155" t="s">
        <v>231</v>
      </c>
      <c r="G867" s="155" t="s">
        <v>8</v>
      </c>
      <c r="H867" s="125">
        <v>44562</v>
      </c>
      <c r="I867" s="162" t="s">
        <v>1537</v>
      </c>
      <c r="J867" s="156" t="s">
        <v>1707</v>
      </c>
      <c r="K867" s="156" t="s">
        <v>637</v>
      </c>
      <c r="L867" s="156" t="s">
        <v>674</v>
      </c>
      <c r="M867" s="158" t="s">
        <v>277</v>
      </c>
      <c r="N867" s="182"/>
    </row>
    <row r="868" spans="1:14" s="129" customFormat="1" ht="30" customHeight="1">
      <c r="A868" s="155">
        <v>864</v>
      </c>
      <c r="B868" s="173" t="s">
        <v>2383</v>
      </c>
      <c r="C868" s="162" t="s">
        <v>2384</v>
      </c>
      <c r="D868" s="157" t="s">
        <v>220</v>
      </c>
      <c r="E868" s="125">
        <v>27658</v>
      </c>
      <c r="F868" s="155" t="s">
        <v>231</v>
      </c>
      <c r="G868" s="155" t="s">
        <v>8</v>
      </c>
      <c r="H868" s="125">
        <v>40541</v>
      </c>
      <c r="I868" s="162" t="s">
        <v>1537</v>
      </c>
      <c r="J868" s="156" t="s">
        <v>937</v>
      </c>
      <c r="K868" s="156" t="s">
        <v>637</v>
      </c>
      <c r="L868" s="156" t="s">
        <v>629</v>
      </c>
      <c r="M868" s="158" t="s">
        <v>277</v>
      </c>
      <c r="N868" s="182"/>
    </row>
    <row r="869" spans="1:14" s="129" customFormat="1" ht="30" customHeight="1">
      <c r="A869" s="155">
        <v>865</v>
      </c>
      <c r="B869" s="173" t="s">
        <v>2385</v>
      </c>
      <c r="C869" s="162" t="s">
        <v>2386</v>
      </c>
      <c r="D869" s="157" t="s">
        <v>220</v>
      </c>
      <c r="E869" s="125">
        <v>27658</v>
      </c>
      <c r="F869" s="155" t="s">
        <v>231</v>
      </c>
      <c r="G869" s="155" t="s">
        <v>8</v>
      </c>
      <c r="H869" s="125">
        <v>40541</v>
      </c>
      <c r="I869" s="162" t="s">
        <v>1537</v>
      </c>
      <c r="J869" s="156" t="s">
        <v>795</v>
      </c>
      <c r="K869" s="156" t="s">
        <v>637</v>
      </c>
      <c r="L869" s="156" t="s">
        <v>1146</v>
      </c>
      <c r="M869" s="158" t="s">
        <v>277</v>
      </c>
      <c r="N869" s="182"/>
    </row>
    <row r="870" spans="1:14" s="129" customFormat="1" ht="30" customHeight="1">
      <c r="A870" s="155">
        <v>866</v>
      </c>
      <c r="B870" s="173" t="s">
        <v>2387</v>
      </c>
      <c r="C870" s="162" t="s">
        <v>2388</v>
      </c>
      <c r="D870" s="157" t="s">
        <v>220</v>
      </c>
      <c r="E870" s="127">
        <v>34899</v>
      </c>
      <c r="F870" s="155" t="s">
        <v>231</v>
      </c>
      <c r="G870" s="155" t="s">
        <v>8</v>
      </c>
      <c r="H870" s="125">
        <v>44562</v>
      </c>
      <c r="I870" s="162" t="s">
        <v>1537</v>
      </c>
      <c r="J870" s="156" t="s">
        <v>2260</v>
      </c>
      <c r="K870" s="156" t="s">
        <v>637</v>
      </c>
      <c r="L870" s="156" t="s">
        <v>629</v>
      </c>
      <c r="M870" s="158" t="s">
        <v>277</v>
      </c>
      <c r="N870" s="182"/>
    </row>
    <row r="871" spans="1:14" s="129" customFormat="1" ht="30" customHeight="1">
      <c r="A871" s="155">
        <v>867</v>
      </c>
      <c r="B871" s="175" t="s">
        <v>2389</v>
      </c>
      <c r="C871" s="176" t="s">
        <v>2390</v>
      </c>
      <c r="D871" s="157" t="s">
        <v>220</v>
      </c>
      <c r="E871" s="126">
        <v>35843</v>
      </c>
      <c r="F871" s="155" t="s">
        <v>221</v>
      </c>
      <c r="G871" s="155" t="s">
        <v>8</v>
      </c>
      <c r="H871" s="125">
        <v>45017</v>
      </c>
      <c r="I871" s="162" t="s">
        <v>1537</v>
      </c>
      <c r="J871" s="156" t="s">
        <v>269</v>
      </c>
      <c r="K871" s="156" t="s">
        <v>270</v>
      </c>
      <c r="L871" s="156" t="s">
        <v>245</v>
      </c>
      <c r="M871" s="158" t="s">
        <v>227</v>
      </c>
      <c r="N871" s="182"/>
    </row>
    <row r="872" spans="1:14" s="129" customFormat="1" ht="30" customHeight="1">
      <c r="A872" s="155">
        <v>868</v>
      </c>
      <c r="B872" s="173" t="s">
        <v>2391</v>
      </c>
      <c r="C872" s="162" t="s">
        <v>2392</v>
      </c>
      <c r="D872" s="157" t="s">
        <v>273</v>
      </c>
      <c r="E872" s="125">
        <v>31521</v>
      </c>
      <c r="F872" s="155" t="s">
        <v>231</v>
      </c>
      <c r="G872" s="155" t="s">
        <v>8</v>
      </c>
      <c r="H872" s="125">
        <v>40575</v>
      </c>
      <c r="I872" s="162" t="s">
        <v>1537</v>
      </c>
      <c r="J872" s="156" t="s">
        <v>1145</v>
      </c>
      <c r="K872" s="156" t="s">
        <v>637</v>
      </c>
      <c r="L872" s="156" t="s">
        <v>843</v>
      </c>
      <c r="M872" s="158" t="s">
        <v>277</v>
      </c>
      <c r="N872" s="182"/>
    </row>
    <row r="873" spans="1:14" s="129" customFormat="1" ht="30" customHeight="1">
      <c r="A873" s="192">
        <v>869</v>
      </c>
      <c r="B873" s="204" t="s">
        <v>2393</v>
      </c>
      <c r="C873" s="205" t="s">
        <v>2394</v>
      </c>
      <c r="D873" s="194" t="s">
        <v>220</v>
      </c>
      <c r="E873" s="206">
        <v>35273</v>
      </c>
      <c r="F873" s="192" t="s">
        <v>221</v>
      </c>
      <c r="G873" s="192" t="s">
        <v>8</v>
      </c>
      <c r="H873" s="137">
        <v>44562</v>
      </c>
      <c r="I873" s="205" t="s">
        <v>1537</v>
      </c>
      <c r="J873" s="193" t="s">
        <v>1264</v>
      </c>
      <c r="K873" s="193" t="s">
        <v>1580</v>
      </c>
      <c r="L873" s="193" t="s">
        <v>245</v>
      </c>
      <c r="M873" s="195" t="s">
        <v>277</v>
      </c>
      <c r="N873" s="182"/>
    </row>
    <row r="874" spans="1:14" s="129" customFormat="1" ht="30" customHeight="1">
      <c r="A874" s="192">
        <v>870</v>
      </c>
      <c r="B874" s="207" t="s">
        <v>2395</v>
      </c>
      <c r="C874" s="208" t="s">
        <v>2396</v>
      </c>
      <c r="D874" s="194" t="s">
        <v>220</v>
      </c>
      <c r="E874" s="209">
        <v>34527</v>
      </c>
      <c r="F874" s="192" t="s">
        <v>231</v>
      </c>
      <c r="G874" s="192" t="s">
        <v>8</v>
      </c>
      <c r="H874" s="137">
        <v>45017</v>
      </c>
      <c r="I874" s="205" t="s">
        <v>1537</v>
      </c>
      <c r="J874" s="193" t="s">
        <v>282</v>
      </c>
      <c r="K874" s="193" t="s">
        <v>883</v>
      </c>
      <c r="L874" s="193" t="s">
        <v>226</v>
      </c>
      <c r="M874" s="195" t="s">
        <v>227</v>
      </c>
      <c r="N874" s="182"/>
    </row>
    <row r="875" spans="1:14" s="129" customFormat="1" ht="30" customHeight="1">
      <c r="A875" s="155">
        <v>871</v>
      </c>
      <c r="B875" s="173" t="s">
        <v>2397</v>
      </c>
      <c r="C875" s="162" t="s">
        <v>2398</v>
      </c>
      <c r="D875" s="157" t="s">
        <v>220</v>
      </c>
      <c r="E875" s="125">
        <v>29129</v>
      </c>
      <c r="F875" s="155" t="s">
        <v>231</v>
      </c>
      <c r="G875" s="155" t="s">
        <v>8</v>
      </c>
      <c r="H875" s="125">
        <v>40541</v>
      </c>
      <c r="I875" s="162" t="s">
        <v>1537</v>
      </c>
      <c r="J875" s="156" t="s">
        <v>795</v>
      </c>
      <c r="K875" s="156" t="s">
        <v>796</v>
      </c>
      <c r="L875" s="156" t="s">
        <v>674</v>
      </c>
      <c r="M875" s="158" t="s">
        <v>277</v>
      </c>
      <c r="N875" s="182"/>
    </row>
    <row r="876" spans="1:14" s="129" customFormat="1" ht="30" customHeight="1">
      <c r="A876" s="155">
        <v>872</v>
      </c>
      <c r="B876" s="173" t="s">
        <v>2399</v>
      </c>
      <c r="C876" s="162" t="s">
        <v>2400</v>
      </c>
      <c r="D876" s="157" t="s">
        <v>220</v>
      </c>
      <c r="E876" s="127">
        <v>36276</v>
      </c>
      <c r="F876" s="155" t="s">
        <v>231</v>
      </c>
      <c r="G876" s="155" t="s">
        <v>8</v>
      </c>
      <c r="H876" s="125">
        <v>44562</v>
      </c>
      <c r="I876" s="162" t="s">
        <v>1537</v>
      </c>
      <c r="J876" s="156" t="s">
        <v>224</v>
      </c>
      <c r="K876" s="156" t="s">
        <v>233</v>
      </c>
      <c r="L876" s="156" t="s">
        <v>226</v>
      </c>
      <c r="M876" s="158" t="s">
        <v>227</v>
      </c>
      <c r="N876" s="182"/>
    </row>
    <row r="877" spans="1:14" s="129" customFormat="1" ht="30" customHeight="1">
      <c r="A877" s="155">
        <v>873</v>
      </c>
      <c r="B877" s="173" t="s">
        <v>2401</v>
      </c>
      <c r="C877" s="162" t="s">
        <v>2402</v>
      </c>
      <c r="D877" s="157" t="s">
        <v>220</v>
      </c>
      <c r="E877" s="125">
        <v>26448</v>
      </c>
      <c r="F877" s="155" t="s">
        <v>231</v>
      </c>
      <c r="G877" s="155" t="s">
        <v>8</v>
      </c>
      <c r="H877" s="125">
        <v>44562</v>
      </c>
      <c r="I877" s="162" t="s">
        <v>1537</v>
      </c>
      <c r="J877" s="156" t="s">
        <v>937</v>
      </c>
      <c r="K877" s="156" t="s">
        <v>633</v>
      </c>
      <c r="L877" s="156" t="s">
        <v>276</v>
      </c>
      <c r="M877" s="158" t="s">
        <v>277</v>
      </c>
      <c r="N877" s="182"/>
    </row>
    <row r="878" spans="1:14" s="129" customFormat="1" ht="30" customHeight="1">
      <c r="A878" s="155">
        <v>874</v>
      </c>
      <c r="B878" s="175" t="s">
        <v>2403</v>
      </c>
      <c r="C878" s="176" t="s">
        <v>2404</v>
      </c>
      <c r="D878" s="157" t="s">
        <v>273</v>
      </c>
      <c r="E878" s="126">
        <v>34858</v>
      </c>
      <c r="F878" s="155" t="s">
        <v>231</v>
      </c>
      <c r="G878" s="155" t="s">
        <v>8</v>
      </c>
      <c r="H878" s="125">
        <v>45017</v>
      </c>
      <c r="I878" s="162" t="s">
        <v>1537</v>
      </c>
      <c r="J878" s="156" t="s">
        <v>224</v>
      </c>
      <c r="K878" s="156" t="s">
        <v>233</v>
      </c>
      <c r="L878" s="156" t="s">
        <v>226</v>
      </c>
      <c r="M878" s="158" t="s">
        <v>227</v>
      </c>
      <c r="N878" s="182"/>
    </row>
    <row r="879" spans="1:14" s="129" customFormat="1" ht="30" customHeight="1">
      <c r="A879" s="155">
        <v>875</v>
      </c>
      <c r="B879" s="173" t="s">
        <v>2405</v>
      </c>
      <c r="C879" s="162" t="s">
        <v>2406</v>
      </c>
      <c r="D879" s="157" t="s">
        <v>220</v>
      </c>
      <c r="E879" s="125">
        <v>31862</v>
      </c>
      <c r="F879" s="155" t="s">
        <v>231</v>
      </c>
      <c r="G879" s="155" t="s">
        <v>8</v>
      </c>
      <c r="H879" s="125">
        <v>40541</v>
      </c>
      <c r="I879" s="162" t="s">
        <v>1537</v>
      </c>
      <c r="J879" s="156" t="s">
        <v>937</v>
      </c>
      <c r="K879" s="156" t="s">
        <v>1605</v>
      </c>
      <c r="L879" s="156" t="s">
        <v>674</v>
      </c>
      <c r="M879" s="158" t="s">
        <v>277</v>
      </c>
      <c r="N879" s="182"/>
    </row>
    <row r="880" spans="1:14" s="129" customFormat="1" ht="30" customHeight="1">
      <c r="A880" s="155">
        <v>876</v>
      </c>
      <c r="B880" s="173" t="s">
        <v>2407</v>
      </c>
      <c r="C880" s="162" t="s">
        <v>2408</v>
      </c>
      <c r="D880" s="157" t="s">
        <v>220</v>
      </c>
      <c r="E880" s="125">
        <v>31061</v>
      </c>
      <c r="F880" s="155" t="s">
        <v>231</v>
      </c>
      <c r="G880" s="155" t="s">
        <v>8</v>
      </c>
      <c r="H880" s="125">
        <v>42156</v>
      </c>
      <c r="I880" s="162" t="s">
        <v>1537</v>
      </c>
      <c r="J880" s="156" t="s">
        <v>937</v>
      </c>
      <c r="K880" s="156" t="s">
        <v>796</v>
      </c>
      <c r="L880" s="156" t="s">
        <v>674</v>
      </c>
      <c r="M880" s="158" t="s">
        <v>277</v>
      </c>
      <c r="N880" s="182"/>
    </row>
    <row r="881" spans="1:14" s="129" customFormat="1" ht="30" customHeight="1">
      <c r="A881" s="155">
        <v>877</v>
      </c>
      <c r="B881" s="175" t="s">
        <v>2409</v>
      </c>
      <c r="C881" s="176" t="s">
        <v>2410</v>
      </c>
      <c r="D881" s="157" t="s">
        <v>220</v>
      </c>
      <c r="E881" s="126">
        <v>32877</v>
      </c>
      <c r="F881" s="155" t="s">
        <v>221</v>
      </c>
      <c r="G881" s="155" t="s">
        <v>8</v>
      </c>
      <c r="H881" s="125">
        <v>45017</v>
      </c>
      <c r="I881" s="162" t="s">
        <v>1537</v>
      </c>
      <c r="J881" s="156" t="s">
        <v>224</v>
      </c>
      <c r="K881" s="156" t="s">
        <v>233</v>
      </c>
      <c r="L881" s="156" t="s">
        <v>226</v>
      </c>
      <c r="M881" s="158" t="s">
        <v>227</v>
      </c>
      <c r="N881" s="182"/>
    </row>
    <row r="882" spans="1:14" s="129" customFormat="1" ht="30" customHeight="1">
      <c r="A882" s="155">
        <v>878</v>
      </c>
      <c r="B882" s="175" t="s">
        <v>2411</v>
      </c>
      <c r="C882" s="176" t="s">
        <v>2412</v>
      </c>
      <c r="D882" s="157" t="s">
        <v>1364</v>
      </c>
      <c r="E882" s="126">
        <v>35192</v>
      </c>
      <c r="F882" s="155" t="s">
        <v>221</v>
      </c>
      <c r="G882" s="155" t="s">
        <v>8</v>
      </c>
      <c r="H882" s="125">
        <v>45017</v>
      </c>
      <c r="I882" s="162" t="s">
        <v>1537</v>
      </c>
      <c r="J882" s="156" t="s">
        <v>243</v>
      </c>
      <c r="K882" s="156" t="s">
        <v>1806</v>
      </c>
      <c r="L882" s="156" t="s">
        <v>245</v>
      </c>
      <c r="M882" s="158" t="s">
        <v>227</v>
      </c>
      <c r="N882" s="182"/>
    </row>
    <row r="883" spans="1:14" s="129" customFormat="1" ht="30" customHeight="1">
      <c r="A883" s="155">
        <v>879</v>
      </c>
      <c r="B883" s="173" t="s">
        <v>2413</v>
      </c>
      <c r="C883" s="162" t="s">
        <v>2414</v>
      </c>
      <c r="D883" s="157" t="s">
        <v>220</v>
      </c>
      <c r="E883" s="125">
        <v>28812</v>
      </c>
      <c r="F883" s="155" t="s">
        <v>231</v>
      </c>
      <c r="G883" s="155" t="s">
        <v>8</v>
      </c>
      <c r="H883" s="125">
        <v>41609</v>
      </c>
      <c r="I883" s="162" t="s">
        <v>1537</v>
      </c>
      <c r="J883" s="156" t="s">
        <v>937</v>
      </c>
      <c r="K883" s="156" t="s">
        <v>796</v>
      </c>
      <c r="L883" s="156" t="s">
        <v>674</v>
      </c>
      <c r="M883" s="158" t="s">
        <v>277</v>
      </c>
      <c r="N883" s="182"/>
    </row>
    <row r="884" spans="1:14" ht="30" customHeight="1">
      <c r="A884" s="155">
        <v>880</v>
      </c>
      <c r="B884" s="173" t="s">
        <v>2415</v>
      </c>
      <c r="C884" s="162" t="s">
        <v>2416</v>
      </c>
      <c r="D884" s="157" t="s">
        <v>220</v>
      </c>
      <c r="E884" s="125">
        <v>31583</v>
      </c>
      <c r="F884" s="155" t="s">
        <v>221</v>
      </c>
      <c r="G884" s="155" t="s">
        <v>8</v>
      </c>
      <c r="H884" s="125">
        <v>40544</v>
      </c>
      <c r="I884" s="162" t="s">
        <v>1537</v>
      </c>
      <c r="J884" s="156" t="s">
        <v>1631</v>
      </c>
      <c r="K884" s="156" t="s">
        <v>1580</v>
      </c>
      <c r="L884" s="156" t="s">
        <v>245</v>
      </c>
      <c r="M884" s="158" t="s">
        <v>277</v>
      </c>
      <c r="N884" s="144"/>
    </row>
    <row r="885" spans="1:14" ht="30" customHeight="1">
      <c r="A885" s="155">
        <v>881</v>
      </c>
      <c r="B885" s="173" t="s">
        <v>2417</v>
      </c>
      <c r="C885" s="162" t="s">
        <v>2418</v>
      </c>
      <c r="D885" s="157" t="s">
        <v>220</v>
      </c>
      <c r="E885" s="125">
        <v>30488</v>
      </c>
      <c r="F885" s="155" t="s">
        <v>221</v>
      </c>
      <c r="G885" s="155" t="s">
        <v>8</v>
      </c>
      <c r="H885" s="125">
        <v>40180</v>
      </c>
      <c r="I885" s="162" t="s">
        <v>1537</v>
      </c>
      <c r="J885" s="156" t="s">
        <v>1631</v>
      </c>
      <c r="K885" s="156" t="s">
        <v>1550</v>
      </c>
      <c r="L885" s="156" t="s">
        <v>685</v>
      </c>
      <c r="M885" s="158" t="s">
        <v>277</v>
      </c>
      <c r="N885" s="144"/>
    </row>
    <row r="886" spans="1:14" ht="30" customHeight="1">
      <c r="A886" s="155">
        <v>882</v>
      </c>
      <c r="B886" s="173" t="s">
        <v>2419</v>
      </c>
      <c r="C886" s="162" t="s">
        <v>2420</v>
      </c>
      <c r="D886" s="157" t="s">
        <v>304</v>
      </c>
      <c r="E886" s="127">
        <v>36275</v>
      </c>
      <c r="F886" s="155" t="s">
        <v>231</v>
      </c>
      <c r="G886" s="155" t="s">
        <v>8</v>
      </c>
      <c r="H886" s="125">
        <v>44562</v>
      </c>
      <c r="I886" s="162" t="s">
        <v>1537</v>
      </c>
      <c r="J886" s="156" t="s">
        <v>399</v>
      </c>
      <c r="K886" s="156" t="s">
        <v>688</v>
      </c>
      <c r="L886" s="156" t="s">
        <v>401</v>
      </c>
      <c r="M886" s="158" t="s">
        <v>227</v>
      </c>
      <c r="N886" s="144"/>
    </row>
    <row r="887" spans="1:14" ht="30" customHeight="1">
      <c r="A887" s="155">
        <v>883</v>
      </c>
      <c r="B887" s="173" t="s">
        <v>2421</v>
      </c>
      <c r="C887" s="183" t="s">
        <v>2422</v>
      </c>
      <c r="D887" s="157" t="s">
        <v>605</v>
      </c>
      <c r="E887" s="125">
        <v>28020</v>
      </c>
      <c r="F887" s="155" t="s">
        <v>221</v>
      </c>
      <c r="G887" s="155" t="s">
        <v>8</v>
      </c>
      <c r="H887" s="125">
        <v>40026</v>
      </c>
      <c r="I887" s="162" t="s">
        <v>1537</v>
      </c>
      <c r="J887" s="156" t="s">
        <v>269</v>
      </c>
      <c r="K887" s="156" t="s">
        <v>270</v>
      </c>
      <c r="L887" s="156" t="s">
        <v>245</v>
      </c>
      <c r="M887" s="158" t="s">
        <v>227</v>
      </c>
      <c r="N887" s="144"/>
    </row>
    <row r="888" spans="1:14" ht="30" customHeight="1">
      <c r="A888" s="155">
        <v>884</v>
      </c>
      <c r="B888" s="173" t="s">
        <v>2423</v>
      </c>
      <c r="C888" s="162" t="s">
        <v>2424</v>
      </c>
      <c r="D888" s="157" t="s">
        <v>220</v>
      </c>
      <c r="E888" s="125">
        <v>32007</v>
      </c>
      <c r="F888" s="155" t="s">
        <v>231</v>
      </c>
      <c r="G888" s="155" t="s">
        <v>8</v>
      </c>
      <c r="H888" s="125">
        <v>42614</v>
      </c>
      <c r="I888" s="162" t="s">
        <v>1537</v>
      </c>
      <c r="J888" s="156" t="s">
        <v>238</v>
      </c>
      <c r="K888" s="156" t="s">
        <v>1913</v>
      </c>
      <c r="L888" s="156" t="s">
        <v>276</v>
      </c>
      <c r="M888" s="158" t="s">
        <v>277</v>
      </c>
      <c r="N888" s="144"/>
    </row>
    <row r="889" spans="1:14" ht="30" customHeight="1">
      <c r="A889" s="155">
        <v>885</v>
      </c>
      <c r="B889" s="156" t="s">
        <v>2425</v>
      </c>
      <c r="C889" s="162" t="s">
        <v>2426</v>
      </c>
      <c r="D889" s="157" t="s">
        <v>220</v>
      </c>
      <c r="E889" s="125">
        <v>31012</v>
      </c>
      <c r="F889" s="155" t="s">
        <v>231</v>
      </c>
      <c r="G889" s="155" t="s">
        <v>8</v>
      </c>
      <c r="H889" s="125">
        <v>41640</v>
      </c>
      <c r="I889" s="162" t="s">
        <v>1537</v>
      </c>
      <c r="J889" s="156" t="s">
        <v>866</v>
      </c>
      <c r="K889" s="156" t="s">
        <v>796</v>
      </c>
      <c r="L889" s="156" t="s">
        <v>674</v>
      </c>
      <c r="M889" s="158" t="s">
        <v>277</v>
      </c>
      <c r="N889" s="144"/>
    </row>
    <row r="890" spans="1:14" ht="30" customHeight="1">
      <c r="A890" s="155">
        <v>886</v>
      </c>
      <c r="B890" s="142" t="s">
        <v>2427</v>
      </c>
      <c r="C890" s="176" t="s">
        <v>2428</v>
      </c>
      <c r="D890" s="157" t="s">
        <v>374</v>
      </c>
      <c r="E890" s="126">
        <v>36320</v>
      </c>
      <c r="F890" s="155" t="s">
        <v>221</v>
      </c>
      <c r="G890" s="155" t="s">
        <v>8</v>
      </c>
      <c r="H890" s="125">
        <v>45017</v>
      </c>
      <c r="I890" s="162" t="s">
        <v>1537</v>
      </c>
      <c r="J890" s="156" t="s">
        <v>269</v>
      </c>
      <c r="K890" s="156" t="s">
        <v>270</v>
      </c>
      <c r="L890" s="156" t="s">
        <v>245</v>
      </c>
      <c r="M890" s="158" t="s">
        <v>227</v>
      </c>
      <c r="N890" s="144"/>
    </row>
    <row r="891" spans="1:14" s="131" customFormat="1" ht="30" customHeight="1">
      <c r="A891" s="155">
        <v>887</v>
      </c>
      <c r="B891" s="156" t="s">
        <v>1533</v>
      </c>
      <c r="C891" s="155" t="s">
        <v>1534</v>
      </c>
      <c r="D891" s="157" t="s">
        <v>220</v>
      </c>
      <c r="E891" s="169">
        <v>33393</v>
      </c>
      <c r="F891" s="155" t="s">
        <v>221</v>
      </c>
      <c r="G891" s="155" t="s">
        <v>7</v>
      </c>
      <c r="H891" s="125">
        <v>44562</v>
      </c>
      <c r="I891" s="155" t="s">
        <v>1332</v>
      </c>
      <c r="J891" s="174" t="s">
        <v>430</v>
      </c>
      <c r="K891" s="156" t="s">
        <v>896</v>
      </c>
      <c r="L891" s="156" t="s">
        <v>245</v>
      </c>
      <c r="M891" s="158" t="s">
        <v>227</v>
      </c>
      <c r="N891" s="144"/>
    </row>
    <row r="892" spans="1:14" ht="3.75" customHeight="1">
      <c r="A892" s="133"/>
      <c r="B892" s="134"/>
      <c r="C892" s="135"/>
      <c r="D892" s="136"/>
      <c r="E892" s="137"/>
      <c r="F892" s="138"/>
      <c r="G892" s="138"/>
      <c r="H892" s="138"/>
      <c r="I892" s="138"/>
      <c r="J892" s="134"/>
      <c r="K892" s="139"/>
      <c r="L892" s="134"/>
      <c r="M892" s="133"/>
    </row>
  </sheetData>
  <sheetProtection selectLockedCells="1"/>
  <mergeCells count="2">
    <mergeCell ref="A1:L1"/>
    <mergeCell ref="A2:B2"/>
  </mergeCells>
  <conditionalFormatting sqref="B576">
    <cfRule type="duplicateValues" dxfId="7" priority="3"/>
  </conditionalFormatting>
  <conditionalFormatting sqref="B889">
    <cfRule type="duplicateValues" dxfId="6" priority="2"/>
  </conditionalFormatting>
  <conditionalFormatting sqref="B890">
    <cfRule type="duplicateValues" dxfId="5" priority="1"/>
  </conditionalFormatting>
  <pageMargins left="0.25" right="0.25" top="0.75" bottom="0.75" header="0.3" footer="0.3"/>
  <pageSetup paperSize="5" scale="8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C533C-9880-4DAF-BFCD-A1D30317E842}">
  <sheetPr>
    <tabColor rgb="FFFFFF00"/>
  </sheetPr>
  <dimension ref="A1:O890"/>
  <sheetViews>
    <sheetView zoomScale="85" zoomScaleNormal="85" zoomScaleSheetLayoutView="85" workbookViewId="0">
      <pane ySplit="3" topLeftCell="A871" activePane="bottomLeft" state="frozen"/>
      <selection pane="bottomLeft" activeCell="A556" sqref="A556:A889"/>
    </sheetView>
  </sheetViews>
  <sheetFormatPr defaultRowHeight="30" customHeight="1"/>
  <cols>
    <col min="1" max="1" width="4.140625" style="121" bestFit="1" customWidth="1"/>
    <col min="2" max="2" width="30.7109375" style="122" bestFit="1" customWidth="1"/>
    <col min="3" max="3" width="11.42578125" style="248" customWidth="1"/>
    <col min="4" max="4" width="21.140625" style="118" bestFit="1" customWidth="1"/>
    <col min="5" max="5" width="17" style="119" bestFit="1" customWidth="1"/>
    <col min="6" max="6" width="16.28515625" style="120" bestFit="1" customWidth="1"/>
    <col min="7" max="7" width="10.42578125" style="121" bestFit="1" customWidth="1"/>
    <col min="8" max="8" width="13.28515625" style="121" bestFit="1" customWidth="1"/>
    <col min="9" max="9" width="10.28515625" style="121" bestFit="1" customWidth="1"/>
    <col min="10" max="10" width="5" style="121" bestFit="1" customWidth="1"/>
    <col min="11" max="11" width="31.140625" style="122" bestFit="1" customWidth="1"/>
    <col min="12" max="12" width="39.85546875" style="132" bestFit="1" customWidth="1"/>
    <col min="13" max="13" width="32.7109375" style="122" bestFit="1" customWidth="1"/>
    <col min="14" max="14" width="13.140625" style="116" bestFit="1" customWidth="1"/>
    <col min="15" max="15" width="22.42578125" style="117" bestFit="1" customWidth="1"/>
    <col min="16" max="16" width="20.28515625" style="117" customWidth="1"/>
    <col min="17" max="16384" width="9.140625" style="117"/>
  </cols>
  <sheetData>
    <row r="1" spans="1:15" ht="30" customHeight="1">
      <c r="A1" s="270" t="s">
        <v>2476</v>
      </c>
      <c r="B1" s="270"/>
      <c r="C1" s="270"/>
      <c r="D1" s="270"/>
      <c r="E1" s="270"/>
      <c r="F1" s="270"/>
      <c r="G1" s="270"/>
      <c r="H1" s="270"/>
      <c r="I1" s="270"/>
      <c r="J1" s="270"/>
      <c r="K1" s="270"/>
      <c r="L1" s="271"/>
      <c r="M1" s="270"/>
      <c r="N1" s="143"/>
      <c r="O1" s="144"/>
    </row>
    <row r="2" spans="1:15" ht="15">
      <c r="A2" s="272" t="s">
        <v>2472</v>
      </c>
      <c r="B2" s="273"/>
      <c r="C2" s="246"/>
      <c r="D2" s="145"/>
      <c r="E2" s="146"/>
      <c r="G2" s="145"/>
      <c r="H2" s="145"/>
      <c r="I2" s="145"/>
      <c r="J2" s="145"/>
      <c r="K2" s="147"/>
      <c r="L2" s="146"/>
      <c r="M2" s="147"/>
      <c r="N2" s="143"/>
      <c r="O2" s="144">
        <v>2024</v>
      </c>
    </row>
    <row r="3" spans="1:15" s="203" customFormat="1" ht="30" customHeight="1">
      <c r="A3" s="148" t="s">
        <v>2</v>
      </c>
      <c r="B3" s="148" t="s">
        <v>208</v>
      </c>
      <c r="C3" s="148" t="s">
        <v>2477</v>
      </c>
      <c r="D3" s="148" t="s">
        <v>209</v>
      </c>
      <c r="E3" s="148" t="s">
        <v>210</v>
      </c>
      <c r="F3" s="149" t="s">
        <v>211</v>
      </c>
      <c r="G3" s="148" t="s">
        <v>212</v>
      </c>
      <c r="H3" s="148" t="s">
        <v>213</v>
      </c>
      <c r="I3" s="148" t="s">
        <v>214</v>
      </c>
      <c r="J3" s="148" t="s">
        <v>215</v>
      </c>
      <c r="K3" s="148" t="s">
        <v>216</v>
      </c>
      <c r="L3" s="148" t="s">
        <v>170</v>
      </c>
      <c r="M3" s="148" t="s">
        <v>217</v>
      </c>
      <c r="N3" s="150" t="s">
        <v>170</v>
      </c>
      <c r="O3" s="202"/>
    </row>
    <row r="4" spans="1:15" s="124" customFormat="1" ht="12.75">
      <c r="A4" s="152">
        <v>1</v>
      </c>
      <c r="B4" s="153">
        <v>2</v>
      </c>
      <c r="C4" s="153"/>
      <c r="D4" s="153">
        <v>3</v>
      </c>
      <c r="E4" s="153">
        <v>4</v>
      </c>
      <c r="F4" s="152">
        <v>5</v>
      </c>
      <c r="G4" s="152">
        <v>6</v>
      </c>
      <c r="H4" s="152">
        <v>7</v>
      </c>
      <c r="I4" s="152">
        <v>8</v>
      </c>
      <c r="J4" s="152">
        <v>9</v>
      </c>
      <c r="K4" s="153">
        <v>10</v>
      </c>
      <c r="L4" s="153">
        <v>11</v>
      </c>
      <c r="M4" s="153">
        <v>12</v>
      </c>
      <c r="N4" s="153">
        <v>13</v>
      </c>
      <c r="O4" s="154"/>
    </row>
    <row r="5" spans="1:15" ht="30" customHeight="1">
      <c r="A5" s="155">
        <v>1</v>
      </c>
      <c r="B5" s="156" t="s">
        <v>218</v>
      </c>
      <c r="C5" s="157">
        <f ca="1">(YEAR(NOW())-YEAR(F5))</f>
        <v>36</v>
      </c>
      <c r="D5" s="155" t="s">
        <v>219</v>
      </c>
      <c r="E5" s="157" t="s">
        <v>220</v>
      </c>
      <c r="F5" s="125">
        <v>32180</v>
      </c>
      <c r="G5" s="155" t="s">
        <v>221</v>
      </c>
      <c r="H5" s="155" t="s">
        <v>222</v>
      </c>
      <c r="I5" s="125">
        <v>43635</v>
      </c>
      <c r="J5" s="157" t="s">
        <v>223</v>
      </c>
      <c r="K5" s="156" t="s">
        <v>224</v>
      </c>
      <c r="L5" s="156" t="s">
        <v>225</v>
      </c>
      <c r="M5" s="156" t="s">
        <v>226</v>
      </c>
      <c r="N5" s="158" t="s">
        <v>227</v>
      </c>
      <c r="O5" s="144"/>
    </row>
    <row r="6" spans="1:15" ht="30" customHeight="1">
      <c r="A6" s="155">
        <v>2</v>
      </c>
      <c r="B6" s="156" t="s">
        <v>228</v>
      </c>
      <c r="C6" s="157">
        <f ca="1">(YEAR(NOW())-YEAR(F6))</f>
        <v>34</v>
      </c>
      <c r="D6" s="155" t="s">
        <v>229</v>
      </c>
      <c r="E6" s="157" t="s">
        <v>230</v>
      </c>
      <c r="F6" s="125">
        <v>33050</v>
      </c>
      <c r="G6" s="155" t="s">
        <v>231</v>
      </c>
      <c r="H6" s="155" t="s">
        <v>222</v>
      </c>
      <c r="I6" s="125">
        <v>43528</v>
      </c>
      <c r="J6" s="157" t="s">
        <v>266</v>
      </c>
      <c r="K6" s="156" t="s">
        <v>224</v>
      </c>
      <c r="L6" s="156" t="s">
        <v>233</v>
      </c>
      <c r="M6" s="156" t="s">
        <v>226</v>
      </c>
      <c r="N6" s="158" t="s">
        <v>227</v>
      </c>
      <c r="O6" s="144"/>
    </row>
    <row r="7" spans="1:15" ht="30" customHeight="1">
      <c r="A7" s="155">
        <v>3</v>
      </c>
      <c r="B7" s="156" t="s">
        <v>234</v>
      </c>
      <c r="C7" s="157">
        <f t="shared" ref="C7:C70" ca="1" si="0">(YEAR(NOW())-YEAR(F7))</f>
        <v>44</v>
      </c>
      <c r="D7" s="155" t="s">
        <v>235</v>
      </c>
      <c r="E7" s="157" t="s">
        <v>236</v>
      </c>
      <c r="F7" s="125">
        <v>29472</v>
      </c>
      <c r="G7" s="155" t="s">
        <v>231</v>
      </c>
      <c r="H7" s="155" t="s">
        <v>222</v>
      </c>
      <c r="I7" s="125">
        <v>39083</v>
      </c>
      <c r="J7" s="157" t="s">
        <v>237</v>
      </c>
      <c r="K7" s="156" t="s">
        <v>238</v>
      </c>
      <c r="L7" s="156" t="s">
        <v>239</v>
      </c>
      <c r="M7" s="156" t="s">
        <v>240</v>
      </c>
      <c r="N7" s="157" t="s">
        <v>240</v>
      </c>
      <c r="O7" s="144"/>
    </row>
    <row r="8" spans="1:15" ht="30" customHeight="1">
      <c r="A8" s="155">
        <v>4</v>
      </c>
      <c r="B8" s="156" t="s">
        <v>241</v>
      </c>
      <c r="C8" s="157">
        <f t="shared" ca="1" si="0"/>
        <v>54</v>
      </c>
      <c r="D8" s="155" t="s">
        <v>242</v>
      </c>
      <c r="E8" s="157" t="s">
        <v>220</v>
      </c>
      <c r="F8" s="125">
        <v>25927</v>
      </c>
      <c r="G8" s="155" t="s">
        <v>221</v>
      </c>
      <c r="H8" s="155" t="s">
        <v>222</v>
      </c>
      <c r="I8" s="125">
        <v>34394</v>
      </c>
      <c r="J8" s="157" t="s">
        <v>237</v>
      </c>
      <c r="K8" s="156" t="s">
        <v>243</v>
      </c>
      <c r="L8" s="156" t="s">
        <v>244</v>
      </c>
      <c r="M8" s="156" t="s">
        <v>245</v>
      </c>
      <c r="N8" s="158" t="s">
        <v>227</v>
      </c>
      <c r="O8" s="144"/>
    </row>
    <row r="9" spans="1:15" ht="30" customHeight="1">
      <c r="A9" s="155">
        <v>5</v>
      </c>
      <c r="B9" s="156" t="s">
        <v>246</v>
      </c>
      <c r="C9" s="157">
        <f t="shared" ca="1" si="0"/>
        <v>34</v>
      </c>
      <c r="D9" s="155" t="s">
        <v>247</v>
      </c>
      <c r="E9" s="157" t="s">
        <v>248</v>
      </c>
      <c r="F9" s="125">
        <v>33064</v>
      </c>
      <c r="G9" s="155" t="s">
        <v>231</v>
      </c>
      <c r="H9" s="155" t="s">
        <v>222</v>
      </c>
      <c r="I9" s="125">
        <v>44166</v>
      </c>
      <c r="J9" s="157" t="s">
        <v>232</v>
      </c>
      <c r="K9" s="156" t="s">
        <v>249</v>
      </c>
      <c r="L9" s="156" t="s">
        <v>250</v>
      </c>
      <c r="M9" s="156" t="s">
        <v>245</v>
      </c>
      <c r="N9" s="158" t="s">
        <v>227</v>
      </c>
      <c r="O9" s="144"/>
    </row>
    <row r="10" spans="1:15" ht="30" customHeight="1">
      <c r="A10" s="155">
        <v>6</v>
      </c>
      <c r="B10" s="156" t="s">
        <v>251</v>
      </c>
      <c r="C10" s="157">
        <f t="shared" ca="1" si="0"/>
        <v>51</v>
      </c>
      <c r="D10" s="155" t="s">
        <v>252</v>
      </c>
      <c r="E10" s="157" t="s">
        <v>253</v>
      </c>
      <c r="F10" s="125">
        <v>26786</v>
      </c>
      <c r="G10" s="155" t="s">
        <v>221</v>
      </c>
      <c r="H10" s="155" t="s">
        <v>222</v>
      </c>
      <c r="I10" s="125">
        <v>43745</v>
      </c>
      <c r="J10" s="157" t="s">
        <v>237</v>
      </c>
      <c r="K10" s="156" t="s">
        <v>254</v>
      </c>
      <c r="L10" s="156" t="s">
        <v>415</v>
      </c>
      <c r="M10" s="156" t="s">
        <v>226</v>
      </c>
      <c r="N10" s="158" t="s">
        <v>227</v>
      </c>
      <c r="O10" s="144"/>
    </row>
    <row r="11" spans="1:15" ht="30" customHeight="1">
      <c r="A11" s="155">
        <v>7</v>
      </c>
      <c r="B11" s="156" t="s">
        <v>256</v>
      </c>
      <c r="C11" s="157">
        <f t="shared" ca="1" si="0"/>
        <v>50</v>
      </c>
      <c r="D11" s="155" t="s">
        <v>257</v>
      </c>
      <c r="E11" s="157" t="s">
        <v>220</v>
      </c>
      <c r="F11" s="125">
        <v>27118</v>
      </c>
      <c r="G11" s="155" t="s">
        <v>231</v>
      </c>
      <c r="H11" s="155" t="s">
        <v>222</v>
      </c>
      <c r="I11" s="125">
        <v>39873</v>
      </c>
      <c r="J11" s="157" t="s">
        <v>258</v>
      </c>
      <c r="K11" s="156" t="s">
        <v>224</v>
      </c>
      <c r="L11" s="156" t="s">
        <v>262</v>
      </c>
      <c r="M11" s="156" t="s">
        <v>226</v>
      </c>
      <c r="N11" s="158" t="s">
        <v>227</v>
      </c>
      <c r="O11" s="144"/>
    </row>
    <row r="12" spans="1:15" ht="30" customHeight="1">
      <c r="A12" s="155">
        <v>8</v>
      </c>
      <c r="B12" s="156" t="s">
        <v>259</v>
      </c>
      <c r="C12" s="157">
        <f t="shared" ca="1" si="0"/>
        <v>55</v>
      </c>
      <c r="D12" s="155" t="s">
        <v>260</v>
      </c>
      <c r="E12" s="157" t="s">
        <v>220</v>
      </c>
      <c r="F12" s="125">
        <v>25430</v>
      </c>
      <c r="G12" s="155" t="s">
        <v>221</v>
      </c>
      <c r="H12" s="155" t="s">
        <v>222</v>
      </c>
      <c r="I12" s="125">
        <v>32568</v>
      </c>
      <c r="J12" s="157" t="s">
        <v>237</v>
      </c>
      <c r="K12" s="156" t="s">
        <v>261</v>
      </c>
      <c r="L12" s="156" t="s">
        <v>637</v>
      </c>
      <c r="M12" s="156" t="s">
        <v>226</v>
      </c>
      <c r="N12" s="158" t="s">
        <v>227</v>
      </c>
      <c r="O12" s="144"/>
    </row>
    <row r="13" spans="1:15" ht="30" customHeight="1">
      <c r="A13" s="155">
        <v>9</v>
      </c>
      <c r="B13" s="156" t="s">
        <v>263</v>
      </c>
      <c r="C13" s="157">
        <f t="shared" ca="1" si="0"/>
        <v>40</v>
      </c>
      <c r="D13" s="155" t="s">
        <v>264</v>
      </c>
      <c r="E13" s="157" t="s">
        <v>265</v>
      </c>
      <c r="F13" s="125">
        <v>31007</v>
      </c>
      <c r="G13" s="155" t="s">
        <v>221</v>
      </c>
      <c r="H13" s="155" t="s">
        <v>222</v>
      </c>
      <c r="I13" s="125">
        <v>42826</v>
      </c>
      <c r="J13" s="244" t="s">
        <v>287</v>
      </c>
      <c r="K13" s="156" t="s">
        <v>254</v>
      </c>
      <c r="L13" s="156" t="s">
        <v>255</v>
      </c>
      <c r="M13" s="156" t="s">
        <v>226</v>
      </c>
      <c r="N13" s="158" t="s">
        <v>227</v>
      </c>
      <c r="O13" s="144"/>
    </row>
    <row r="14" spans="1:15" ht="30" customHeight="1">
      <c r="A14" s="155">
        <v>10</v>
      </c>
      <c r="B14" s="156" t="s">
        <v>267</v>
      </c>
      <c r="C14" s="157">
        <f t="shared" ca="1" si="0"/>
        <v>32</v>
      </c>
      <c r="D14" s="155" t="s">
        <v>268</v>
      </c>
      <c r="E14" s="157" t="s">
        <v>220</v>
      </c>
      <c r="F14" s="125">
        <v>33778</v>
      </c>
      <c r="G14" s="155" t="s">
        <v>221</v>
      </c>
      <c r="H14" s="155" t="s">
        <v>222</v>
      </c>
      <c r="I14" s="125">
        <v>44166</v>
      </c>
      <c r="J14" s="157" t="s">
        <v>232</v>
      </c>
      <c r="K14" s="156" t="s">
        <v>269</v>
      </c>
      <c r="L14" s="156" t="s">
        <v>270</v>
      </c>
      <c r="M14" s="156" t="s">
        <v>245</v>
      </c>
      <c r="N14" s="158" t="s">
        <v>227</v>
      </c>
      <c r="O14" s="144"/>
    </row>
    <row r="15" spans="1:15" ht="30" customHeight="1">
      <c r="A15" s="155">
        <v>11</v>
      </c>
      <c r="B15" s="156" t="s">
        <v>271</v>
      </c>
      <c r="C15" s="157">
        <f t="shared" ca="1" si="0"/>
        <v>28</v>
      </c>
      <c r="D15" s="155" t="s">
        <v>272</v>
      </c>
      <c r="E15" s="157" t="s">
        <v>273</v>
      </c>
      <c r="F15" s="125">
        <v>35277</v>
      </c>
      <c r="G15" s="155" t="s">
        <v>231</v>
      </c>
      <c r="H15" s="155" t="s">
        <v>222</v>
      </c>
      <c r="I15" s="125">
        <v>44166</v>
      </c>
      <c r="J15" s="157" t="s">
        <v>232</v>
      </c>
      <c r="K15" s="156" t="s">
        <v>274</v>
      </c>
      <c r="L15" s="156" t="s">
        <v>275</v>
      </c>
      <c r="M15" s="156" t="s">
        <v>276</v>
      </c>
      <c r="N15" s="158" t="s">
        <v>277</v>
      </c>
      <c r="O15" s="144"/>
    </row>
    <row r="16" spans="1:15" ht="30" customHeight="1">
      <c r="A16" s="155">
        <v>12</v>
      </c>
      <c r="B16" s="156" t="s">
        <v>278</v>
      </c>
      <c r="C16" s="157">
        <f t="shared" ca="1" si="0"/>
        <v>50</v>
      </c>
      <c r="D16" s="155" t="s">
        <v>279</v>
      </c>
      <c r="E16" s="157" t="s">
        <v>280</v>
      </c>
      <c r="F16" s="125">
        <v>27147</v>
      </c>
      <c r="G16" s="155" t="s">
        <v>221</v>
      </c>
      <c r="H16" s="155" t="s">
        <v>222</v>
      </c>
      <c r="I16" s="125">
        <v>35490</v>
      </c>
      <c r="J16" s="157" t="s">
        <v>281</v>
      </c>
      <c r="K16" s="156" t="s">
        <v>282</v>
      </c>
      <c r="L16" s="156" t="s">
        <v>283</v>
      </c>
      <c r="M16" s="156" t="s">
        <v>226</v>
      </c>
      <c r="N16" s="158" t="s">
        <v>227</v>
      </c>
      <c r="O16" s="144"/>
    </row>
    <row r="17" spans="1:15" ht="30" customHeight="1">
      <c r="A17" s="155">
        <v>13</v>
      </c>
      <c r="B17" s="156" t="s">
        <v>284</v>
      </c>
      <c r="C17" s="157">
        <f t="shared" ca="1" si="0"/>
        <v>30</v>
      </c>
      <c r="D17" s="155" t="s">
        <v>285</v>
      </c>
      <c r="E17" s="157" t="s">
        <v>286</v>
      </c>
      <c r="F17" s="125">
        <v>34459</v>
      </c>
      <c r="G17" s="155" t="s">
        <v>221</v>
      </c>
      <c r="H17" s="155" t="s">
        <v>222</v>
      </c>
      <c r="I17" s="125">
        <v>43528</v>
      </c>
      <c r="J17" s="157" t="s">
        <v>223</v>
      </c>
      <c r="K17" s="156" t="s">
        <v>282</v>
      </c>
      <c r="L17" s="156" t="s">
        <v>288</v>
      </c>
      <c r="M17" s="156" t="s">
        <v>226</v>
      </c>
      <c r="N17" s="158" t="s">
        <v>227</v>
      </c>
      <c r="O17" s="144"/>
    </row>
    <row r="18" spans="1:15" ht="30" customHeight="1">
      <c r="A18" s="155">
        <v>14</v>
      </c>
      <c r="B18" s="156" t="s">
        <v>289</v>
      </c>
      <c r="C18" s="157">
        <f t="shared" ca="1" si="0"/>
        <v>33</v>
      </c>
      <c r="D18" s="155" t="s">
        <v>290</v>
      </c>
      <c r="E18" s="157" t="s">
        <v>220</v>
      </c>
      <c r="F18" s="125">
        <v>33351</v>
      </c>
      <c r="G18" s="155" t="s">
        <v>221</v>
      </c>
      <c r="H18" s="155" t="s">
        <v>222</v>
      </c>
      <c r="I18" s="125">
        <v>42036</v>
      </c>
      <c r="J18" s="157" t="s">
        <v>258</v>
      </c>
      <c r="K18" s="156" t="s">
        <v>291</v>
      </c>
      <c r="L18" s="156" t="s">
        <v>292</v>
      </c>
      <c r="M18" s="156" t="s">
        <v>245</v>
      </c>
      <c r="N18" s="158" t="s">
        <v>277</v>
      </c>
      <c r="O18" s="144"/>
    </row>
    <row r="19" spans="1:15" ht="30" customHeight="1">
      <c r="A19" s="155">
        <v>15</v>
      </c>
      <c r="B19" s="156" t="s">
        <v>293</v>
      </c>
      <c r="C19" s="157">
        <f t="shared" ca="1" si="0"/>
        <v>36</v>
      </c>
      <c r="D19" s="155" t="s">
        <v>294</v>
      </c>
      <c r="E19" s="157" t="s">
        <v>220</v>
      </c>
      <c r="F19" s="125">
        <v>32285</v>
      </c>
      <c r="G19" s="155" t="s">
        <v>221</v>
      </c>
      <c r="H19" s="155" t="s">
        <v>222</v>
      </c>
      <c r="I19" s="125">
        <v>43528</v>
      </c>
      <c r="J19" s="157" t="s">
        <v>266</v>
      </c>
      <c r="K19" s="156" t="s">
        <v>224</v>
      </c>
      <c r="L19" s="156" t="s">
        <v>233</v>
      </c>
      <c r="M19" s="156" t="s">
        <v>226</v>
      </c>
      <c r="N19" s="158" t="s">
        <v>227</v>
      </c>
      <c r="O19" s="144"/>
    </row>
    <row r="20" spans="1:15" ht="30" customHeight="1">
      <c r="A20" s="155">
        <v>16</v>
      </c>
      <c r="B20" s="156" t="s">
        <v>295</v>
      </c>
      <c r="C20" s="157">
        <f t="shared" ca="1" si="0"/>
        <v>47</v>
      </c>
      <c r="D20" s="155" t="s">
        <v>296</v>
      </c>
      <c r="E20" s="157" t="s">
        <v>220</v>
      </c>
      <c r="F20" s="125">
        <v>28375</v>
      </c>
      <c r="G20" s="155" t="s">
        <v>221</v>
      </c>
      <c r="H20" s="155" t="s">
        <v>222</v>
      </c>
      <c r="I20" s="125">
        <v>39083</v>
      </c>
      <c r="J20" s="157" t="s">
        <v>237</v>
      </c>
      <c r="K20" s="156" t="s">
        <v>282</v>
      </c>
      <c r="L20" s="156" t="s">
        <v>297</v>
      </c>
      <c r="M20" s="156" t="s">
        <v>226</v>
      </c>
      <c r="N20" s="158" t="s">
        <v>227</v>
      </c>
      <c r="O20" s="144"/>
    </row>
    <row r="21" spans="1:15" ht="30" customHeight="1">
      <c r="A21" s="155">
        <v>17</v>
      </c>
      <c r="B21" s="156" t="s">
        <v>298</v>
      </c>
      <c r="C21" s="157">
        <f t="shared" ca="1" si="0"/>
        <v>34</v>
      </c>
      <c r="D21" s="155" t="s">
        <v>299</v>
      </c>
      <c r="E21" s="157" t="s">
        <v>220</v>
      </c>
      <c r="F21" s="125">
        <v>33033</v>
      </c>
      <c r="G21" s="155" t="s">
        <v>231</v>
      </c>
      <c r="H21" s="155" t="s">
        <v>222</v>
      </c>
      <c r="I21" s="125">
        <v>43528</v>
      </c>
      <c r="J21" s="157" t="s">
        <v>266</v>
      </c>
      <c r="K21" s="156" t="s">
        <v>224</v>
      </c>
      <c r="L21" s="156" t="s">
        <v>233</v>
      </c>
      <c r="M21" s="156" t="s">
        <v>226</v>
      </c>
      <c r="N21" s="158" t="s">
        <v>227</v>
      </c>
      <c r="O21" s="144"/>
    </row>
    <row r="22" spans="1:15" ht="30" customHeight="1">
      <c r="A22" s="155">
        <v>18</v>
      </c>
      <c r="B22" s="156" t="s">
        <v>300</v>
      </c>
      <c r="C22" s="157">
        <f t="shared" ca="1" si="0"/>
        <v>28</v>
      </c>
      <c r="D22" s="155" t="s">
        <v>301</v>
      </c>
      <c r="E22" s="157" t="s">
        <v>220</v>
      </c>
      <c r="F22" s="125">
        <v>35180</v>
      </c>
      <c r="G22" s="155" t="s">
        <v>221</v>
      </c>
      <c r="H22" s="155" t="s">
        <v>222</v>
      </c>
      <c r="I22" s="125">
        <v>43528</v>
      </c>
      <c r="J22" s="157" t="s">
        <v>266</v>
      </c>
      <c r="K22" s="156" t="s">
        <v>249</v>
      </c>
      <c r="L22" s="156" t="s">
        <v>250</v>
      </c>
      <c r="M22" s="156" t="s">
        <v>245</v>
      </c>
      <c r="N22" s="158" t="s">
        <v>227</v>
      </c>
      <c r="O22" s="144"/>
    </row>
    <row r="23" spans="1:15" ht="30" customHeight="1">
      <c r="A23" s="155">
        <v>19</v>
      </c>
      <c r="B23" s="156" t="s">
        <v>302</v>
      </c>
      <c r="C23" s="157">
        <f t="shared" ca="1" si="0"/>
        <v>33</v>
      </c>
      <c r="D23" s="155" t="s">
        <v>303</v>
      </c>
      <c r="E23" s="157" t="s">
        <v>304</v>
      </c>
      <c r="F23" s="125">
        <v>33544</v>
      </c>
      <c r="G23" s="155" t="s">
        <v>221</v>
      </c>
      <c r="H23" s="155" t="s">
        <v>222</v>
      </c>
      <c r="I23" s="125">
        <v>42036</v>
      </c>
      <c r="J23" s="157" t="s">
        <v>287</v>
      </c>
      <c r="K23" s="156" t="s">
        <v>254</v>
      </c>
      <c r="L23" s="156" t="s">
        <v>305</v>
      </c>
      <c r="M23" s="156" t="s">
        <v>226</v>
      </c>
      <c r="N23" s="158" t="s">
        <v>227</v>
      </c>
      <c r="O23" s="144"/>
    </row>
    <row r="24" spans="1:15" ht="30" customHeight="1">
      <c r="A24" s="155">
        <v>20</v>
      </c>
      <c r="B24" s="156" t="s">
        <v>306</v>
      </c>
      <c r="C24" s="157">
        <f t="shared" ca="1" si="0"/>
        <v>34</v>
      </c>
      <c r="D24" s="155" t="s">
        <v>307</v>
      </c>
      <c r="E24" s="157" t="s">
        <v>220</v>
      </c>
      <c r="F24" s="125">
        <v>32896</v>
      </c>
      <c r="G24" s="155" t="s">
        <v>221</v>
      </c>
      <c r="H24" s="155" t="s">
        <v>222</v>
      </c>
      <c r="I24" s="125">
        <v>43010</v>
      </c>
      <c r="J24" s="157" t="s">
        <v>258</v>
      </c>
      <c r="K24" s="156" t="s">
        <v>308</v>
      </c>
      <c r="L24" s="156" t="s">
        <v>380</v>
      </c>
      <c r="M24" s="156" t="s">
        <v>245</v>
      </c>
      <c r="N24" s="158" t="s">
        <v>227</v>
      </c>
      <c r="O24" s="144"/>
    </row>
    <row r="25" spans="1:15" ht="30" customHeight="1">
      <c r="A25" s="155">
        <v>21</v>
      </c>
      <c r="B25" s="156" t="s">
        <v>310</v>
      </c>
      <c r="C25" s="157">
        <f t="shared" ca="1" si="0"/>
        <v>44</v>
      </c>
      <c r="D25" s="155" t="s">
        <v>311</v>
      </c>
      <c r="E25" s="157" t="s">
        <v>220</v>
      </c>
      <c r="F25" s="125">
        <v>29339</v>
      </c>
      <c r="G25" s="155" t="s">
        <v>221</v>
      </c>
      <c r="H25" s="155" t="s">
        <v>222</v>
      </c>
      <c r="I25" s="125">
        <v>38353</v>
      </c>
      <c r="J25" s="157" t="s">
        <v>258</v>
      </c>
      <c r="K25" s="156" t="s">
        <v>282</v>
      </c>
      <c r="L25" s="156" t="s">
        <v>297</v>
      </c>
      <c r="M25" s="156" t="s">
        <v>226</v>
      </c>
      <c r="N25" s="158" t="s">
        <v>227</v>
      </c>
      <c r="O25" s="144"/>
    </row>
    <row r="26" spans="1:15" ht="30" customHeight="1">
      <c r="A26" s="155">
        <v>22</v>
      </c>
      <c r="B26" s="156" t="s">
        <v>312</v>
      </c>
      <c r="C26" s="157">
        <f t="shared" ca="1" si="0"/>
        <v>38</v>
      </c>
      <c r="D26" s="155" t="s">
        <v>313</v>
      </c>
      <c r="E26" s="157" t="s">
        <v>314</v>
      </c>
      <c r="F26" s="125">
        <v>31707</v>
      </c>
      <c r="G26" s="155" t="s">
        <v>221</v>
      </c>
      <c r="H26" s="155" t="s">
        <v>222</v>
      </c>
      <c r="I26" s="125">
        <v>40544</v>
      </c>
      <c r="J26" s="157" t="s">
        <v>258</v>
      </c>
      <c r="K26" s="156" t="s">
        <v>282</v>
      </c>
      <c r="L26" s="156" t="s">
        <v>297</v>
      </c>
      <c r="M26" s="156" t="s">
        <v>226</v>
      </c>
      <c r="N26" s="158" t="s">
        <v>227</v>
      </c>
      <c r="O26" s="144"/>
    </row>
    <row r="27" spans="1:15" ht="30" customHeight="1">
      <c r="A27" s="155">
        <v>23</v>
      </c>
      <c r="B27" s="156" t="s">
        <v>315</v>
      </c>
      <c r="C27" s="157">
        <f t="shared" ca="1" si="0"/>
        <v>51</v>
      </c>
      <c r="D27" s="155" t="s">
        <v>316</v>
      </c>
      <c r="E27" s="157" t="s">
        <v>220</v>
      </c>
      <c r="F27" s="125">
        <v>26869</v>
      </c>
      <c r="G27" s="155" t="s">
        <v>221</v>
      </c>
      <c r="H27" s="155" t="s">
        <v>222</v>
      </c>
      <c r="I27" s="125">
        <v>35855</v>
      </c>
      <c r="J27" s="157" t="s">
        <v>237</v>
      </c>
      <c r="K27" s="156" t="s">
        <v>317</v>
      </c>
      <c r="L27" s="156" t="s">
        <v>318</v>
      </c>
      <c r="M27" s="156" t="s">
        <v>319</v>
      </c>
      <c r="N27" s="158" t="s">
        <v>227</v>
      </c>
      <c r="O27" s="144"/>
    </row>
    <row r="28" spans="1:15" ht="30" customHeight="1">
      <c r="A28" s="155">
        <v>24</v>
      </c>
      <c r="B28" s="156" t="s">
        <v>320</v>
      </c>
      <c r="C28" s="157">
        <f t="shared" ca="1" si="0"/>
        <v>44</v>
      </c>
      <c r="D28" s="155" t="s">
        <v>321</v>
      </c>
      <c r="E28" s="157" t="s">
        <v>220</v>
      </c>
      <c r="F28" s="125">
        <v>29483</v>
      </c>
      <c r="G28" s="155" t="s">
        <v>231</v>
      </c>
      <c r="H28" s="155" t="s">
        <v>222</v>
      </c>
      <c r="I28" s="125">
        <v>40179</v>
      </c>
      <c r="J28" s="157" t="s">
        <v>258</v>
      </c>
      <c r="K28" s="156" t="s">
        <v>282</v>
      </c>
      <c r="L28" s="156" t="s">
        <v>297</v>
      </c>
      <c r="M28" s="156" t="s">
        <v>226</v>
      </c>
      <c r="N28" s="158" t="s">
        <v>227</v>
      </c>
      <c r="O28" s="144"/>
    </row>
    <row r="29" spans="1:15" ht="30" customHeight="1">
      <c r="A29" s="155">
        <v>25</v>
      </c>
      <c r="B29" s="156" t="s">
        <v>322</v>
      </c>
      <c r="C29" s="157">
        <f t="shared" ca="1" si="0"/>
        <v>49</v>
      </c>
      <c r="D29" s="155" t="s">
        <v>323</v>
      </c>
      <c r="E29" s="157" t="s">
        <v>220</v>
      </c>
      <c r="F29" s="125">
        <v>27686</v>
      </c>
      <c r="G29" s="155" t="s">
        <v>221</v>
      </c>
      <c r="H29" s="155" t="s">
        <v>222</v>
      </c>
      <c r="I29" s="125">
        <v>39904</v>
      </c>
      <c r="J29" s="157" t="s">
        <v>287</v>
      </c>
      <c r="K29" s="156" t="s">
        <v>254</v>
      </c>
      <c r="L29" s="156" t="s">
        <v>305</v>
      </c>
      <c r="M29" s="156" t="s">
        <v>226</v>
      </c>
      <c r="N29" s="158" t="s">
        <v>227</v>
      </c>
      <c r="O29" s="144"/>
    </row>
    <row r="30" spans="1:15" ht="30" customHeight="1">
      <c r="A30" s="155">
        <v>26</v>
      </c>
      <c r="B30" s="156" t="s">
        <v>324</v>
      </c>
      <c r="C30" s="157">
        <f t="shared" ca="1" si="0"/>
        <v>39</v>
      </c>
      <c r="D30" s="155" t="s">
        <v>325</v>
      </c>
      <c r="E30" s="157" t="s">
        <v>220</v>
      </c>
      <c r="F30" s="125">
        <v>31235</v>
      </c>
      <c r="G30" s="155" t="s">
        <v>221</v>
      </c>
      <c r="H30" s="155" t="s">
        <v>222</v>
      </c>
      <c r="I30" s="125">
        <v>43143</v>
      </c>
      <c r="J30" s="157" t="s">
        <v>223</v>
      </c>
      <c r="K30" s="156" t="s">
        <v>224</v>
      </c>
      <c r="L30" s="156" t="s">
        <v>225</v>
      </c>
      <c r="M30" s="156" t="s">
        <v>226</v>
      </c>
      <c r="N30" s="158" t="s">
        <v>227</v>
      </c>
      <c r="O30" s="144"/>
    </row>
    <row r="31" spans="1:15" ht="30" customHeight="1">
      <c r="A31" s="155">
        <v>27</v>
      </c>
      <c r="B31" s="156" t="s">
        <v>326</v>
      </c>
      <c r="C31" s="157">
        <f t="shared" ca="1" si="0"/>
        <v>42</v>
      </c>
      <c r="D31" s="155" t="s">
        <v>327</v>
      </c>
      <c r="E31" s="157" t="s">
        <v>220</v>
      </c>
      <c r="F31" s="125">
        <v>29963</v>
      </c>
      <c r="G31" s="155" t="s">
        <v>221</v>
      </c>
      <c r="H31" s="155" t="s">
        <v>222</v>
      </c>
      <c r="I31" s="125">
        <v>42036</v>
      </c>
      <c r="J31" s="157" t="s">
        <v>287</v>
      </c>
      <c r="K31" s="156" t="s">
        <v>224</v>
      </c>
      <c r="L31" s="156" t="s">
        <v>225</v>
      </c>
      <c r="M31" s="156" t="s">
        <v>226</v>
      </c>
      <c r="N31" s="158" t="s">
        <v>227</v>
      </c>
      <c r="O31" s="144"/>
    </row>
    <row r="32" spans="1:15" ht="30" customHeight="1">
      <c r="A32" s="155">
        <v>28</v>
      </c>
      <c r="B32" s="156" t="s">
        <v>328</v>
      </c>
      <c r="C32" s="157">
        <f t="shared" ca="1" si="0"/>
        <v>37</v>
      </c>
      <c r="D32" s="155" t="s">
        <v>329</v>
      </c>
      <c r="E32" s="157" t="s">
        <v>220</v>
      </c>
      <c r="F32" s="125">
        <v>31884</v>
      </c>
      <c r="G32" s="155" t="s">
        <v>221</v>
      </c>
      <c r="H32" s="155" t="s">
        <v>222</v>
      </c>
      <c r="I32" s="125">
        <v>42478</v>
      </c>
      <c r="J32" s="157" t="s">
        <v>223</v>
      </c>
      <c r="K32" s="156" t="s">
        <v>282</v>
      </c>
      <c r="L32" s="156" t="s">
        <v>288</v>
      </c>
      <c r="M32" s="156" t="s">
        <v>226</v>
      </c>
      <c r="N32" s="158" t="s">
        <v>227</v>
      </c>
      <c r="O32" s="144"/>
    </row>
    <row r="33" spans="1:15" ht="30" customHeight="1">
      <c r="A33" s="155">
        <v>29</v>
      </c>
      <c r="B33" s="156" t="s">
        <v>330</v>
      </c>
      <c r="C33" s="157">
        <f t="shared" ca="1" si="0"/>
        <v>29</v>
      </c>
      <c r="D33" s="155" t="s">
        <v>331</v>
      </c>
      <c r="E33" s="157" t="s">
        <v>332</v>
      </c>
      <c r="F33" s="125">
        <v>34724</v>
      </c>
      <c r="G33" s="155" t="s">
        <v>221</v>
      </c>
      <c r="H33" s="155" t="s">
        <v>222</v>
      </c>
      <c r="I33" s="125">
        <v>44166</v>
      </c>
      <c r="J33" s="157" t="s">
        <v>232</v>
      </c>
      <c r="K33" s="156" t="s">
        <v>333</v>
      </c>
      <c r="L33" s="156" t="s">
        <v>334</v>
      </c>
      <c r="M33" s="156" t="s">
        <v>335</v>
      </c>
      <c r="N33" s="158" t="s">
        <v>277</v>
      </c>
      <c r="O33" s="144"/>
    </row>
    <row r="34" spans="1:15" ht="30" customHeight="1">
      <c r="A34" s="155">
        <v>30</v>
      </c>
      <c r="B34" s="156" t="s">
        <v>336</v>
      </c>
      <c r="C34" s="157">
        <f t="shared" ca="1" si="0"/>
        <v>34</v>
      </c>
      <c r="D34" s="155" t="s">
        <v>337</v>
      </c>
      <c r="E34" s="157" t="s">
        <v>220</v>
      </c>
      <c r="F34" s="125">
        <v>33001</v>
      </c>
      <c r="G34" s="155" t="s">
        <v>221</v>
      </c>
      <c r="H34" s="155" t="s">
        <v>222</v>
      </c>
      <c r="I34" s="125">
        <v>43528</v>
      </c>
      <c r="J34" s="157" t="s">
        <v>258</v>
      </c>
      <c r="K34" s="156" t="s">
        <v>338</v>
      </c>
      <c r="L34" s="156" t="s">
        <v>339</v>
      </c>
      <c r="M34" s="156" t="s">
        <v>340</v>
      </c>
      <c r="N34" s="158" t="s">
        <v>227</v>
      </c>
      <c r="O34" s="144"/>
    </row>
    <row r="35" spans="1:15" ht="30" customHeight="1">
      <c r="A35" s="155">
        <v>31</v>
      </c>
      <c r="B35" s="156" t="s">
        <v>341</v>
      </c>
      <c r="C35" s="157">
        <f t="shared" ca="1" si="0"/>
        <v>32</v>
      </c>
      <c r="D35" s="155" t="s">
        <v>342</v>
      </c>
      <c r="E35" s="157" t="s">
        <v>343</v>
      </c>
      <c r="F35" s="125">
        <v>33819</v>
      </c>
      <c r="G35" s="155" t="s">
        <v>231</v>
      </c>
      <c r="H35" s="155" t="s">
        <v>222</v>
      </c>
      <c r="I35" s="125">
        <v>44166</v>
      </c>
      <c r="J35" s="157" t="s">
        <v>232</v>
      </c>
      <c r="K35" s="156" t="s">
        <v>344</v>
      </c>
      <c r="L35" s="156" t="s">
        <v>345</v>
      </c>
      <c r="M35" s="156" t="s">
        <v>245</v>
      </c>
      <c r="N35" s="158" t="s">
        <v>227</v>
      </c>
      <c r="O35" s="144"/>
    </row>
    <row r="36" spans="1:15" ht="30" customHeight="1">
      <c r="A36" s="155">
        <v>32</v>
      </c>
      <c r="B36" s="156" t="s">
        <v>346</v>
      </c>
      <c r="C36" s="157">
        <f t="shared" ca="1" si="0"/>
        <v>36</v>
      </c>
      <c r="D36" s="155" t="s">
        <v>347</v>
      </c>
      <c r="E36" s="157" t="s">
        <v>273</v>
      </c>
      <c r="F36" s="125">
        <v>32281</v>
      </c>
      <c r="G36" s="155" t="s">
        <v>231</v>
      </c>
      <c r="H36" s="155" t="s">
        <v>222</v>
      </c>
      <c r="I36" s="125">
        <v>42036</v>
      </c>
      <c r="J36" s="157" t="s">
        <v>258</v>
      </c>
      <c r="K36" s="156" t="s">
        <v>282</v>
      </c>
      <c r="L36" s="156" t="s">
        <v>297</v>
      </c>
      <c r="M36" s="156" t="s">
        <v>226</v>
      </c>
      <c r="N36" s="158" t="s">
        <v>227</v>
      </c>
      <c r="O36" s="144"/>
    </row>
    <row r="37" spans="1:15" ht="30" customHeight="1">
      <c r="A37" s="155">
        <v>33</v>
      </c>
      <c r="B37" s="156" t="s">
        <v>348</v>
      </c>
      <c r="C37" s="157">
        <f t="shared" ca="1" si="0"/>
        <v>47</v>
      </c>
      <c r="D37" s="155" t="s">
        <v>349</v>
      </c>
      <c r="E37" s="157" t="s">
        <v>220</v>
      </c>
      <c r="F37" s="125">
        <v>28166</v>
      </c>
      <c r="G37" s="155" t="s">
        <v>231</v>
      </c>
      <c r="H37" s="155" t="s">
        <v>222</v>
      </c>
      <c r="I37" s="125">
        <v>38808</v>
      </c>
      <c r="J37" s="157" t="s">
        <v>237</v>
      </c>
      <c r="K37" s="156" t="s">
        <v>282</v>
      </c>
      <c r="L37" s="156" t="s">
        <v>297</v>
      </c>
      <c r="M37" s="156" t="s">
        <v>226</v>
      </c>
      <c r="N37" s="158" t="s">
        <v>227</v>
      </c>
      <c r="O37" s="144"/>
    </row>
    <row r="38" spans="1:15" ht="30" customHeight="1">
      <c r="A38" s="155">
        <v>34</v>
      </c>
      <c r="B38" s="156" t="s">
        <v>350</v>
      </c>
      <c r="C38" s="157">
        <f t="shared" ca="1" si="0"/>
        <v>50</v>
      </c>
      <c r="D38" s="155" t="s">
        <v>351</v>
      </c>
      <c r="E38" s="157" t="s">
        <v>220</v>
      </c>
      <c r="F38" s="125">
        <v>27136</v>
      </c>
      <c r="G38" s="155" t="s">
        <v>231</v>
      </c>
      <c r="H38" s="155" t="s">
        <v>222</v>
      </c>
      <c r="I38" s="125">
        <v>35125</v>
      </c>
      <c r="J38" s="157" t="s">
        <v>363</v>
      </c>
      <c r="K38" s="156" t="s">
        <v>282</v>
      </c>
      <c r="L38" s="156" t="s">
        <v>283</v>
      </c>
      <c r="M38" s="156" t="s">
        <v>226</v>
      </c>
      <c r="N38" s="158" t="s">
        <v>227</v>
      </c>
      <c r="O38" s="144"/>
    </row>
    <row r="39" spans="1:15" ht="30" customHeight="1">
      <c r="A39" s="155">
        <v>35</v>
      </c>
      <c r="B39" s="156" t="s">
        <v>352</v>
      </c>
      <c r="C39" s="157">
        <f t="shared" ca="1" si="0"/>
        <v>38</v>
      </c>
      <c r="D39" s="155" t="s">
        <v>353</v>
      </c>
      <c r="E39" s="157" t="s">
        <v>354</v>
      </c>
      <c r="F39" s="125">
        <v>31579</v>
      </c>
      <c r="G39" s="155" t="s">
        <v>221</v>
      </c>
      <c r="H39" s="155" t="s">
        <v>222</v>
      </c>
      <c r="I39" s="125">
        <v>40544</v>
      </c>
      <c r="J39" s="157" t="s">
        <v>223</v>
      </c>
      <c r="K39" s="156" t="s">
        <v>282</v>
      </c>
      <c r="L39" s="156" t="s">
        <v>288</v>
      </c>
      <c r="M39" s="156" t="s">
        <v>226</v>
      </c>
      <c r="N39" s="158" t="s">
        <v>227</v>
      </c>
      <c r="O39" s="144"/>
    </row>
    <row r="40" spans="1:15" ht="30" customHeight="1">
      <c r="A40" s="155">
        <v>36</v>
      </c>
      <c r="B40" s="156" t="s">
        <v>355</v>
      </c>
      <c r="C40" s="157">
        <f t="shared" ca="1" si="0"/>
        <v>60</v>
      </c>
      <c r="D40" s="155" t="s">
        <v>356</v>
      </c>
      <c r="E40" s="157" t="s">
        <v>220</v>
      </c>
      <c r="F40" s="125">
        <v>23657</v>
      </c>
      <c r="G40" s="155" t="s">
        <v>221</v>
      </c>
      <c r="H40" s="155" t="s">
        <v>222</v>
      </c>
      <c r="I40" s="125">
        <v>30926</v>
      </c>
      <c r="J40" s="157" t="s">
        <v>281</v>
      </c>
      <c r="K40" s="156" t="s">
        <v>282</v>
      </c>
      <c r="L40" s="156" t="s">
        <v>283</v>
      </c>
      <c r="M40" s="156" t="s">
        <v>357</v>
      </c>
      <c r="N40" s="158" t="s">
        <v>227</v>
      </c>
      <c r="O40" s="144"/>
    </row>
    <row r="41" spans="1:15" ht="30" customHeight="1">
      <c r="A41" s="155">
        <v>37</v>
      </c>
      <c r="B41" s="156" t="s">
        <v>358</v>
      </c>
      <c r="C41" s="157">
        <f t="shared" ca="1" si="0"/>
        <v>46</v>
      </c>
      <c r="D41" s="155" t="s">
        <v>359</v>
      </c>
      <c r="E41" s="157" t="s">
        <v>220</v>
      </c>
      <c r="F41" s="125">
        <v>28501</v>
      </c>
      <c r="G41" s="155" t="s">
        <v>231</v>
      </c>
      <c r="H41" s="155" t="s">
        <v>222</v>
      </c>
      <c r="I41" s="125">
        <v>37956</v>
      </c>
      <c r="J41" s="157" t="s">
        <v>237</v>
      </c>
      <c r="K41" s="156" t="s">
        <v>360</v>
      </c>
      <c r="L41" s="156" t="s">
        <v>262</v>
      </c>
      <c r="M41" s="156" t="s">
        <v>226</v>
      </c>
      <c r="N41" s="158" t="s">
        <v>227</v>
      </c>
      <c r="O41" s="144"/>
    </row>
    <row r="42" spans="1:15" ht="30" customHeight="1">
      <c r="A42" s="155">
        <v>38</v>
      </c>
      <c r="B42" s="156" t="s">
        <v>361</v>
      </c>
      <c r="C42" s="157">
        <f t="shared" ca="1" si="0"/>
        <v>52</v>
      </c>
      <c r="D42" s="155" t="s">
        <v>362</v>
      </c>
      <c r="E42" s="157" t="s">
        <v>304</v>
      </c>
      <c r="F42" s="125">
        <v>26506</v>
      </c>
      <c r="G42" s="155" t="s">
        <v>231</v>
      </c>
      <c r="H42" s="155" t="s">
        <v>222</v>
      </c>
      <c r="I42" s="125">
        <v>38808</v>
      </c>
      <c r="J42" s="157" t="s">
        <v>363</v>
      </c>
      <c r="K42" s="156" t="s">
        <v>282</v>
      </c>
      <c r="L42" s="156" t="s">
        <v>364</v>
      </c>
      <c r="M42" s="159" t="s">
        <v>365</v>
      </c>
      <c r="N42" s="158" t="s">
        <v>227</v>
      </c>
      <c r="O42" s="144"/>
    </row>
    <row r="43" spans="1:15" ht="30" customHeight="1">
      <c r="A43" s="155">
        <v>39</v>
      </c>
      <c r="B43" s="156" t="s">
        <v>366</v>
      </c>
      <c r="C43" s="157">
        <f t="shared" ca="1" si="0"/>
        <v>47</v>
      </c>
      <c r="D43" s="155" t="s">
        <v>367</v>
      </c>
      <c r="E43" s="157" t="s">
        <v>220</v>
      </c>
      <c r="F43" s="125">
        <v>28313</v>
      </c>
      <c r="G43" s="155" t="s">
        <v>231</v>
      </c>
      <c r="H43" s="155" t="s">
        <v>222</v>
      </c>
      <c r="I43" s="125">
        <v>38808</v>
      </c>
      <c r="J43" s="157" t="s">
        <v>258</v>
      </c>
      <c r="K43" s="156" t="s">
        <v>368</v>
      </c>
      <c r="L43" s="156" t="s">
        <v>369</v>
      </c>
      <c r="M43" s="156" t="s">
        <v>240</v>
      </c>
      <c r="N43" s="157" t="s">
        <v>240</v>
      </c>
      <c r="O43" s="144"/>
    </row>
    <row r="44" spans="1:15" ht="30" customHeight="1">
      <c r="A44" s="155">
        <v>40</v>
      </c>
      <c r="B44" s="156" t="s">
        <v>370</v>
      </c>
      <c r="C44" s="157">
        <f t="shared" ca="1" si="0"/>
        <v>42</v>
      </c>
      <c r="D44" s="155" t="s">
        <v>371</v>
      </c>
      <c r="E44" s="157" t="s">
        <v>220</v>
      </c>
      <c r="F44" s="125">
        <v>29956</v>
      </c>
      <c r="G44" s="155" t="s">
        <v>231</v>
      </c>
      <c r="H44" s="155" t="s">
        <v>222</v>
      </c>
      <c r="I44" s="125">
        <v>39448</v>
      </c>
      <c r="J44" s="157" t="s">
        <v>237</v>
      </c>
      <c r="K44" s="156" t="s">
        <v>282</v>
      </c>
      <c r="L44" s="156" t="s">
        <v>297</v>
      </c>
      <c r="M44" s="156" t="s">
        <v>226</v>
      </c>
      <c r="N44" s="158" t="s">
        <v>227</v>
      </c>
      <c r="O44" s="144"/>
    </row>
    <row r="45" spans="1:15" ht="30" customHeight="1">
      <c r="A45" s="155">
        <v>41</v>
      </c>
      <c r="B45" s="156" t="s">
        <v>372</v>
      </c>
      <c r="C45" s="157">
        <f t="shared" ca="1" si="0"/>
        <v>44</v>
      </c>
      <c r="D45" s="155" t="s">
        <v>373</v>
      </c>
      <c r="E45" s="157" t="s">
        <v>374</v>
      </c>
      <c r="F45" s="125">
        <v>29319</v>
      </c>
      <c r="G45" s="155" t="s">
        <v>231</v>
      </c>
      <c r="H45" s="155" t="s">
        <v>222</v>
      </c>
      <c r="I45" s="125">
        <v>39083</v>
      </c>
      <c r="J45" s="157" t="s">
        <v>237</v>
      </c>
      <c r="K45" s="156" t="s">
        <v>282</v>
      </c>
      <c r="L45" s="156" t="s">
        <v>297</v>
      </c>
      <c r="M45" s="156" t="s">
        <v>226</v>
      </c>
      <c r="N45" s="158" t="s">
        <v>227</v>
      </c>
      <c r="O45" s="144"/>
    </row>
    <row r="46" spans="1:15" ht="30" customHeight="1">
      <c r="A46" s="155">
        <v>42</v>
      </c>
      <c r="B46" s="156" t="s">
        <v>375</v>
      </c>
      <c r="C46" s="157">
        <f t="shared" ca="1" si="0"/>
        <v>36</v>
      </c>
      <c r="D46" s="155" t="s">
        <v>376</v>
      </c>
      <c r="E46" s="157" t="s">
        <v>220</v>
      </c>
      <c r="F46" s="125">
        <v>32420</v>
      </c>
      <c r="G46" s="155" t="s">
        <v>231</v>
      </c>
      <c r="H46" s="155" t="s">
        <v>222</v>
      </c>
      <c r="I46" s="125">
        <v>40544</v>
      </c>
      <c r="J46" s="157" t="s">
        <v>258</v>
      </c>
      <c r="K46" s="156" t="s">
        <v>224</v>
      </c>
      <c r="L46" s="156" t="s">
        <v>262</v>
      </c>
      <c r="M46" s="156" t="s">
        <v>226</v>
      </c>
      <c r="N46" s="158" t="s">
        <v>227</v>
      </c>
      <c r="O46" s="144"/>
    </row>
    <row r="47" spans="1:15" ht="30" customHeight="1">
      <c r="A47" s="155">
        <v>43</v>
      </c>
      <c r="B47" s="156" t="s">
        <v>377</v>
      </c>
      <c r="C47" s="157">
        <f t="shared" ca="1" si="0"/>
        <v>43</v>
      </c>
      <c r="D47" s="155" t="s">
        <v>378</v>
      </c>
      <c r="E47" s="157" t="s">
        <v>236</v>
      </c>
      <c r="F47" s="125">
        <v>29745</v>
      </c>
      <c r="G47" s="155" t="s">
        <v>231</v>
      </c>
      <c r="H47" s="155" t="s">
        <v>222</v>
      </c>
      <c r="I47" s="125">
        <v>38353</v>
      </c>
      <c r="J47" s="157" t="s">
        <v>258</v>
      </c>
      <c r="K47" s="156" t="s">
        <v>379</v>
      </c>
      <c r="L47" s="156" t="s">
        <v>380</v>
      </c>
      <c r="M47" s="156" t="s">
        <v>245</v>
      </c>
      <c r="N47" s="158" t="s">
        <v>227</v>
      </c>
      <c r="O47" s="144"/>
    </row>
    <row r="48" spans="1:15" ht="30" customHeight="1">
      <c r="A48" s="155">
        <v>44</v>
      </c>
      <c r="B48" s="156" t="s">
        <v>381</v>
      </c>
      <c r="C48" s="157">
        <f t="shared" ca="1" si="0"/>
        <v>48</v>
      </c>
      <c r="D48" s="155" t="s">
        <v>382</v>
      </c>
      <c r="E48" s="157" t="s">
        <v>220</v>
      </c>
      <c r="F48" s="125">
        <v>27978</v>
      </c>
      <c r="G48" s="155" t="s">
        <v>231</v>
      </c>
      <c r="H48" s="155" t="s">
        <v>222</v>
      </c>
      <c r="I48" s="125">
        <v>35462</v>
      </c>
      <c r="J48" s="157" t="s">
        <v>363</v>
      </c>
      <c r="K48" s="156" t="s">
        <v>383</v>
      </c>
      <c r="L48" s="156" t="s">
        <v>384</v>
      </c>
      <c r="M48" s="156" t="s">
        <v>240</v>
      </c>
      <c r="N48" s="157" t="s">
        <v>240</v>
      </c>
      <c r="O48" s="144"/>
    </row>
    <row r="49" spans="1:15" ht="30" customHeight="1">
      <c r="A49" s="155">
        <v>45</v>
      </c>
      <c r="B49" s="156" t="s">
        <v>385</v>
      </c>
      <c r="C49" s="157">
        <f t="shared" ca="1" si="0"/>
        <v>51</v>
      </c>
      <c r="D49" s="155" t="s">
        <v>386</v>
      </c>
      <c r="E49" s="157" t="s">
        <v>220</v>
      </c>
      <c r="F49" s="125">
        <v>26866</v>
      </c>
      <c r="G49" s="155" t="s">
        <v>221</v>
      </c>
      <c r="H49" s="155" t="s">
        <v>222</v>
      </c>
      <c r="I49" s="125">
        <v>39814</v>
      </c>
      <c r="J49" s="157" t="s">
        <v>223</v>
      </c>
      <c r="K49" s="156" t="s">
        <v>387</v>
      </c>
      <c r="L49" s="156" t="s">
        <v>388</v>
      </c>
      <c r="M49" s="156" t="s">
        <v>389</v>
      </c>
      <c r="N49" s="158" t="s">
        <v>277</v>
      </c>
      <c r="O49" s="144"/>
    </row>
    <row r="50" spans="1:15" ht="30" customHeight="1">
      <c r="A50" s="155">
        <v>46</v>
      </c>
      <c r="B50" s="156" t="s">
        <v>390</v>
      </c>
      <c r="C50" s="157">
        <f t="shared" ca="1" si="0"/>
        <v>34</v>
      </c>
      <c r="D50" s="155" t="s">
        <v>391</v>
      </c>
      <c r="E50" s="157" t="s">
        <v>220</v>
      </c>
      <c r="F50" s="125">
        <v>33062</v>
      </c>
      <c r="G50" s="155" t="s">
        <v>221</v>
      </c>
      <c r="H50" s="155" t="s">
        <v>222</v>
      </c>
      <c r="I50" s="125">
        <v>42036</v>
      </c>
      <c r="J50" s="157" t="s">
        <v>258</v>
      </c>
      <c r="K50" s="156" t="s">
        <v>282</v>
      </c>
      <c r="L50" s="156" t="s">
        <v>297</v>
      </c>
      <c r="M50" s="156" t="s">
        <v>226</v>
      </c>
      <c r="N50" s="158" t="s">
        <v>227</v>
      </c>
      <c r="O50" s="144"/>
    </row>
    <row r="51" spans="1:15" ht="30" customHeight="1">
      <c r="A51" s="155">
        <v>47</v>
      </c>
      <c r="B51" s="156" t="s">
        <v>392</v>
      </c>
      <c r="C51" s="157">
        <f t="shared" ca="1" si="0"/>
        <v>52</v>
      </c>
      <c r="D51" s="155" t="s">
        <v>393</v>
      </c>
      <c r="E51" s="157" t="s">
        <v>220</v>
      </c>
      <c r="F51" s="125">
        <v>26435</v>
      </c>
      <c r="G51" s="155" t="s">
        <v>231</v>
      </c>
      <c r="H51" s="155" t="s">
        <v>222</v>
      </c>
      <c r="I51" s="125">
        <v>34029</v>
      </c>
      <c r="J51" s="157" t="s">
        <v>363</v>
      </c>
      <c r="K51" s="156" t="s">
        <v>282</v>
      </c>
      <c r="L51" s="156" t="s">
        <v>283</v>
      </c>
      <c r="M51" s="156" t="s">
        <v>226</v>
      </c>
      <c r="N51" s="158" t="s">
        <v>227</v>
      </c>
      <c r="O51" s="144"/>
    </row>
    <row r="52" spans="1:15" ht="30" customHeight="1">
      <c r="A52" s="155">
        <v>48</v>
      </c>
      <c r="B52" s="156" t="s">
        <v>394</v>
      </c>
      <c r="C52" s="157">
        <f t="shared" ca="1" si="0"/>
        <v>32</v>
      </c>
      <c r="D52" s="155" t="s">
        <v>395</v>
      </c>
      <c r="E52" s="157" t="s">
        <v>220</v>
      </c>
      <c r="F52" s="125">
        <v>33893</v>
      </c>
      <c r="G52" s="155" t="s">
        <v>221</v>
      </c>
      <c r="H52" s="155" t="s">
        <v>222</v>
      </c>
      <c r="I52" s="125">
        <v>43528</v>
      </c>
      <c r="J52" s="157" t="s">
        <v>266</v>
      </c>
      <c r="K52" s="156" t="s">
        <v>224</v>
      </c>
      <c r="L52" s="156" t="s">
        <v>233</v>
      </c>
      <c r="M52" s="156" t="s">
        <v>226</v>
      </c>
      <c r="N52" s="158" t="s">
        <v>227</v>
      </c>
      <c r="O52" s="144"/>
    </row>
    <row r="53" spans="1:15" ht="30" customHeight="1">
      <c r="A53" s="155">
        <v>49</v>
      </c>
      <c r="B53" s="156" t="s">
        <v>396</v>
      </c>
      <c r="C53" s="157">
        <f t="shared" ca="1" si="0"/>
        <v>55</v>
      </c>
      <c r="D53" s="155" t="s">
        <v>397</v>
      </c>
      <c r="E53" s="157" t="s">
        <v>398</v>
      </c>
      <c r="F53" s="125">
        <v>25328</v>
      </c>
      <c r="G53" s="155" t="s">
        <v>231</v>
      </c>
      <c r="H53" s="155" t="s">
        <v>222</v>
      </c>
      <c r="I53" s="125">
        <v>33664</v>
      </c>
      <c r="J53" s="157" t="s">
        <v>237</v>
      </c>
      <c r="K53" s="156" t="s">
        <v>399</v>
      </c>
      <c r="L53" s="156" t="s">
        <v>400</v>
      </c>
      <c r="M53" s="156" t="s">
        <v>401</v>
      </c>
      <c r="N53" s="158" t="s">
        <v>227</v>
      </c>
      <c r="O53" s="144"/>
    </row>
    <row r="54" spans="1:15" ht="30" customHeight="1">
      <c r="A54" s="155">
        <v>50</v>
      </c>
      <c r="B54" s="156" t="s">
        <v>402</v>
      </c>
      <c r="C54" s="157">
        <f t="shared" ca="1" si="0"/>
        <v>28</v>
      </c>
      <c r="D54" s="155" t="s">
        <v>403</v>
      </c>
      <c r="E54" s="157" t="s">
        <v>404</v>
      </c>
      <c r="F54" s="125">
        <v>35094</v>
      </c>
      <c r="G54" s="155" t="s">
        <v>231</v>
      </c>
      <c r="H54" s="155" t="s">
        <v>222</v>
      </c>
      <c r="I54" s="125">
        <v>43528</v>
      </c>
      <c r="J54" s="157" t="s">
        <v>266</v>
      </c>
      <c r="K54" s="156" t="s">
        <v>224</v>
      </c>
      <c r="L54" s="156" t="s">
        <v>233</v>
      </c>
      <c r="M54" s="156" t="s">
        <v>226</v>
      </c>
      <c r="N54" s="158" t="s">
        <v>227</v>
      </c>
      <c r="O54" s="144"/>
    </row>
    <row r="55" spans="1:15" ht="30" customHeight="1">
      <c r="A55" s="155">
        <v>51</v>
      </c>
      <c r="B55" s="156" t="s">
        <v>405</v>
      </c>
      <c r="C55" s="157">
        <f t="shared" ca="1" si="0"/>
        <v>47</v>
      </c>
      <c r="D55" s="155" t="s">
        <v>406</v>
      </c>
      <c r="E55" s="157" t="s">
        <v>304</v>
      </c>
      <c r="F55" s="125">
        <v>28465</v>
      </c>
      <c r="G55" s="155" t="s">
        <v>221</v>
      </c>
      <c r="H55" s="155" t="s">
        <v>222</v>
      </c>
      <c r="I55" s="125">
        <v>35462</v>
      </c>
      <c r="J55" s="157" t="s">
        <v>281</v>
      </c>
      <c r="K55" s="156" t="s">
        <v>282</v>
      </c>
      <c r="L55" s="156" t="s">
        <v>283</v>
      </c>
      <c r="M55" s="156" t="s">
        <v>226</v>
      </c>
      <c r="N55" s="158" t="s">
        <v>227</v>
      </c>
      <c r="O55" s="144"/>
    </row>
    <row r="56" spans="1:15" ht="30" customHeight="1">
      <c r="A56" s="155">
        <v>52</v>
      </c>
      <c r="B56" s="156" t="s">
        <v>407</v>
      </c>
      <c r="C56" s="157">
        <f t="shared" ca="1" si="0"/>
        <v>32</v>
      </c>
      <c r="D56" s="155" t="s">
        <v>408</v>
      </c>
      <c r="E56" s="157" t="s">
        <v>220</v>
      </c>
      <c r="F56" s="125">
        <v>33735</v>
      </c>
      <c r="G56" s="155" t="s">
        <v>221</v>
      </c>
      <c r="H56" s="155" t="s">
        <v>222</v>
      </c>
      <c r="I56" s="125">
        <v>43528</v>
      </c>
      <c r="J56" s="157" t="s">
        <v>266</v>
      </c>
      <c r="K56" s="156" t="s">
        <v>344</v>
      </c>
      <c r="L56" s="156" t="s">
        <v>345</v>
      </c>
      <c r="M56" s="156" t="s">
        <v>226</v>
      </c>
      <c r="N56" s="158" t="s">
        <v>227</v>
      </c>
      <c r="O56" s="144"/>
    </row>
    <row r="57" spans="1:15" ht="30" customHeight="1">
      <c r="A57" s="155">
        <v>53</v>
      </c>
      <c r="B57" s="156" t="s">
        <v>409</v>
      </c>
      <c r="C57" s="157">
        <f t="shared" ca="1" si="0"/>
        <v>27</v>
      </c>
      <c r="D57" s="155" t="s">
        <v>410</v>
      </c>
      <c r="E57" s="157" t="s">
        <v>220</v>
      </c>
      <c r="F57" s="125">
        <v>35768</v>
      </c>
      <c r="G57" s="155" t="s">
        <v>221</v>
      </c>
      <c r="H57" s="155" t="s">
        <v>222</v>
      </c>
      <c r="I57" s="125">
        <v>44166</v>
      </c>
      <c r="J57" s="157" t="s">
        <v>287</v>
      </c>
      <c r="K57" s="156" t="s">
        <v>411</v>
      </c>
      <c r="L57" s="156" t="s">
        <v>412</v>
      </c>
      <c r="M57" s="156" t="s">
        <v>389</v>
      </c>
      <c r="N57" s="158" t="s">
        <v>277</v>
      </c>
      <c r="O57" s="144"/>
    </row>
    <row r="58" spans="1:15" ht="30" customHeight="1">
      <c r="A58" s="155">
        <v>54</v>
      </c>
      <c r="B58" s="156" t="s">
        <v>413</v>
      </c>
      <c r="C58" s="157">
        <f t="shared" ca="1" si="0"/>
        <v>35</v>
      </c>
      <c r="D58" s="155" t="s">
        <v>414</v>
      </c>
      <c r="E58" s="157" t="s">
        <v>220</v>
      </c>
      <c r="F58" s="125">
        <v>32687</v>
      </c>
      <c r="G58" s="155" t="s">
        <v>221</v>
      </c>
      <c r="H58" s="155" t="s">
        <v>222</v>
      </c>
      <c r="I58" s="125">
        <v>40544</v>
      </c>
      <c r="J58" s="157" t="s">
        <v>258</v>
      </c>
      <c r="K58" s="156" t="s">
        <v>254</v>
      </c>
      <c r="L58" s="156" t="s">
        <v>415</v>
      </c>
      <c r="M58" s="156" t="s">
        <v>226</v>
      </c>
      <c r="N58" s="158" t="s">
        <v>227</v>
      </c>
      <c r="O58" s="144"/>
    </row>
    <row r="59" spans="1:15" ht="30" customHeight="1">
      <c r="A59" s="155">
        <v>55</v>
      </c>
      <c r="B59" s="156" t="s">
        <v>416</v>
      </c>
      <c r="C59" s="157">
        <f t="shared" ca="1" si="0"/>
        <v>49</v>
      </c>
      <c r="D59" s="155" t="s">
        <v>417</v>
      </c>
      <c r="E59" s="157" t="s">
        <v>418</v>
      </c>
      <c r="F59" s="125">
        <v>27406</v>
      </c>
      <c r="G59" s="155" t="s">
        <v>221</v>
      </c>
      <c r="H59" s="155" t="s">
        <v>222</v>
      </c>
      <c r="I59" s="125">
        <v>38808</v>
      </c>
      <c r="J59" s="157" t="s">
        <v>237</v>
      </c>
      <c r="K59" s="156" t="s">
        <v>224</v>
      </c>
      <c r="L59" s="156" t="s">
        <v>262</v>
      </c>
      <c r="M59" s="156" t="s">
        <v>226</v>
      </c>
      <c r="N59" s="158" t="s">
        <v>227</v>
      </c>
      <c r="O59" s="144"/>
    </row>
    <row r="60" spans="1:15" ht="30" customHeight="1">
      <c r="A60" s="155">
        <v>56</v>
      </c>
      <c r="B60" s="156" t="s">
        <v>419</v>
      </c>
      <c r="C60" s="157">
        <f t="shared" ca="1" si="0"/>
        <v>26</v>
      </c>
      <c r="D60" s="155" t="s">
        <v>420</v>
      </c>
      <c r="E60" s="157" t="s">
        <v>220</v>
      </c>
      <c r="F60" s="125">
        <v>36121</v>
      </c>
      <c r="G60" s="155" t="s">
        <v>221</v>
      </c>
      <c r="H60" s="155" t="s">
        <v>222</v>
      </c>
      <c r="I60" s="125">
        <v>43528</v>
      </c>
      <c r="J60" s="157" t="s">
        <v>266</v>
      </c>
      <c r="K60" s="156" t="s">
        <v>224</v>
      </c>
      <c r="L60" s="156" t="s">
        <v>233</v>
      </c>
      <c r="M60" s="156" t="s">
        <v>226</v>
      </c>
      <c r="N60" s="158" t="s">
        <v>227</v>
      </c>
      <c r="O60" s="144"/>
    </row>
    <row r="61" spans="1:15" ht="30" customHeight="1">
      <c r="A61" s="155">
        <v>57</v>
      </c>
      <c r="B61" s="156" t="s">
        <v>421</v>
      </c>
      <c r="C61" s="157">
        <f t="shared" ca="1" si="0"/>
        <v>52</v>
      </c>
      <c r="D61" s="155" t="s">
        <v>422</v>
      </c>
      <c r="E61" s="157" t="s">
        <v>220</v>
      </c>
      <c r="F61" s="125">
        <v>26536</v>
      </c>
      <c r="G61" s="155" t="s">
        <v>231</v>
      </c>
      <c r="H61" s="155" t="s">
        <v>222</v>
      </c>
      <c r="I61" s="125">
        <v>39814</v>
      </c>
      <c r="J61" s="157" t="s">
        <v>287</v>
      </c>
      <c r="K61" s="156" t="s">
        <v>387</v>
      </c>
      <c r="L61" s="156" t="s">
        <v>423</v>
      </c>
      <c r="M61" s="156" t="s">
        <v>389</v>
      </c>
      <c r="N61" s="158" t="s">
        <v>277</v>
      </c>
      <c r="O61" s="144"/>
    </row>
    <row r="62" spans="1:15" ht="30" customHeight="1">
      <c r="A62" s="155">
        <v>58</v>
      </c>
      <c r="B62" s="156" t="s">
        <v>424</v>
      </c>
      <c r="C62" s="157">
        <f t="shared" ca="1" si="0"/>
        <v>28</v>
      </c>
      <c r="D62" s="155" t="s">
        <v>425</v>
      </c>
      <c r="E62" s="157" t="s">
        <v>220</v>
      </c>
      <c r="F62" s="125">
        <v>35271</v>
      </c>
      <c r="G62" s="155" t="s">
        <v>221</v>
      </c>
      <c r="H62" s="155" t="s">
        <v>222</v>
      </c>
      <c r="I62" s="125">
        <v>43528</v>
      </c>
      <c r="J62" s="157" t="s">
        <v>266</v>
      </c>
      <c r="K62" s="156" t="s">
        <v>224</v>
      </c>
      <c r="L62" s="156" t="s">
        <v>233</v>
      </c>
      <c r="M62" s="156" t="s">
        <v>226</v>
      </c>
      <c r="N62" s="158" t="s">
        <v>227</v>
      </c>
      <c r="O62" s="144"/>
    </row>
    <row r="63" spans="1:15" ht="30" customHeight="1">
      <c r="A63" s="155">
        <v>59</v>
      </c>
      <c r="B63" s="156" t="s">
        <v>426</v>
      </c>
      <c r="C63" s="157">
        <f t="shared" ca="1" si="0"/>
        <v>35</v>
      </c>
      <c r="D63" s="155" t="s">
        <v>427</v>
      </c>
      <c r="E63" s="157" t="s">
        <v>220</v>
      </c>
      <c r="F63" s="125">
        <v>32814</v>
      </c>
      <c r="G63" s="155" t="s">
        <v>221</v>
      </c>
      <c r="H63" s="155" t="s">
        <v>222</v>
      </c>
      <c r="I63" s="125">
        <v>42036</v>
      </c>
      <c r="J63" s="157" t="s">
        <v>287</v>
      </c>
      <c r="K63" s="156" t="s">
        <v>224</v>
      </c>
      <c r="L63" s="156" t="s">
        <v>225</v>
      </c>
      <c r="M63" s="156" t="s">
        <v>226</v>
      </c>
      <c r="N63" s="158" t="s">
        <v>227</v>
      </c>
      <c r="O63" s="144"/>
    </row>
    <row r="64" spans="1:15" ht="30" customHeight="1">
      <c r="A64" s="155">
        <v>60</v>
      </c>
      <c r="B64" s="156" t="s">
        <v>428</v>
      </c>
      <c r="C64" s="157">
        <f t="shared" ca="1" si="0"/>
        <v>43</v>
      </c>
      <c r="D64" s="155" t="s">
        <v>429</v>
      </c>
      <c r="E64" s="157" t="s">
        <v>220</v>
      </c>
      <c r="F64" s="125">
        <v>29760</v>
      </c>
      <c r="G64" s="155" t="s">
        <v>221</v>
      </c>
      <c r="H64" s="155" t="s">
        <v>222</v>
      </c>
      <c r="I64" s="125">
        <v>38808</v>
      </c>
      <c r="J64" s="157" t="s">
        <v>237</v>
      </c>
      <c r="K64" s="156" t="s">
        <v>430</v>
      </c>
      <c r="L64" s="156" t="s">
        <v>431</v>
      </c>
      <c r="M64" s="156" t="s">
        <v>245</v>
      </c>
      <c r="N64" s="158" t="s">
        <v>227</v>
      </c>
      <c r="O64" s="144"/>
    </row>
    <row r="65" spans="1:15" ht="30" customHeight="1">
      <c r="A65" s="155">
        <v>61</v>
      </c>
      <c r="B65" s="156" t="s">
        <v>432</v>
      </c>
      <c r="C65" s="157">
        <f t="shared" ca="1" si="0"/>
        <v>55</v>
      </c>
      <c r="D65" s="155" t="s">
        <v>433</v>
      </c>
      <c r="E65" s="157" t="s">
        <v>434</v>
      </c>
      <c r="F65" s="125">
        <v>25242</v>
      </c>
      <c r="G65" s="155" t="s">
        <v>221</v>
      </c>
      <c r="H65" s="155" t="s">
        <v>222</v>
      </c>
      <c r="I65" s="125">
        <v>32540</v>
      </c>
      <c r="J65" s="157" t="s">
        <v>281</v>
      </c>
      <c r="K65" s="156" t="s">
        <v>282</v>
      </c>
      <c r="L65" s="156" t="s">
        <v>283</v>
      </c>
      <c r="M65" s="156" t="s">
        <v>357</v>
      </c>
      <c r="N65" s="158" t="s">
        <v>227</v>
      </c>
      <c r="O65" s="144"/>
    </row>
    <row r="66" spans="1:15" ht="30" customHeight="1">
      <c r="A66" s="155">
        <v>62</v>
      </c>
      <c r="B66" s="156" t="s">
        <v>435</v>
      </c>
      <c r="C66" s="157">
        <f t="shared" ca="1" si="0"/>
        <v>44</v>
      </c>
      <c r="D66" s="155" t="s">
        <v>436</v>
      </c>
      <c r="E66" s="157" t="s">
        <v>220</v>
      </c>
      <c r="F66" s="125">
        <v>29343</v>
      </c>
      <c r="G66" s="155" t="s">
        <v>231</v>
      </c>
      <c r="H66" s="155" t="s">
        <v>222</v>
      </c>
      <c r="I66" s="125">
        <v>39783</v>
      </c>
      <c r="J66" s="157" t="s">
        <v>281</v>
      </c>
      <c r="K66" s="156" t="s">
        <v>437</v>
      </c>
      <c r="L66" s="156" t="s">
        <v>443</v>
      </c>
      <c r="M66" s="156" t="s">
        <v>439</v>
      </c>
      <c r="N66" s="158" t="s">
        <v>227</v>
      </c>
      <c r="O66" s="144"/>
    </row>
    <row r="67" spans="1:15" ht="30" customHeight="1">
      <c r="A67" s="155">
        <v>63</v>
      </c>
      <c r="B67" s="156" t="s">
        <v>440</v>
      </c>
      <c r="C67" s="157">
        <f t="shared" ca="1" si="0"/>
        <v>40</v>
      </c>
      <c r="D67" s="155" t="s">
        <v>441</v>
      </c>
      <c r="E67" s="157" t="s">
        <v>273</v>
      </c>
      <c r="F67" s="125">
        <v>30945</v>
      </c>
      <c r="G67" s="155" t="s">
        <v>231</v>
      </c>
      <c r="H67" s="155" t="s">
        <v>222</v>
      </c>
      <c r="I67" s="125">
        <v>40179</v>
      </c>
      <c r="J67" s="157" t="s">
        <v>281</v>
      </c>
      <c r="K67" s="156" t="s">
        <v>442</v>
      </c>
      <c r="L67" s="156" t="s">
        <v>443</v>
      </c>
      <c r="M67" s="156" t="s">
        <v>439</v>
      </c>
      <c r="N67" s="158" t="s">
        <v>227</v>
      </c>
      <c r="O67" s="144"/>
    </row>
    <row r="68" spans="1:15" ht="30" customHeight="1">
      <c r="A68" s="155">
        <v>64</v>
      </c>
      <c r="B68" s="156" t="s">
        <v>444</v>
      </c>
      <c r="C68" s="157">
        <f t="shared" ca="1" si="0"/>
        <v>52</v>
      </c>
      <c r="D68" s="155" t="s">
        <v>445</v>
      </c>
      <c r="E68" s="157" t="s">
        <v>446</v>
      </c>
      <c r="F68" s="125">
        <v>26355</v>
      </c>
      <c r="G68" s="155" t="s">
        <v>231</v>
      </c>
      <c r="H68" s="155" t="s">
        <v>222</v>
      </c>
      <c r="I68" s="125">
        <v>40179</v>
      </c>
      <c r="J68" s="157" t="s">
        <v>281</v>
      </c>
      <c r="K68" s="156" t="s">
        <v>447</v>
      </c>
      <c r="L68" s="156" t="s">
        <v>443</v>
      </c>
      <c r="M68" s="156" t="s">
        <v>439</v>
      </c>
      <c r="N68" s="158" t="s">
        <v>227</v>
      </c>
      <c r="O68" s="144"/>
    </row>
    <row r="69" spans="1:15" ht="30" customHeight="1">
      <c r="A69" s="155">
        <v>65</v>
      </c>
      <c r="B69" s="156" t="s">
        <v>448</v>
      </c>
      <c r="C69" s="157">
        <f t="shared" ca="1" si="0"/>
        <v>39</v>
      </c>
      <c r="D69" s="155" t="s">
        <v>449</v>
      </c>
      <c r="E69" s="157" t="s">
        <v>450</v>
      </c>
      <c r="F69" s="120">
        <v>31307</v>
      </c>
      <c r="G69" s="155" t="s">
        <v>231</v>
      </c>
      <c r="H69" s="155" t="s">
        <v>222</v>
      </c>
      <c r="I69" s="125">
        <v>43528</v>
      </c>
      <c r="J69" s="157" t="s">
        <v>258</v>
      </c>
      <c r="K69" s="156" t="s">
        <v>451</v>
      </c>
      <c r="L69" s="156" t="s">
        <v>438</v>
      </c>
      <c r="M69" s="156" t="s">
        <v>439</v>
      </c>
      <c r="N69" s="158" t="s">
        <v>227</v>
      </c>
      <c r="O69" s="144"/>
    </row>
    <row r="70" spans="1:15" ht="30" customHeight="1">
      <c r="A70" s="155">
        <v>66</v>
      </c>
      <c r="B70" s="156" t="s">
        <v>453</v>
      </c>
      <c r="C70" s="157">
        <f t="shared" ca="1" si="0"/>
        <v>35</v>
      </c>
      <c r="D70" s="155" t="s">
        <v>454</v>
      </c>
      <c r="E70" s="157" t="s">
        <v>220</v>
      </c>
      <c r="F70" s="125">
        <v>32601</v>
      </c>
      <c r="G70" s="155" t="s">
        <v>231</v>
      </c>
      <c r="H70" s="155" t="s">
        <v>222</v>
      </c>
      <c r="I70" s="125">
        <v>42036</v>
      </c>
      <c r="J70" s="157" t="s">
        <v>237</v>
      </c>
      <c r="K70" s="156" t="s">
        <v>442</v>
      </c>
      <c r="L70" s="156" t="s">
        <v>455</v>
      </c>
      <c r="M70" s="156" t="s">
        <v>240</v>
      </c>
      <c r="N70" s="157" t="s">
        <v>240</v>
      </c>
      <c r="O70" s="144"/>
    </row>
    <row r="71" spans="1:15" ht="30" customHeight="1">
      <c r="A71" s="155">
        <v>67</v>
      </c>
      <c r="B71" s="156" t="s">
        <v>456</v>
      </c>
      <c r="C71" s="157">
        <f t="shared" ref="C71:C134" ca="1" si="1">(YEAR(NOW())-YEAR(F71))</f>
        <v>32</v>
      </c>
      <c r="D71" s="155" t="s">
        <v>457</v>
      </c>
      <c r="E71" s="157" t="s">
        <v>220</v>
      </c>
      <c r="F71" s="125">
        <v>33642</v>
      </c>
      <c r="G71" s="155" t="s">
        <v>221</v>
      </c>
      <c r="H71" s="155" t="s">
        <v>222</v>
      </c>
      <c r="I71" s="125">
        <v>43528</v>
      </c>
      <c r="J71" s="157" t="s">
        <v>223</v>
      </c>
      <c r="K71" s="156" t="s">
        <v>442</v>
      </c>
      <c r="L71" s="156" t="s">
        <v>452</v>
      </c>
      <c r="M71" s="156" t="s">
        <v>439</v>
      </c>
      <c r="N71" s="158" t="s">
        <v>227</v>
      </c>
      <c r="O71" s="144"/>
    </row>
    <row r="72" spans="1:15" ht="30" customHeight="1">
      <c r="A72" s="155">
        <v>68</v>
      </c>
      <c r="B72" s="156" t="s">
        <v>458</v>
      </c>
      <c r="C72" s="157">
        <f t="shared" ca="1" si="1"/>
        <v>52</v>
      </c>
      <c r="D72" s="155" t="s">
        <v>459</v>
      </c>
      <c r="E72" s="157" t="s">
        <v>460</v>
      </c>
      <c r="F72" s="125">
        <v>26383</v>
      </c>
      <c r="G72" s="155" t="s">
        <v>221</v>
      </c>
      <c r="H72" s="155" t="s">
        <v>222</v>
      </c>
      <c r="I72" s="125">
        <v>40179</v>
      </c>
      <c r="J72" s="157" t="s">
        <v>281</v>
      </c>
      <c r="K72" s="156" t="s">
        <v>461</v>
      </c>
      <c r="L72" s="156" t="s">
        <v>438</v>
      </c>
      <c r="M72" s="156" t="s">
        <v>439</v>
      </c>
      <c r="N72" s="158" t="s">
        <v>227</v>
      </c>
      <c r="O72" s="144"/>
    </row>
    <row r="73" spans="1:15" ht="30" customHeight="1">
      <c r="A73" s="155">
        <v>69</v>
      </c>
      <c r="B73" s="156" t="s">
        <v>462</v>
      </c>
      <c r="C73" s="157">
        <f t="shared" ca="1" si="1"/>
        <v>35</v>
      </c>
      <c r="D73" s="155" t="s">
        <v>463</v>
      </c>
      <c r="E73" s="157" t="s">
        <v>248</v>
      </c>
      <c r="F73" s="125">
        <v>32660</v>
      </c>
      <c r="G73" s="155" t="s">
        <v>231</v>
      </c>
      <c r="H73" s="155" t="s">
        <v>222</v>
      </c>
      <c r="I73" s="125">
        <v>43497</v>
      </c>
      <c r="J73" s="157" t="s">
        <v>258</v>
      </c>
      <c r="K73" s="156" t="s">
        <v>442</v>
      </c>
      <c r="L73" s="156" t="s">
        <v>438</v>
      </c>
      <c r="M73" s="156" t="s">
        <v>439</v>
      </c>
      <c r="N73" s="158" t="s">
        <v>227</v>
      </c>
      <c r="O73" s="144"/>
    </row>
    <row r="74" spans="1:15" ht="30" customHeight="1">
      <c r="A74" s="155">
        <v>70</v>
      </c>
      <c r="B74" s="156" t="s">
        <v>464</v>
      </c>
      <c r="C74" s="157">
        <f t="shared" ca="1" si="1"/>
        <v>49</v>
      </c>
      <c r="D74" s="155" t="s">
        <v>465</v>
      </c>
      <c r="E74" s="157" t="s">
        <v>466</v>
      </c>
      <c r="F74" s="125">
        <v>27542</v>
      </c>
      <c r="G74" s="155" t="s">
        <v>221</v>
      </c>
      <c r="H74" s="155" t="s">
        <v>222</v>
      </c>
      <c r="I74" s="125">
        <v>38384</v>
      </c>
      <c r="J74" s="157" t="s">
        <v>467</v>
      </c>
      <c r="K74" s="156" t="s">
        <v>442</v>
      </c>
      <c r="L74" s="156" t="s">
        <v>443</v>
      </c>
      <c r="M74" s="156" t="s">
        <v>439</v>
      </c>
      <c r="N74" s="158" t="s">
        <v>227</v>
      </c>
      <c r="O74" s="144"/>
    </row>
    <row r="75" spans="1:15" ht="30" customHeight="1">
      <c r="A75" s="155">
        <v>71</v>
      </c>
      <c r="B75" s="156" t="s">
        <v>468</v>
      </c>
      <c r="C75" s="157">
        <f t="shared" ca="1" si="1"/>
        <v>44</v>
      </c>
      <c r="D75" s="155" t="s">
        <v>469</v>
      </c>
      <c r="E75" s="157" t="s">
        <v>470</v>
      </c>
      <c r="F75" s="125">
        <v>29341</v>
      </c>
      <c r="G75" s="155" t="s">
        <v>231</v>
      </c>
      <c r="H75" s="155" t="s">
        <v>222</v>
      </c>
      <c r="I75" s="125">
        <v>38808</v>
      </c>
      <c r="J75" s="157" t="s">
        <v>281</v>
      </c>
      <c r="K75" s="156" t="s">
        <v>471</v>
      </c>
      <c r="L75" s="156" t="s">
        <v>443</v>
      </c>
      <c r="M75" s="156" t="s">
        <v>439</v>
      </c>
      <c r="N75" s="158" t="s">
        <v>227</v>
      </c>
      <c r="O75" s="144"/>
    </row>
    <row r="76" spans="1:15" ht="30" customHeight="1">
      <c r="A76" s="155">
        <v>72</v>
      </c>
      <c r="B76" s="245" t="s">
        <v>472</v>
      </c>
      <c r="C76" s="157">
        <f t="shared" ca="1" si="1"/>
        <v>34</v>
      </c>
      <c r="D76" s="155" t="s">
        <v>473</v>
      </c>
      <c r="E76" s="157" t="s">
        <v>220</v>
      </c>
      <c r="F76" s="125">
        <v>33075</v>
      </c>
      <c r="G76" s="155" t="s">
        <v>231</v>
      </c>
      <c r="H76" s="155" t="s">
        <v>222</v>
      </c>
      <c r="I76" s="125">
        <v>44166</v>
      </c>
      <c r="J76" s="243" t="s">
        <v>223</v>
      </c>
      <c r="K76" s="156" t="s">
        <v>442</v>
      </c>
      <c r="L76" s="156" t="s">
        <v>438</v>
      </c>
      <c r="M76" s="156" t="s">
        <v>439</v>
      </c>
      <c r="N76" s="158" t="s">
        <v>227</v>
      </c>
      <c r="O76" s="144"/>
    </row>
    <row r="77" spans="1:15" ht="30" customHeight="1">
      <c r="A77" s="155">
        <v>73</v>
      </c>
      <c r="B77" s="156" t="s">
        <v>474</v>
      </c>
      <c r="C77" s="157">
        <f t="shared" ca="1" si="1"/>
        <v>36</v>
      </c>
      <c r="D77" s="155" t="s">
        <v>475</v>
      </c>
      <c r="E77" s="157" t="s">
        <v>220</v>
      </c>
      <c r="F77" s="125">
        <v>32402</v>
      </c>
      <c r="G77" s="155" t="s">
        <v>221</v>
      </c>
      <c r="H77" s="155" t="s">
        <v>222</v>
      </c>
      <c r="I77" s="125">
        <v>42036</v>
      </c>
      <c r="J77" s="157" t="s">
        <v>237</v>
      </c>
      <c r="K77" s="156" t="s">
        <v>442</v>
      </c>
      <c r="L77" s="156" t="s">
        <v>438</v>
      </c>
      <c r="M77" s="156" t="s">
        <v>439</v>
      </c>
      <c r="N77" s="158" t="s">
        <v>227</v>
      </c>
      <c r="O77" s="144"/>
    </row>
    <row r="78" spans="1:15" ht="30" customHeight="1">
      <c r="A78" s="155">
        <v>74</v>
      </c>
      <c r="B78" s="156" t="s">
        <v>476</v>
      </c>
      <c r="C78" s="157">
        <f t="shared" ca="1" si="1"/>
        <v>55</v>
      </c>
      <c r="D78" s="155" t="s">
        <v>477</v>
      </c>
      <c r="E78" s="157" t="s">
        <v>478</v>
      </c>
      <c r="F78" s="125">
        <v>25205</v>
      </c>
      <c r="G78" s="155" t="s">
        <v>231</v>
      </c>
      <c r="H78" s="155" t="s">
        <v>222</v>
      </c>
      <c r="I78" s="125">
        <v>35796</v>
      </c>
      <c r="J78" s="157" t="s">
        <v>479</v>
      </c>
      <c r="K78" s="156" t="s">
        <v>480</v>
      </c>
      <c r="L78" s="156" t="s">
        <v>481</v>
      </c>
      <c r="M78" s="156" t="s">
        <v>439</v>
      </c>
      <c r="N78" s="158" t="s">
        <v>227</v>
      </c>
      <c r="O78" s="144"/>
    </row>
    <row r="79" spans="1:15" ht="30" customHeight="1">
      <c r="A79" s="155">
        <v>75</v>
      </c>
      <c r="B79" s="156" t="s">
        <v>482</v>
      </c>
      <c r="C79" s="157">
        <f t="shared" ca="1" si="1"/>
        <v>34</v>
      </c>
      <c r="D79" s="155" t="s">
        <v>483</v>
      </c>
      <c r="E79" s="157" t="s">
        <v>220</v>
      </c>
      <c r="F79" s="125">
        <v>33126</v>
      </c>
      <c r="G79" s="155" t="s">
        <v>231</v>
      </c>
      <c r="H79" s="155" t="s">
        <v>222</v>
      </c>
      <c r="I79" s="125">
        <v>43497</v>
      </c>
      <c r="J79" s="157" t="s">
        <v>258</v>
      </c>
      <c r="K79" s="156" t="s">
        <v>442</v>
      </c>
      <c r="L79" s="156" t="s">
        <v>438</v>
      </c>
      <c r="M79" s="156" t="s">
        <v>439</v>
      </c>
      <c r="N79" s="158" t="s">
        <v>227</v>
      </c>
      <c r="O79" s="144"/>
    </row>
    <row r="80" spans="1:15" ht="30" customHeight="1">
      <c r="A80" s="155">
        <v>76</v>
      </c>
      <c r="B80" s="156" t="s">
        <v>487</v>
      </c>
      <c r="C80" s="157">
        <f t="shared" ca="1" si="1"/>
        <v>36</v>
      </c>
      <c r="D80" s="155" t="s">
        <v>488</v>
      </c>
      <c r="E80" s="157" t="s">
        <v>489</v>
      </c>
      <c r="F80" s="125">
        <v>32183</v>
      </c>
      <c r="G80" s="155" t="s">
        <v>231</v>
      </c>
      <c r="H80" s="155" t="s">
        <v>222</v>
      </c>
      <c r="I80" s="125">
        <v>43497</v>
      </c>
      <c r="J80" s="157" t="s">
        <v>258</v>
      </c>
      <c r="K80" s="156" t="s">
        <v>490</v>
      </c>
      <c r="L80" s="156" t="s">
        <v>438</v>
      </c>
      <c r="M80" s="156" t="s">
        <v>439</v>
      </c>
      <c r="N80" s="158" t="s">
        <v>227</v>
      </c>
      <c r="O80" s="144"/>
    </row>
    <row r="81" spans="1:15" ht="30" customHeight="1">
      <c r="A81" s="155">
        <v>77</v>
      </c>
      <c r="B81" s="156" t="s">
        <v>491</v>
      </c>
      <c r="C81" s="157">
        <f t="shared" ca="1" si="1"/>
        <v>40</v>
      </c>
      <c r="D81" s="155" t="s">
        <v>492</v>
      </c>
      <c r="E81" s="157" t="s">
        <v>220</v>
      </c>
      <c r="F81" s="125">
        <v>30735</v>
      </c>
      <c r="G81" s="155" t="s">
        <v>231</v>
      </c>
      <c r="H81" s="155" t="s">
        <v>222</v>
      </c>
      <c r="I81" s="125">
        <v>40544</v>
      </c>
      <c r="J81" s="157" t="s">
        <v>281</v>
      </c>
      <c r="K81" s="156" t="s">
        <v>442</v>
      </c>
      <c r="L81" s="156" t="s">
        <v>443</v>
      </c>
      <c r="M81" s="156" t="s">
        <v>439</v>
      </c>
      <c r="N81" s="158" t="s">
        <v>227</v>
      </c>
      <c r="O81" s="144"/>
    </row>
    <row r="82" spans="1:15" ht="30" customHeight="1">
      <c r="A82" s="155">
        <v>78</v>
      </c>
      <c r="B82" s="156" t="s">
        <v>493</v>
      </c>
      <c r="C82" s="157">
        <f t="shared" ca="1" si="1"/>
        <v>52</v>
      </c>
      <c r="D82" s="155" t="s">
        <v>494</v>
      </c>
      <c r="E82" s="157" t="s">
        <v>495</v>
      </c>
      <c r="F82" s="125">
        <v>26423</v>
      </c>
      <c r="G82" s="155" t="s">
        <v>221</v>
      </c>
      <c r="H82" s="155" t="s">
        <v>222</v>
      </c>
      <c r="I82" s="125">
        <v>41944</v>
      </c>
      <c r="J82" s="157" t="s">
        <v>237</v>
      </c>
      <c r="K82" s="156" t="s">
        <v>486</v>
      </c>
      <c r="L82" s="156" t="s">
        <v>438</v>
      </c>
      <c r="M82" s="156" t="s">
        <v>439</v>
      </c>
      <c r="N82" s="158" t="s">
        <v>227</v>
      </c>
      <c r="O82" s="144"/>
    </row>
    <row r="83" spans="1:15" ht="30" customHeight="1">
      <c r="A83" s="155">
        <v>79</v>
      </c>
      <c r="B83" s="156" t="s">
        <v>496</v>
      </c>
      <c r="C83" s="157">
        <f t="shared" ca="1" si="1"/>
        <v>40</v>
      </c>
      <c r="D83" s="155" t="s">
        <v>497</v>
      </c>
      <c r="E83" s="157" t="s">
        <v>220</v>
      </c>
      <c r="F83" s="125">
        <v>30682</v>
      </c>
      <c r="G83" s="155" t="s">
        <v>221</v>
      </c>
      <c r="H83" s="155" t="s">
        <v>222</v>
      </c>
      <c r="I83" s="125">
        <v>41944</v>
      </c>
      <c r="J83" s="157" t="s">
        <v>237</v>
      </c>
      <c r="K83" s="156" t="s">
        <v>442</v>
      </c>
      <c r="L83" s="156" t="s">
        <v>438</v>
      </c>
      <c r="M83" s="156" t="s">
        <v>439</v>
      </c>
      <c r="N83" s="158" t="s">
        <v>227</v>
      </c>
      <c r="O83" s="144"/>
    </row>
    <row r="84" spans="1:15" ht="30" customHeight="1">
      <c r="A84" s="155">
        <v>80</v>
      </c>
      <c r="B84" s="156" t="s">
        <v>498</v>
      </c>
      <c r="C84" s="157">
        <f t="shared" ca="1" si="1"/>
        <v>40</v>
      </c>
      <c r="D84" s="155" t="s">
        <v>499</v>
      </c>
      <c r="E84" s="157" t="s">
        <v>500</v>
      </c>
      <c r="F84" s="125">
        <v>30851</v>
      </c>
      <c r="G84" s="155" t="s">
        <v>231</v>
      </c>
      <c r="H84" s="155" t="s">
        <v>222</v>
      </c>
      <c r="I84" s="125">
        <v>43497</v>
      </c>
      <c r="J84" s="157" t="s">
        <v>258</v>
      </c>
      <c r="K84" s="156" t="s">
        <v>471</v>
      </c>
      <c r="L84" s="156" t="s">
        <v>438</v>
      </c>
      <c r="M84" s="156" t="s">
        <v>439</v>
      </c>
      <c r="N84" s="158" t="s">
        <v>227</v>
      </c>
      <c r="O84" s="144"/>
    </row>
    <row r="85" spans="1:15" ht="30" customHeight="1">
      <c r="A85" s="155">
        <v>81</v>
      </c>
      <c r="B85" s="156" t="s">
        <v>501</v>
      </c>
      <c r="C85" s="157">
        <f t="shared" ca="1" si="1"/>
        <v>64</v>
      </c>
      <c r="D85" s="155" t="s">
        <v>502</v>
      </c>
      <c r="E85" s="157" t="s">
        <v>503</v>
      </c>
      <c r="F85" s="125">
        <v>22133</v>
      </c>
      <c r="G85" s="155" t="s">
        <v>231</v>
      </c>
      <c r="H85" s="155" t="s">
        <v>222</v>
      </c>
      <c r="I85" s="125">
        <v>31747</v>
      </c>
      <c r="J85" s="157" t="s">
        <v>467</v>
      </c>
      <c r="K85" s="156" t="s">
        <v>504</v>
      </c>
      <c r="L85" s="156" t="s">
        <v>481</v>
      </c>
      <c r="M85" s="156" t="s">
        <v>439</v>
      </c>
      <c r="N85" s="158" t="s">
        <v>227</v>
      </c>
      <c r="O85" s="144"/>
    </row>
    <row r="86" spans="1:15" ht="30" customHeight="1">
      <c r="A86" s="155">
        <v>82</v>
      </c>
      <c r="B86" s="156" t="s">
        <v>505</v>
      </c>
      <c r="C86" s="157">
        <f t="shared" ca="1" si="1"/>
        <v>43</v>
      </c>
      <c r="D86" s="155" t="s">
        <v>506</v>
      </c>
      <c r="E86" s="157" t="s">
        <v>507</v>
      </c>
      <c r="F86" s="125">
        <v>29833</v>
      </c>
      <c r="G86" s="155" t="s">
        <v>231</v>
      </c>
      <c r="H86" s="155" t="s">
        <v>222</v>
      </c>
      <c r="I86" s="125">
        <v>41944</v>
      </c>
      <c r="J86" s="157" t="s">
        <v>237</v>
      </c>
      <c r="K86" s="156" t="s">
        <v>508</v>
      </c>
      <c r="L86" s="156" t="s">
        <v>438</v>
      </c>
      <c r="M86" s="156" t="s">
        <v>439</v>
      </c>
      <c r="N86" s="158" t="s">
        <v>227</v>
      </c>
      <c r="O86" s="144"/>
    </row>
    <row r="87" spans="1:15" ht="30" customHeight="1">
      <c r="A87" s="155">
        <v>83</v>
      </c>
      <c r="B87" s="156" t="s">
        <v>509</v>
      </c>
      <c r="C87" s="157">
        <f t="shared" ca="1" si="1"/>
        <v>40</v>
      </c>
      <c r="D87" s="155" t="s">
        <v>510</v>
      </c>
      <c r="E87" s="157" t="s">
        <v>511</v>
      </c>
      <c r="F87" s="125">
        <v>30982</v>
      </c>
      <c r="G87" s="155" t="s">
        <v>231</v>
      </c>
      <c r="H87" s="155" t="s">
        <v>222</v>
      </c>
      <c r="I87" s="125">
        <v>40179</v>
      </c>
      <c r="J87" s="157" t="s">
        <v>363</v>
      </c>
      <c r="K87" s="156" t="s">
        <v>512</v>
      </c>
      <c r="L87" s="156" t="s">
        <v>443</v>
      </c>
      <c r="M87" s="156" t="s">
        <v>439</v>
      </c>
      <c r="N87" s="158" t="s">
        <v>227</v>
      </c>
      <c r="O87" s="144"/>
    </row>
    <row r="88" spans="1:15" ht="30" customHeight="1">
      <c r="A88" s="155">
        <v>84</v>
      </c>
      <c r="B88" s="156" t="s">
        <v>513</v>
      </c>
      <c r="C88" s="157">
        <f t="shared" ca="1" si="1"/>
        <v>41</v>
      </c>
      <c r="D88" s="155" t="s">
        <v>514</v>
      </c>
      <c r="E88" s="157" t="s">
        <v>515</v>
      </c>
      <c r="F88" s="125">
        <v>30624</v>
      </c>
      <c r="G88" s="155" t="s">
        <v>221</v>
      </c>
      <c r="H88" s="155" t="s">
        <v>222</v>
      </c>
      <c r="I88" s="125">
        <v>40179</v>
      </c>
      <c r="J88" s="157" t="s">
        <v>237</v>
      </c>
      <c r="K88" s="156" t="s">
        <v>490</v>
      </c>
      <c r="L88" s="156" t="s">
        <v>438</v>
      </c>
      <c r="M88" s="156" t="s">
        <v>439</v>
      </c>
      <c r="N88" s="158" t="s">
        <v>227</v>
      </c>
      <c r="O88" s="144"/>
    </row>
    <row r="89" spans="1:15" ht="30" customHeight="1">
      <c r="A89" s="155">
        <v>85</v>
      </c>
      <c r="B89" s="156" t="s">
        <v>516</v>
      </c>
      <c r="C89" s="157">
        <f t="shared" ca="1" si="1"/>
        <v>46</v>
      </c>
      <c r="D89" s="155" t="s">
        <v>517</v>
      </c>
      <c r="E89" s="157" t="s">
        <v>398</v>
      </c>
      <c r="F89" s="125">
        <v>28614</v>
      </c>
      <c r="G89" s="155" t="s">
        <v>221</v>
      </c>
      <c r="H89" s="155" t="s">
        <v>222</v>
      </c>
      <c r="I89" s="125">
        <v>39873</v>
      </c>
      <c r="J89" s="157" t="s">
        <v>281</v>
      </c>
      <c r="K89" s="156" t="s">
        <v>518</v>
      </c>
      <c r="L89" s="156" t="s">
        <v>443</v>
      </c>
      <c r="M89" s="156" t="s">
        <v>439</v>
      </c>
      <c r="N89" s="158" t="s">
        <v>227</v>
      </c>
      <c r="O89" s="144"/>
    </row>
    <row r="90" spans="1:15" ht="30" customHeight="1">
      <c r="A90" s="155">
        <v>86</v>
      </c>
      <c r="B90" s="156" t="s">
        <v>519</v>
      </c>
      <c r="C90" s="157">
        <f t="shared" ca="1" si="1"/>
        <v>56</v>
      </c>
      <c r="D90" s="155" t="s">
        <v>520</v>
      </c>
      <c r="E90" s="157" t="s">
        <v>220</v>
      </c>
      <c r="F90" s="125">
        <v>24839</v>
      </c>
      <c r="G90" s="155" t="s">
        <v>231</v>
      </c>
      <c r="H90" s="155" t="s">
        <v>222</v>
      </c>
      <c r="I90" s="125">
        <v>37591</v>
      </c>
      <c r="J90" s="157" t="s">
        <v>467</v>
      </c>
      <c r="K90" s="156" t="s">
        <v>238</v>
      </c>
      <c r="L90" s="156" t="s">
        <v>521</v>
      </c>
      <c r="M90" s="156" t="s">
        <v>240</v>
      </c>
      <c r="N90" s="157" t="s">
        <v>240</v>
      </c>
      <c r="O90" s="144"/>
    </row>
    <row r="91" spans="1:15" ht="30" customHeight="1">
      <c r="A91" s="155">
        <v>87</v>
      </c>
      <c r="B91" s="156" t="s">
        <v>522</v>
      </c>
      <c r="C91" s="157">
        <f t="shared" ca="1" si="1"/>
        <v>52</v>
      </c>
      <c r="D91" s="155" t="s">
        <v>523</v>
      </c>
      <c r="E91" s="157" t="s">
        <v>280</v>
      </c>
      <c r="F91" s="125">
        <v>26573</v>
      </c>
      <c r="G91" s="155" t="s">
        <v>231</v>
      </c>
      <c r="H91" s="155" t="s">
        <v>222</v>
      </c>
      <c r="I91" s="125">
        <v>43617</v>
      </c>
      <c r="J91" s="157" t="s">
        <v>363</v>
      </c>
      <c r="K91" s="156" t="s">
        <v>524</v>
      </c>
      <c r="L91" s="156" t="s">
        <v>438</v>
      </c>
      <c r="M91" s="156" t="s">
        <v>439</v>
      </c>
      <c r="N91" s="158" t="s">
        <v>227</v>
      </c>
      <c r="O91" s="144"/>
    </row>
    <row r="92" spans="1:15" ht="30" customHeight="1">
      <c r="A92" s="155">
        <v>88</v>
      </c>
      <c r="B92" s="156" t="s">
        <v>525</v>
      </c>
      <c r="C92" s="157">
        <f t="shared" ca="1" si="1"/>
        <v>57</v>
      </c>
      <c r="D92" s="155" t="s">
        <v>526</v>
      </c>
      <c r="E92" s="157" t="s">
        <v>485</v>
      </c>
      <c r="F92" s="125">
        <v>24751</v>
      </c>
      <c r="G92" s="155" t="s">
        <v>231</v>
      </c>
      <c r="H92" s="155" t="s">
        <v>222</v>
      </c>
      <c r="I92" s="125">
        <v>36220</v>
      </c>
      <c r="J92" s="157" t="s">
        <v>467</v>
      </c>
      <c r="K92" s="156" t="s">
        <v>527</v>
      </c>
      <c r="L92" s="156" t="s">
        <v>443</v>
      </c>
      <c r="M92" s="156" t="s">
        <v>439</v>
      </c>
      <c r="N92" s="158" t="s">
        <v>227</v>
      </c>
      <c r="O92" s="144"/>
    </row>
    <row r="93" spans="1:15" ht="30" customHeight="1">
      <c r="A93" s="155">
        <v>89</v>
      </c>
      <c r="B93" s="156" t="s">
        <v>528</v>
      </c>
      <c r="C93" s="157">
        <f t="shared" ca="1" si="1"/>
        <v>32</v>
      </c>
      <c r="D93" s="155" t="s">
        <v>529</v>
      </c>
      <c r="E93" s="157" t="s">
        <v>530</v>
      </c>
      <c r="F93" s="125">
        <v>33782</v>
      </c>
      <c r="G93" s="155" t="s">
        <v>221</v>
      </c>
      <c r="H93" s="155" t="s">
        <v>222</v>
      </c>
      <c r="I93" s="125">
        <v>43497</v>
      </c>
      <c r="J93" s="157" t="s">
        <v>258</v>
      </c>
      <c r="K93" s="156" t="s">
        <v>442</v>
      </c>
      <c r="L93" s="156" t="s">
        <v>438</v>
      </c>
      <c r="M93" s="156" t="s">
        <v>439</v>
      </c>
      <c r="N93" s="158" t="s">
        <v>227</v>
      </c>
      <c r="O93" s="144"/>
    </row>
    <row r="94" spans="1:15" ht="30" customHeight="1">
      <c r="A94" s="155">
        <v>90</v>
      </c>
      <c r="B94" s="156" t="s">
        <v>531</v>
      </c>
      <c r="C94" s="157">
        <f t="shared" ca="1" si="1"/>
        <v>43</v>
      </c>
      <c r="D94" s="155" t="s">
        <v>532</v>
      </c>
      <c r="E94" s="157" t="s">
        <v>533</v>
      </c>
      <c r="F94" s="125">
        <v>29878</v>
      </c>
      <c r="G94" s="155" t="s">
        <v>231</v>
      </c>
      <c r="H94" s="155" t="s">
        <v>222</v>
      </c>
      <c r="I94" s="125">
        <v>42036</v>
      </c>
      <c r="J94" s="157" t="s">
        <v>237</v>
      </c>
      <c r="K94" s="156" t="s">
        <v>534</v>
      </c>
      <c r="L94" s="156" t="s">
        <v>438</v>
      </c>
      <c r="M94" s="156" t="s">
        <v>439</v>
      </c>
      <c r="N94" s="158" t="s">
        <v>227</v>
      </c>
      <c r="O94" s="144"/>
    </row>
    <row r="95" spans="1:15" ht="30" customHeight="1">
      <c r="A95" s="155">
        <v>91</v>
      </c>
      <c r="B95" s="156" t="s">
        <v>535</v>
      </c>
      <c r="C95" s="157">
        <f t="shared" ca="1" si="1"/>
        <v>47</v>
      </c>
      <c r="D95" s="155" t="s">
        <v>536</v>
      </c>
      <c r="E95" s="157" t="s">
        <v>220</v>
      </c>
      <c r="F95" s="125">
        <v>28194</v>
      </c>
      <c r="G95" s="155" t="s">
        <v>221</v>
      </c>
      <c r="H95" s="155" t="s">
        <v>222</v>
      </c>
      <c r="I95" s="125">
        <v>39448</v>
      </c>
      <c r="J95" s="157" t="s">
        <v>281</v>
      </c>
      <c r="K95" s="156" t="s">
        <v>442</v>
      </c>
      <c r="L95" s="156" t="s">
        <v>443</v>
      </c>
      <c r="M95" s="156" t="s">
        <v>439</v>
      </c>
      <c r="N95" s="158" t="s">
        <v>227</v>
      </c>
      <c r="O95" s="144"/>
    </row>
    <row r="96" spans="1:15" ht="30" customHeight="1">
      <c r="A96" s="155">
        <v>92</v>
      </c>
      <c r="B96" s="156" t="s">
        <v>537</v>
      </c>
      <c r="C96" s="157">
        <f t="shared" ca="1" si="1"/>
        <v>52</v>
      </c>
      <c r="D96" s="155" t="s">
        <v>538</v>
      </c>
      <c r="E96" s="157" t="s">
        <v>489</v>
      </c>
      <c r="F96" s="125">
        <v>26552</v>
      </c>
      <c r="G96" s="155" t="s">
        <v>221</v>
      </c>
      <c r="H96" s="155" t="s">
        <v>222</v>
      </c>
      <c r="I96" s="125">
        <v>39448</v>
      </c>
      <c r="J96" s="157" t="s">
        <v>281</v>
      </c>
      <c r="K96" s="156" t="s">
        <v>534</v>
      </c>
      <c r="L96" s="156" t="s">
        <v>438</v>
      </c>
      <c r="M96" s="156" t="s">
        <v>439</v>
      </c>
      <c r="N96" s="158" t="s">
        <v>227</v>
      </c>
      <c r="O96" s="144"/>
    </row>
    <row r="97" spans="1:15" ht="30" customHeight="1">
      <c r="A97" s="155">
        <v>93</v>
      </c>
      <c r="B97" s="156" t="s">
        <v>539</v>
      </c>
      <c r="C97" s="157">
        <f t="shared" ca="1" si="1"/>
        <v>41</v>
      </c>
      <c r="D97" s="155" t="s">
        <v>540</v>
      </c>
      <c r="E97" s="157" t="s">
        <v>220</v>
      </c>
      <c r="F97" s="125">
        <v>30408</v>
      </c>
      <c r="G97" s="155" t="s">
        <v>231</v>
      </c>
      <c r="H97" s="155" t="s">
        <v>222</v>
      </c>
      <c r="I97" s="125">
        <v>39873</v>
      </c>
      <c r="J97" s="157" t="s">
        <v>363</v>
      </c>
      <c r="K97" s="156" t="s">
        <v>238</v>
      </c>
      <c r="L97" s="156" t="s">
        <v>541</v>
      </c>
      <c r="M97" s="156" t="s">
        <v>240</v>
      </c>
      <c r="N97" s="157" t="s">
        <v>240</v>
      </c>
      <c r="O97" s="144"/>
    </row>
    <row r="98" spans="1:15" ht="30" customHeight="1">
      <c r="A98" s="155">
        <v>94</v>
      </c>
      <c r="B98" s="156" t="s">
        <v>542</v>
      </c>
      <c r="C98" s="157">
        <f t="shared" ca="1" si="1"/>
        <v>55</v>
      </c>
      <c r="D98" s="155" t="s">
        <v>543</v>
      </c>
      <c r="E98" s="157" t="s">
        <v>220</v>
      </c>
      <c r="F98" s="125">
        <v>25532</v>
      </c>
      <c r="G98" s="155" t="s">
        <v>221</v>
      </c>
      <c r="H98" s="155" t="s">
        <v>222</v>
      </c>
      <c r="I98" s="125">
        <v>37591</v>
      </c>
      <c r="J98" s="157" t="s">
        <v>467</v>
      </c>
      <c r="K98" s="156" t="s">
        <v>544</v>
      </c>
      <c r="L98" s="156" t="s">
        <v>443</v>
      </c>
      <c r="M98" s="156" t="s">
        <v>439</v>
      </c>
      <c r="N98" s="158" t="s">
        <v>227</v>
      </c>
      <c r="O98" s="144"/>
    </row>
    <row r="99" spans="1:15" ht="30" customHeight="1">
      <c r="A99" s="155">
        <v>95</v>
      </c>
      <c r="B99" s="156" t="s">
        <v>545</v>
      </c>
      <c r="C99" s="157">
        <f t="shared" ca="1" si="1"/>
        <v>44</v>
      </c>
      <c r="D99" s="155" t="s">
        <v>546</v>
      </c>
      <c r="E99" s="157" t="s">
        <v>220</v>
      </c>
      <c r="F99" s="125">
        <v>29366</v>
      </c>
      <c r="G99" s="155" t="s">
        <v>221</v>
      </c>
      <c r="H99" s="155" t="s">
        <v>222</v>
      </c>
      <c r="I99" s="125">
        <v>39965</v>
      </c>
      <c r="J99" s="157" t="s">
        <v>237</v>
      </c>
      <c r="K99" s="156" t="s">
        <v>547</v>
      </c>
      <c r="L99" s="156" t="s">
        <v>438</v>
      </c>
      <c r="M99" s="156" t="s">
        <v>439</v>
      </c>
      <c r="N99" s="158" t="s">
        <v>227</v>
      </c>
      <c r="O99" s="144"/>
    </row>
    <row r="100" spans="1:15" ht="30" customHeight="1">
      <c r="A100" s="155">
        <v>96</v>
      </c>
      <c r="B100" s="156" t="s">
        <v>548</v>
      </c>
      <c r="C100" s="157">
        <f t="shared" ca="1" si="1"/>
        <v>62</v>
      </c>
      <c r="D100" s="155" t="s">
        <v>549</v>
      </c>
      <c r="E100" s="157" t="s">
        <v>550</v>
      </c>
      <c r="F100" s="125">
        <v>22803</v>
      </c>
      <c r="G100" s="155" t="s">
        <v>231</v>
      </c>
      <c r="H100" s="155" t="s">
        <v>222</v>
      </c>
      <c r="I100" s="125">
        <v>36220</v>
      </c>
      <c r="J100" s="157" t="s">
        <v>467</v>
      </c>
      <c r="K100" s="156" t="s">
        <v>447</v>
      </c>
      <c r="L100" s="156" t="s">
        <v>443</v>
      </c>
      <c r="M100" s="156" t="s">
        <v>439</v>
      </c>
      <c r="N100" s="158" t="s">
        <v>227</v>
      </c>
      <c r="O100" s="144"/>
    </row>
    <row r="101" spans="1:15" ht="30" customHeight="1">
      <c r="A101" s="155">
        <v>97</v>
      </c>
      <c r="B101" s="156" t="s">
        <v>551</v>
      </c>
      <c r="C101" s="157">
        <f t="shared" ca="1" si="1"/>
        <v>39</v>
      </c>
      <c r="D101" s="155" t="s">
        <v>552</v>
      </c>
      <c r="E101" s="157" t="s">
        <v>220</v>
      </c>
      <c r="F101" s="125">
        <v>31078</v>
      </c>
      <c r="G101" s="155" t="s">
        <v>221</v>
      </c>
      <c r="H101" s="155" t="s">
        <v>222</v>
      </c>
      <c r="I101" s="125">
        <v>39873</v>
      </c>
      <c r="J101" s="157" t="s">
        <v>363</v>
      </c>
      <c r="K101" s="156" t="s">
        <v>442</v>
      </c>
      <c r="L101" s="156" t="s">
        <v>443</v>
      </c>
      <c r="M101" s="156" t="s">
        <v>439</v>
      </c>
      <c r="N101" s="158" t="s">
        <v>227</v>
      </c>
      <c r="O101" s="144"/>
    </row>
    <row r="102" spans="1:15" ht="30" customHeight="1">
      <c r="A102" s="155">
        <v>98</v>
      </c>
      <c r="B102" s="156" t="s">
        <v>553</v>
      </c>
      <c r="C102" s="157">
        <f t="shared" ca="1" si="1"/>
        <v>47</v>
      </c>
      <c r="D102" s="155" t="s">
        <v>554</v>
      </c>
      <c r="E102" s="157" t="s">
        <v>220</v>
      </c>
      <c r="F102" s="125">
        <v>28259</v>
      </c>
      <c r="G102" s="155" t="s">
        <v>231</v>
      </c>
      <c r="H102" s="155" t="s">
        <v>222</v>
      </c>
      <c r="I102" s="125">
        <v>39448</v>
      </c>
      <c r="J102" s="157" t="s">
        <v>237</v>
      </c>
      <c r="K102" s="156" t="s">
        <v>486</v>
      </c>
      <c r="L102" s="156" t="s">
        <v>438</v>
      </c>
      <c r="M102" s="156" t="s">
        <v>439</v>
      </c>
      <c r="N102" s="158" t="s">
        <v>227</v>
      </c>
      <c r="O102" s="144"/>
    </row>
    <row r="103" spans="1:15" ht="30" customHeight="1">
      <c r="A103" s="155">
        <v>99</v>
      </c>
      <c r="B103" s="156" t="s">
        <v>555</v>
      </c>
      <c r="C103" s="157">
        <f t="shared" ca="1" si="1"/>
        <v>41</v>
      </c>
      <c r="D103" s="155" t="s">
        <v>556</v>
      </c>
      <c r="E103" s="157" t="s">
        <v>220</v>
      </c>
      <c r="F103" s="125">
        <v>30544</v>
      </c>
      <c r="G103" s="155" t="s">
        <v>221</v>
      </c>
      <c r="H103" s="155" t="s">
        <v>222</v>
      </c>
      <c r="I103" s="125">
        <v>40179</v>
      </c>
      <c r="J103" s="157" t="s">
        <v>363</v>
      </c>
      <c r="K103" s="156" t="s">
        <v>557</v>
      </c>
      <c r="L103" s="156" t="s">
        <v>438</v>
      </c>
      <c r="M103" s="156" t="s">
        <v>439</v>
      </c>
      <c r="N103" s="158" t="s">
        <v>227</v>
      </c>
      <c r="O103" s="144"/>
    </row>
    <row r="104" spans="1:15" ht="30" customHeight="1">
      <c r="A104" s="155">
        <v>100</v>
      </c>
      <c r="B104" s="160" t="s">
        <v>558</v>
      </c>
      <c r="C104" s="157">
        <f t="shared" ca="1" si="1"/>
        <v>35</v>
      </c>
      <c r="D104" s="155" t="s">
        <v>559</v>
      </c>
      <c r="E104" s="157" t="s">
        <v>560</v>
      </c>
      <c r="F104" s="161">
        <v>32694</v>
      </c>
      <c r="G104" s="155" t="s">
        <v>221</v>
      </c>
      <c r="H104" s="155" t="s">
        <v>222</v>
      </c>
      <c r="I104" s="125">
        <v>44166</v>
      </c>
      <c r="J104" s="157" t="s">
        <v>223</v>
      </c>
      <c r="K104" s="156" t="s">
        <v>442</v>
      </c>
      <c r="L104" s="156" t="s">
        <v>561</v>
      </c>
      <c r="M104" s="156" t="s">
        <v>439</v>
      </c>
      <c r="N104" s="158" t="s">
        <v>227</v>
      </c>
      <c r="O104" s="144"/>
    </row>
    <row r="105" spans="1:15" ht="30" customHeight="1">
      <c r="A105" s="155">
        <v>101</v>
      </c>
      <c r="B105" s="156" t="s">
        <v>562</v>
      </c>
      <c r="C105" s="157">
        <f t="shared" ca="1" si="1"/>
        <v>57</v>
      </c>
      <c r="D105" s="155" t="s">
        <v>563</v>
      </c>
      <c r="E105" s="157" t="s">
        <v>507</v>
      </c>
      <c r="F105" s="125">
        <v>24644</v>
      </c>
      <c r="G105" s="155" t="s">
        <v>231</v>
      </c>
      <c r="H105" s="155" t="s">
        <v>222</v>
      </c>
      <c r="I105" s="125">
        <v>39965</v>
      </c>
      <c r="J105" s="157" t="s">
        <v>363</v>
      </c>
      <c r="K105" s="156" t="s">
        <v>442</v>
      </c>
      <c r="L105" s="156" t="s">
        <v>564</v>
      </c>
      <c r="M105" s="156" t="s">
        <v>240</v>
      </c>
      <c r="N105" s="157" t="s">
        <v>240</v>
      </c>
      <c r="O105" s="144"/>
    </row>
    <row r="106" spans="1:15" ht="30" customHeight="1">
      <c r="A106" s="155">
        <v>102</v>
      </c>
      <c r="B106" s="156" t="s">
        <v>565</v>
      </c>
      <c r="C106" s="157">
        <f t="shared" ca="1" si="1"/>
        <v>58</v>
      </c>
      <c r="D106" s="155" t="s">
        <v>566</v>
      </c>
      <c r="E106" s="157" t="s">
        <v>567</v>
      </c>
      <c r="F106" s="125">
        <v>24345</v>
      </c>
      <c r="G106" s="155" t="s">
        <v>221</v>
      </c>
      <c r="H106" s="155" t="s">
        <v>222</v>
      </c>
      <c r="I106" s="125">
        <v>39083</v>
      </c>
      <c r="J106" s="157" t="s">
        <v>467</v>
      </c>
      <c r="K106" s="156" t="s">
        <v>430</v>
      </c>
      <c r="L106" s="156" t="s">
        <v>568</v>
      </c>
      <c r="M106" s="156" t="s">
        <v>245</v>
      </c>
      <c r="N106" s="158" t="s">
        <v>227</v>
      </c>
      <c r="O106" s="144"/>
    </row>
    <row r="107" spans="1:15" ht="30" customHeight="1">
      <c r="A107" s="155">
        <v>103</v>
      </c>
      <c r="B107" s="156" t="s">
        <v>569</v>
      </c>
      <c r="C107" s="157">
        <f t="shared" ca="1" si="1"/>
        <v>60</v>
      </c>
      <c r="D107" s="155" t="s">
        <v>570</v>
      </c>
      <c r="E107" s="157" t="s">
        <v>446</v>
      </c>
      <c r="F107" s="125">
        <v>23542</v>
      </c>
      <c r="G107" s="155" t="s">
        <v>221</v>
      </c>
      <c r="H107" s="155" t="s">
        <v>222</v>
      </c>
      <c r="I107" s="125">
        <v>35490</v>
      </c>
      <c r="J107" s="157" t="s">
        <v>467</v>
      </c>
      <c r="K107" s="156" t="s">
        <v>571</v>
      </c>
      <c r="L107" s="156" t="s">
        <v>572</v>
      </c>
      <c r="M107" s="156" t="s">
        <v>340</v>
      </c>
      <c r="N107" s="158" t="s">
        <v>227</v>
      </c>
      <c r="O107" s="144"/>
    </row>
    <row r="108" spans="1:15" ht="30" customHeight="1">
      <c r="A108" s="155">
        <v>104</v>
      </c>
      <c r="B108" s="156" t="s">
        <v>573</v>
      </c>
      <c r="C108" s="157">
        <f t="shared" ca="1" si="1"/>
        <v>30</v>
      </c>
      <c r="D108" s="155" t="s">
        <v>574</v>
      </c>
      <c r="E108" s="157" t="s">
        <v>220</v>
      </c>
      <c r="F108" s="125">
        <v>34449</v>
      </c>
      <c r="G108" s="155" t="s">
        <v>221</v>
      </c>
      <c r="H108" s="155" t="s">
        <v>222</v>
      </c>
      <c r="I108" s="125">
        <v>44166</v>
      </c>
      <c r="J108" s="157" t="s">
        <v>223</v>
      </c>
      <c r="K108" s="156" t="s">
        <v>575</v>
      </c>
      <c r="L108" s="156" t="s">
        <v>576</v>
      </c>
      <c r="M108" s="156" t="s">
        <v>439</v>
      </c>
      <c r="N108" s="158" t="s">
        <v>227</v>
      </c>
      <c r="O108" s="144"/>
    </row>
    <row r="109" spans="1:15" ht="30" customHeight="1">
      <c r="A109" s="155">
        <v>105</v>
      </c>
      <c r="B109" s="156" t="s">
        <v>577</v>
      </c>
      <c r="C109" s="157">
        <f t="shared" ca="1" si="1"/>
        <v>37</v>
      </c>
      <c r="D109" s="155" t="s">
        <v>578</v>
      </c>
      <c r="E109" s="157" t="s">
        <v>220</v>
      </c>
      <c r="F109" s="125">
        <v>31800</v>
      </c>
      <c r="G109" s="155" t="s">
        <v>221</v>
      </c>
      <c r="H109" s="155" t="s">
        <v>222</v>
      </c>
      <c r="I109" s="125">
        <v>40544</v>
      </c>
      <c r="J109" s="157" t="s">
        <v>363</v>
      </c>
      <c r="K109" s="156" t="s">
        <v>579</v>
      </c>
      <c r="L109" s="156" t="s">
        <v>580</v>
      </c>
      <c r="M109" s="156" t="s">
        <v>439</v>
      </c>
      <c r="N109" s="158" t="s">
        <v>227</v>
      </c>
      <c r="O109" s="144"/>
    </row>
    <row r="110" spans="1:15" ht="30" customHeight="1">
      <c r="A110" s="155">
        <v>106</v>
      </c>
      <c r="B110" s="156" t="s">
        <v>581</v>
      </c>
      <c r="C110" s="157">
        <f t="shared" ca="1" si="1"/>
        <v>54</v>
      </c>
      <c r="D110" s="155" t="s">
        <v>582</v>
      </c>
      <c r="E110" s="157" t="s">
        <v>560</v>
      </c>
      <c r="F110" s="125">
        <v>25644</v>
      </c>
      <c r="G110" s="155" t="s">
        <v>231</v>
      </c>
      <c r="H110" s="155" t="s">
        <v>222</v>
      </c>
      <c r="I110" s="125">
        <v>38353</v>
      </c>
      <c r="J110" s="157" t="s">
        <v>281</v>
      </c>
      <c r="K110" s="156" t="s">
        <v>583</v>
      </c>
      <c r="L110" s="156" t="s">
        <v>580</v>
      </c>
      <c r="M110" s="156" t="s">
        <v>439</v>
      </c>
      <c r="N110" s="158" t="s">
        <v>227</v>
      </c>
      <c r="O110" s="144"/>
    </row>
    <row r="111" spans="1:15" ht="30" customHeight="1">
      <c r="A111" s="155">
        <v>107</v>
      </c>
      <c r="B111" s="156" t="s">
        <v>584</v>
      </c>
      <c r="C111" s="157">
        <f t="shared" ca="1" si="1"/>
        <v>57</v>
      </c>
      <c r="D111" s="155" t="s">
        <v>585</v>
      </c>
      <c r="E111" s="157" t="s">
        <v>220</v>
      </c>
      <c r="F111" s="125">
        <v>24688</v>
      </c>
      <c r="G111" s="155" t="s">
        <v>231</v>
      </c>
      <c r="H111" s="155" t="s">
        <v>222</v>
      </c>
      <c r="I111" s="125">
        <v>34304</v>
      </c>
      <c r="J111" s="157" t="s">
        <v>467</v>
      </c>
      <c r="K111" s="156" t="s">
        <v>430</v>
      </c>
      <c r="L111" s="156" t="s">
        <v>568</v>
      </c>
      <c r="M111" s="156" t="s">
        <v>245</v>
      </c>
      <c r="N111" s="158" t="s">
        <v>227</v>
      </c>
      <c r="O111" s="144"/>
    </row>
    <row r="112" spans="1:15" ht="30" customHeight="1">
      <c r="A112" s="155">
        <v>108</v>
      </c>
      <c r="B112" s="156" t="s">
        <v>586</v>
      </c>
      <c r="C112" s="157">
        <f t="shared" ca="1" si="1"/>
        <v>32</v>
      </c>
      <c r="D112" s="155" t="s">
        <v>587</v>
      </c>
      <c r="E112" s="157" t="s">
        <v>220</v>
      </c>
      <c r="F112" s="125">
        <v>33847</v>
      </c>
      <c r="G112" s="155" t="s">
        <v>221</v>
      </c>
      <c r="H112" s="155" t="s">
        <v>222</v>
      </c>
      <c r="I112" s="125">
        <v>41609</v>
      </c>
      <c r="J112" s="157" t="s">
        <v>266</v>
      </c>
      <c r="K112" s="156" t="s">
        <v>588</v>
      </c>
      <c r="L112" s="156" t="s">
        <v>589</v>
      </c>
      <c r="M112" s="156" t="s">
        <v>245</v>
      </c>
      <c r="N112" s="158" t="s">
        <v>227</v>
      </c>
      <c r="O112" s="144"/>
    </row>
    <row r="113" spans="1:15" ht="30" customHeight="1">
      <c r="A113" s="155">
        <v>109</v>
      </c>
      <c r="B113" s="156" t="s">
        <v>590</v>
      </c>
      <c r="C113" s="157">
        <f t="shared" ca="1" si="1"/>
        <v>29</v>
      </c>
      <c r="D113" s="155" t="s">
        <v>591</v>
      </c>
      <c r="E113" s="157" t="s">
        <v>273</v>
      </c>
      <c r="F113" s="125">
        <v>34739</v>
      </c>
      <c r="G113" s="155" t="s">
        <v>231</v>
      </c>
      <c r="H113" s="155" t="s">
        <v>222</v>
      </c>
      <c r="I113" s="125">
        <v>43528</v>
      </c>
      <c r="J113" s="157" t="s">
        <v>266</v>
      </c>
      <c r="K113" s="156" t="s">
        <v>368</v>
      </c>
      <c r="L113" s="156" t="s">
        <v>592</v>
      </c>
      <c r="M113" s="156" t="s">
        <v>593</v>
      </c>
      <c r="N113" s="158" t="s">
        <v>227</v>
      </c>
      <c r="O113" s="144"/>
    </row>
    <row r="114" spans="1:15" ht="30" customHeight="1">
      <c r="A114" s="155">
        <v>110</v>
      </c>
      <c r="B114" s="156" t="s">
        <v>594</v>
      </c>
      <c r="C114" s="157">
        <f t="shared" ca="1" si="1"/>
        <v>36</v>
      </c>
      <c r="D114" s="155" t="s">
        <v>595</v>
      </c>
      <c r="E114" s="157" t="s">
        <v>220</v>
      </c>
      <c r="F114" s="125">
        <v>32216</v>
      </c>
      <c r="G114" s="155" t="s">
        <v>221</v>
      </c>
      <c r="H114" s="155" t="s">
        <v>222</v>
      </c>
      <c r="I114" s="125">
        <v>43528</v>
      </c>
      <c r="J114" s="157" t="s">
        <v>223</v>
      </c>
      <c r="K114" s="156" t="s">
        <v>282</v>
      </c>
      <c r="L114" s="156" t="s">
        <v>288</v>
      </c>
      <c r="M114" s="156" t="s">
        <v>226</v>
      </c>
      <c r="N114" s="158" t="s">
        <v>227</v>
      </c>
      <c r="O114" s="144"/>
    </row>
    <row r="115" spans="1:15" ht="30" customHeight="1">
      <c r="A115" s="155">
        <v>111</v>
      </c>
      <c r="B115" s="156" t="s">
        <v>596</v>
      </c>
      <c r="C115" s="157">
        <f t="shared" ca="1" si="1"/>
        <v>44</v>
      </c>
      <c r="D115" s="155" t="s">
        <v>597</v>
      </c>
      <c r="E115" s="157" t="s">
        <v>598</v>
      </c>
      <c r="F115" s="125">
        <v>29327</v>
      </c>
      <c r="G115" s="155" t="s">
        <v>221</v>
      </c>
      <c r="H115" s="155" t="s">
        <v>222</v>
      </c>
      <c r="I115" s="125">
        <v>40179</v>
      </c>
      <c r="J115" s="157" t="s">
        <v>258</v>
      </c>
      <c r="K115" s="156" t="s">
        <v>599</v>
      </c>
      <c r="L115" s="156" t="s">
        <v>600</v>
      </c>
      <c r="M115" s="156" t="s">
        <v>245</v>
      </c>
      <c r="N115" s="158" t="s">
        <v>227</v>
      </c>
      <c r="O115" s="144"/>
    </row>
    <row r="116" spans="1:15" ht="30" customHeight="1">
      <c r="A116" s="155">
        <v>112</v>
      </c>
      <c r="B116" s="156" t="s">
        <v>601</v>
      </c>
      <c r="C116" s="157">
        <f t="shared" ca="1" si="1"/>
        <v>41</v>
      </c>
      <c r="D116" s="155" t="s">
        <v>602</v>
      </c>
      <c r="E116" s="157" t="s">
        <v>446</v>
      </c>
      <c r="F116" s="125">
        <v>30639</v>
      </c>
      <c r="G116" s="155" t="s">
        <v>221</v>
      </c>
      <c r="H116" s="155" t="s">
        <v>222</v>
      </c>
      <c r="I116" s="125">
        <v>40544</v>
      </c>
      <c r="J116" s="157" t="s">
        <v>258</v>
      </c>
      <c r="K116" s="156" t="s">
        <v>282</v>
      </c>
      <c r="L116" s="156" t="s">
        <v>297</v>
      </c>
      <c r="M116" s="156" t="s">
        <v>226</v>
      </c>
      <c r="N116" s="158" t="s">
        <v>227</v>
      </c>
      <c r="O116" s="144"/>
    </row>
    <row r="117" spans="1:15" ht="30" customHeight="1">
      <c r="A117" s="155">
        <v>113</v>
      </c>
      <c r="B117" s="156" t="s">
        <v>603</v>
      </c>
      <c r="C117" s="157">
        <f t="shared" ca="1" si="1"/>
        <v>46</v>
      </c>
      <c r="D117" s="155" t="s">
        <v>604</v>
      </c>
      <c r="E117" s="157" t="s">
        <v>236</v>
      </c>
      <c r="F117" s="125">
        <v>28523</v>
      </c>
      <c r="G117" s="155" t="s">
        <v>221</v>
      </c>
      <c r="H117" s="155" t="s">
        <v>222</v>
      </c>
      <c r="I117" s="125">
        <v>39083</v>
      </c>
      <c r="J117" s="157" t="s">
        <v>237</v>
      </c>
      <c r="K117" s="156" t="s">
        <v>282</v>
      </c>
      <c r="L117" s="156" t="s">
        <v>297</v>
      </c>
      <c r="M117" s="156" t="s">
        <v>226</v>
      </c>
      <c r="N117" s="158" t="s">
        <v>227</v>
      </c>
      <c r="O117" s="144"/>
    </row>
    <row r="118" spans="1:15" ht="30" customHeight="1">
      <c r="A118" s="155">
        <v>114</v>
      </c>
      <c r="B118" s="156" t="s">
        <v>606</v>
      </c>
      <c r="C118" s="157">
        <f t="shared" ca="1" si="1"/>
        <v>45</v>
      </c>
      <c r="D118" s="155" t="s">
        <v>607</v>
      </c>
      <c r="E118" s="157" t="s">
        <v>220</v>
      </c>
      <c r="F118" s="125">
        <v>29195</v>
      </c>
      <c r="G118" s="155" t="s">
        <v>221</v>
      </c>
      <c r="H118" s="155" t="s">
        <v>222</v>
      </c>
      <c r="I118" s="125">
        <v>39083</v>
      </c>
      <c r="J118" s="157" t="s">
        <v>363</v>
      </c>
      <c r="K118" s="156" t="s">
        <v>282</v>
      </c>
      <c r="L118" s="156" t="s">
        <v>283</v>
      </c>
      <c r="M118" s="156" t="s">
        <v>226</v>
      </c>
      <c r="N118" s="158" t="s">
        <v>227</v>
      </c>
      <c r="O118" s="144"/>
    </row>
    <row r="119" spans="1:15" ht="30" customHeight="1">
      <c r="A119" s="155">
        <v>115</v>
      </c>
      <c r="B119" s="156" t="s">
        <v>608</v>
      </c>
      <c r="C119" s="157">
        <f t="shared" ca="1" si="1"/>
        <v>35</v>
      </c>
      <c r="D119" s="155" t="s">
        <v>609</v>
      </c>
      <c r="E119" s="157" t="s">
        <v>610</v>
      </c>
      <c r="F119" s="125">
        <v>32670</v>
      </c>
      <c r="G119" s="155" t="s">
        <v>221</v>
      </c>
      <c r="H119" s="155" t="s">
        <v>222</v>
      </c>
      <c r="I119" s="125">
        <v>43528</v>
      </c>
      <c r="J119" s="157" t="s">
        <v>266</v>
      </c>
      <c r="K119" s="156" t="s">
        <v>611</v>
      </c>
      <c r="L119" s="156" t="s">
        <v>612</v>
      </c>
      <c r="M119" s="156" t="s">
        <v>226</v>
      </c>
      <c r="N119" s="158" t="s">
        <v>227</v>
      </c>
      <c r="O119" s="144"/>
    </row>
    <row r="120" spans="1:15" ht="30" customHeight="1">
      <c r="A120" s="155">
        <v>116</v>
      </c>
      <c r="B120" s="156" t="s">
        <v>613</v>
      </c>
      <c r="C120" s="157">
        <f t="shared" ca="1" si="1"/>
        <v>60</v>
      </c>
      <c r="D120" s="155" t="s">
        <v>614</v>
      </c>
      <c r="E120" s="157" t="s">
        <v>567</v>
      </c>
      <c r="F120" s="125">
        <v>23475</v>
      </c>
      <c r="G120" s="155" t="s">
        <v>231</v>
      </c>
      <c r="H120" s="155" t="s">
        <v>222</v>
      </c>
      <c r="I120" s="125">
        <v>32568</v>
      </c>
      <c r="J120" s="157" t="s">
        <v>467</v>
      </c>
      <c r="K120" s="156" t="s">
        <v>615</v>
      </c>
      <c r="L120" s="156" t="s">
        <v>616</v>
      </c>
      <c r="M120" s="156" t="s">
        <v>245</v>
      </c>
      <c r="N120" s="158" t="s">
        <v>227</v>
      </c>
      <c r="O120" s="144"/>
    </row>
    <row r="121" spans="1:15" ht="30" customHeight="1">
      <c r="A121" s="155">
        <v>117</v>
      </c>
      <c r="B121" s="156" t="s">
        <v>617</v>
      </c>
      <c r="C121" s="157">
        <f t="shared" ca="1" si="1"/>
        <v>32</v>
      </c>
      <c r="D121" s="155" t="s">
        <v>618</v>
      </c>
      <c r="E121" s="157" t="s">
        <v>220</v>
      </c>
      <c r="F121" s="125">
        <v>33609</v>
      </c>
      <c r="G121" s="155" t="s">
        <v>231</v>
      </c>
      <c r="H121" s="155" t="s">
        <v>222</v>
      </c>
      <c r="I121" s="125">
        <v>43528</v>
      </c>
      <c r="J121" s="157" t="s">
        <v>266</v>
      </c>
      <c r="K121" s="156" t="s">
        <v>224</v>
      </c>
      <c r="L121" s="156" t="s">
        <v>233</v>
      </c>
      <c r="M121" s="156" t="s">
        <v>226</v>
      </c>
      <c r="N121" s="158" t="s">
        <v>227</v>
      </c>
      <c r="O121" s="144"/>
    </row>
    <row r="122" spans="1:15" ht="30" customHeight="1">
      <c r="A122" s="155">
        <v>118</v>
      </c>
      <c r="B122" s="156" t="s">
        <v>619</v>
      </c>
      <c r="C122" s="157">
        <f t="shared" ca="1" si="1"/>
        <v>42</v>
      </c>
      <c r="D122" s="155" t="s">
        <v>620</v>
      </c>
      <c r="E122" s="157" t="s">
        <v>220</v>
      </c>
      <c r="F122" s="125">
        <v>30167</v>
      </c>
      <c r="G122" s="155" t="s">
        <v>231</v>
      </c>
      <c r="H122" s="155" t="s">
        <v>222</v>
      </c>
      <c r="I122" s="125">
        <v>39448</v>
      </c>
      <c r="J122" s="157" t="s">
        <v>237</v>
      </c>
      <c r="K122" s="156" t="s">
        <v>282</v>
      </c>
      <c r="L122" s="156" t="s">
        <v>297</v>
      </c>
      <c r="M122" s="156" t="s">
        <v>226</v>
      </c>
      <c r="N122" s="158" t="s">
        <v>227</v>
      </c>
      <c r="O122" s="144"/>
    </row>
    <row r="123" spans="1:15" ht="30" customHeight="1">
      <c r="A123" s="155">
        <v>119</v>
      </c>
      <c r="B123" s="156" t="s">
        <v>621</v>
      </c>
      <c r="C123" s="157">
        <f t="shared" ca="1" si="1"/>
        <v>40</v>
      </c>
      <c r="D123" s="155" t="s">
        <v>622</v>
      </c>
      <c r="E123" s="157" t="s">
        <v>332</v>
      </c>
      <c r="F123" s="125">
        <v>30895</v>
      </c>
      <c r="G123" s="155" t="s">
        <v>221</v>
      </c>
      <c r="H123" s="155" t="s">
        <v>222</v>
      </c>
      <c r="I123" s="125">
        <v>43276</v>
      </c>
      <c r="J123" s="157" t="s">
        <v>287</v>
      </c>
      <c r="K123" s="156" t="s">
        <v>254</v>
      </c>
      <c r="L123" s="156" t="s">
        <v>255</v>
      </c>
      <c r="M123" s="156" t="s">
        <v>226</v>
      </c>
      <c r="N123" s="158" t="s">
        <v>227</v>
      </c>
      <c r="O123" s="144"/>
    </row>
    <row r="124" spans="1:15" ht="30" customHeight="1">
      <c r="A124" s="155">
        <v>120</v>
      </c>
      <c r="B124" s="156" t="s">
        <v>623</v>
      </c>
      <c r="C124" s="157">
        <f t="shared" ca="1" si="1"/>
        <v>54</v>
      </c>
      <c r="D124" s="155" t="s">
        <v>624</v>
      </c>
      <c r="E124" s="157" t="s">
        <v>273</v>
      </c>
      <c r="F124" s="125">
        <v>25629</v>
      </c>
      <c r="G124" s="155" t="s">
        <v>221</v>
      </c>
      <c r="H124" s="155" t="s">
        <v>222</v>
      </c>
      <c r="I124" s="125">
        <v>34394</v>
      </c>
      <c r="J124" s="157" t="s">
        <v>281</v>
      </c>
      <c r="K124" s="156" t="s">
        <v>282</v>
      </c>
      <c r="L124" s="156" t="s">
        <v>625</v>
      </c>
      <c r="M124" s="156" t="s">
        <v>240</v>
      </c>
      <c r="N124" s="157" t="s">
        <v>240</v>
      </c>
      <c r="O124" s="144"/>
    </row>
    <row r="125" spans="1:15" ht="30" customHeight="1">
      <c r="A125" s="155">
        <v>121</v>
      </c>
      <c r="B125" s="156" t="s">
        <v>626</v>
      </c>
      <c r="C125" s="157">
        <f t="shared" ca="1" si="1"/>
        <v>53</v>
      </c>
      <c r="D125" s="155" t="s">
        <v>627</v>
      </c>
      <c r="E125" s="157" t="s">
        <v>220</v>
      </c>
      <c r="F125" s="125">
        <v>26248</v>
      </c>
      <c r="G125" s="155" t="s">
        <v>221</v>
      </c>
      <c r="H125" s="155" t="s">
        <v>222</v>
      </c>
      <c r="I125" s="125">
        <v>39448</v>
      </c>
      <c r="J125" s="157" t="s">
        <v>223</v>
      </c>
      <c r="K125" s="156" t="s">
        <v>387</v>
      </c>
      <c r="L125" s="156" t="s">
        <v>628</v>
      </c>
      <c r="M125" s="156" t="s">
        <v>629</v>
      </c>
      <c r="N125" s="158" t="s">
        <v>277</v>
      </c>
      <c r="O125" s="144"/>
    </row>
    <row r="126" spans="1:15" ht="30" customHeight="1">
      <c r="A126" s="155">
        <v>122</v>
      </c>
      <c r="B126" s="156" t="s">
        <v>630</v>
      </c>
      <c r="C126" s="157">
        <f t="shared" ca="1" si="1"/>
        <v>37</v>
      </c>
      <c r="D126" s="155" t="s">
        <v>631</v>
      </c>
      <c r="E126" s="157" t="s">
        <v>273</v>
      </c>
      <c r="F126" s="125">
        <v>31853</v>
      </c>
      <c r="G126" s="155" t="s">
        <v>221</v>
      </c>
      <c r="H126" s="155" t="s">
        <v>222</v>
      </c>
      <c r="I126" s="125">
        <v>44166</v>
      </c>
      <c r="J126" s="157" t="s">
        <v>232</v>
      </c>
      <c r="K126" s="156" t="s">
        <v>632</v>
      </c>
      <c r="L126" s="156" t="s">
        <v>633</v>
      </c>
      <c r="M126" s="156" t="s">
        <v>245</v>
      </c>
      <c r="N126" s="158" t="s">
        <v>277</v>
      </c>
      <c r="O126" s="144"/>
    </row>
    <row r="127" spans="1:15" ht="30" customHeight="1">
      <c r="A127" s="155">
        <v>123</v>
      </c>
      <c r="B127" s="156" t="s">
        <v>634</v>
      </c>
      <c r="C127" s="157">
        <f t="shared" ca="1" si="1"/>
        <v>51</v>
      </c>
      <c r="D127" s="155" t="s">
        <v>635</v>
      </c>
      <c r="E127" s="157" t="s">
        <v>636</v>
      </c>
      <c r="F127" s="125">
        <v>26787</v>
      </c>
      <c r="G127" s="155" t="s">
        <v>221</v>
      </c>
      <c r="H127" s="155" t="s">
        <v>222</v>
      </c>
      <c r="I127" s="125">
        <v>39448</v>
      </c>
      <c r="J127" s="157" t="s">
        <v>266</v>
      </c>
      <c r="K127" s="156" t="s">
        <v>632</v>
      </c>
      <c r="L127" s="156" t="s">
        <v>637</v>
      </c>
      <c r="M127" s="156" t="s">
        <v>245</v>
      </c>
      <c r="N127" s="158" t="s">
        <v>277</v>
      </c>
      <c r="O127" s="144"/>
    </row>
    <row r="128" spans="1:15" ht="30" customHeight="1">
      <c r="A128" s="155">
        <v>124</v>
      </c>
      <c r="B128" s="156" t="s">
        <v>638</v>
      </c>
      <c r="C128" s="157">
        <f t="shared" ca="1" si="1"/>
        <v>47</v>
      </c>
      <c r="D128" s="155" t="s">
        <v>639</v>
      </c>
      <c r="E128" s="157" t="s">
        <v>220</v>
      </c>
      <c r="F128" s="125">
        <v>28201</v>
      </c>
      <c r="G128" s="155" t="s">
        <v>221</v>
      </c>
      <c r="H128" s="155" t="s">
        <v>222</v>
      </c>
      <c r="I128" s="125">
        <v>38808</v>
      </c>
      <c r="J128" s="157" t="s">
        <v>237</v>
      </c>
      <c r="K128" s="156" t="s">
        <v>282</v>
      </c>
      <c r="L128" s="156" t="s">
        <v>297</v>
      </c>
      <c r="M128" s="156" t="s">
        <v>226</v>
      </c>
      <c r="N128" s="158" t="s">
        <v>227</v>
      </c>
      <c r="O128" s="144"/>
    </row>
    <row r="129" spans="1:15" ht="30" customHeight="1">
      <c r="A129" s="155">
        <v>125</v>
      </c>
      <c r="B129" s="156" t="s">
        <v>640</v>
      </c>
      <c r="C129" s="157">
        <f t="shared" ca="1" si="1"/>
        <v>55</v>
      </c>
      <c r="D129" s="155" t="s">
        <v>641</v>
      </c>
      <c r="E129" s="157" t="s">
        <v>220</v>
      </c>
      <c r="F129" s="125">
        <v>25345</v>
      </c>
      <c r="G129" s="155" t="s">
        <v>221</v>
      </c>
      <c r="H129" s="155" t="s">
        <v>222</v>
      </c>
      <c r="I129" s="125">
        <v>34029</v>
      </c>
      <c r="J129" s="157" t="s">
        <v>237</v>
      </c>
      <c r="K129" s="156" t="s">
        <v>269</v>
      </c>
      <c r="L129" s="156" t="s">
        <v>912</v>
      </c>
      <c r="M129" s="156" t="s">
        <v>245</v>
      </c>
      <c r="N129" s="158" t="s">
        <v>227</v>
      </c>
      <c r="O129" s="144"/>
    </row>
    <row r="130" spans="1:15" ht="30" customHeight="1">
      <c r="A130" s="155">
        <v>126</v>
      </c>
      <c r="B130" s="156" t="s">
        <v>643</v>
      </c>
      <c r="C130" s="157">
        <f t="shared" ca="1" si="1"/>
        <v>60</v>
      </c>
      <c r="D130" s="155" t="s">
        <v>644</v>
      </c>
      <c r="E130" s="157" t="s">
        <v>220</v>
      </c>
      <c r="F130" s="125">
        <v>23438</v>
      </c>
      <c r="G130" s="155" t="s">
        <v>221</v>
      </c>
      <c r="H130" s="155" t="s">
        <v>222</v>
      </c>
      <c r="I130" s="125">
        <v>32143</v>
      </c>
      <c r="J130" s="157" t="s">
        <v>281</v>
      </c>
      <c r="K130" s="156" t="s">
        <v>588</v>
      </c>
      <c r="L130" s="156" t="s">
        <v>645</v>
      </c>
      <c r="M130" s="156" t="s">
        <v>245</v>
      </c>
      <c r="N130" s="158" t="s">
        <v>227</v>
      </c>
      <c r="O130" s="144"/>
    </row>
    <row r="131" spans="1:15" ht="30" customHeight="1">
      <c r="A131" s="155">
        <v>127</v>
      </c>
      <c r="B131" s="156" t="s">
        <v>646</v>
      </c>
      <c r="C131" s="157">
        <f t="shared" ca="1" si="1"/>
        <v>44</v>
      </c>
      <c r="D131" s="155" t="s">
        <v>647</v>
      </c>
      <c r="E131" s="157" t="s">
        <v>220</v>
      </c>
      <c r="F131" s="125">
        <v>29553</v>
      </c>
      <c r="G131" s="155" t="s">
        <v>221</v>
      </c>
      <c r="H131" s="155" t="s">
        <v>222</v>
      </c>
      <c r="I131" s="125">
        <v>38808</v>
      </c>
      <c r="J131" s="157" t="s">
        <v>237</v>
      </c>
      <c r="K131" s="156" t="s">
        <v>254</v>
      </c>
      <c r="L131" s="156" t="s">
        <v>415</v>
      </c>
      <c r="M131" s="156" t="s">
        <v>226</v>
      </c>
      <c r="N131" s="158" t="s">
        <v>227</v>
      </c>
      <c r="O131" s="144"/>
    </row>
    <row r="132" spans="1:15" ht="30" customHeight="1">
      <c r="A132" s="155">
        <v>128</v>
      </c>
      <c r="B132" s="156" t="s">
        <v>648</v>
      </c>
      <c r="C132" s="157">
        <f t="shared" ca="1" si="1"/>
        <v>44</v>
      </c>
      <c r="D132" s="155" t="s">
        <v>649</v>
      </c>
      <c r="E132" s="157" t="s">
        <v>220</v>
      </c>
      <c r="F132" s="125">
        <v>29408</v>
      </c>
      <c r="G132" s="155" t="s">
        <v>231</v>
      </c>
      <c r="H132" s="155" t="s">
        <v>222</v>
      </c>
      <c r="I132" s="125">
        <v>39814</v>
      </c>
      <c r="J132" s="157" t="s">
        <v>266</v>
      </c>
      <c r="K132" s="156" t="s">
        <v>650</v>
      </c>
      <c r="L132" s="156" t="s">
        <v>651</v>
      </c>
      <c r="M132" s="156" t="s">
        <v>629</v>
      </c>
      <c r="N132" s="158" t="s">
        <v>277</v>
      </c>
      <c r="O132" s="144"/>
    </row>
    <row r="133" spans="1:15" ht="30" customHeight="1">
      <c r="A133" s="155">
        <v>129</v>
      </c>
      <c r="B133" s="156" t="s">
        <v>652</v>
      </c>
      <c r="C133" s="157">
        <f t="shared" ca="1" si="1"/>
        <v>38</v>
      </c>
      <c r="D133" s="155" t="s">
        <v>653</v>
      </c>
      <c r="E133" s="157" t="s">
        <v>220</v>
      </c>
      <c r="F133" s="125">
        <v>31480</v>
      </c>
      <c r="G133" s="155" t="s">
        <v>221</v>
      </c>
      <c r="H133" s="155" t="s">
        <v>222</v>
      </c>
      <c r="I133" s="125">
        <v>43528</v>
      </c>
      <c r="J133" s="157" t="s">
        <v>266</v>
      </c>
      <c r="K133" s="156" t="s">
        <v>224</v>
      </c>
      <c r="L133" s="156" t="s">
        <v>233</v>
      </c>
      <c r="M133" s="156" t="s">
        <v>226</v>
      </c>
      <c r="N133" s="158" t="s">
        <v>227</v>
      </c>
      <c r="O133" s="144"/>
    </row>
    <row r="134" spans="1:15" ht="30" customHeight="1">
      <c r="A134" s="155">
        <v>130</v>
      </c>
      <c r="B134" s="156" t="s">
        <v>654</v>
      </c>
      <c r="C134" s="157">
        <f t="shared" ca="1" si="1"/>
        <v>44</v>
      </c>
      <c r="D134" s="155" t="s">
        <v>655</v>
      </c>
      <c r="E134" s="157" t="s">
        <v>374</v>
      </c>
      <c r="F134" s="125">
        <v>29280</v>
      </c>
      <c r="G134" s="155" t="s">
        <v>221</v>
      </c>
      <c r="H134" s="155" t="s">
        <v>222</v>
      </c>
      <c r="I134" s="125">
        <v>39873</v>
      </c>
      <c r="J134" s="157" t="s">
        <v>258</v>
      </c>
      <c r="K134" s="156" t="s">
        <v>224</v>
      </c>
      <c r="L134" s="156" t="s">
        <v>297</v>
      </c>
      <c r="M134" s="156" t="s">
        <v>226</v>
      </c>
      <c r="N134" s="158" t="s">
        <v>227</v>
      </c>
      <c r="O134" s="144"/>
    </row>
    <row r="135" spans="1:15" ht="30" customHeight="1">
      <c r="A135" s="155">
        <v>131</v>
      </c>
      <c r="B135" s="156" t="s">
        <v>656</v>
      </c>
      <c r="C135" s="157">
        <f t="shared" ref="C135:C198" ca="1" si="2">(YEAR(NOW())-YEAR(F135))</f>
        <v>44</v>
      </c>
      <c r="D135" s="155" t="s">
        <v>657</v>
      </c>
      <c r="E135" s="157" t="s">
        <v>220</v>
      </c>
      <c r="F135" s="125">
        <v>29356</v>
      </c>
      <c r="G135" s="155" t="s">
        <v>221</v>
      </c>
      <c r="H135" s="155" t="s">
        <v>222</v>
      </c>
      <c r="I135" s="125">
        <v>40544</v>
      </c>
      <c r="J135" s="157" t="s">
        <v>258</v>
      </c>
      <c r="K135" s="156" t="s">
        <v>282</v>
      </c>
      <c r="L135" s="156" t="s">
        <v>297</v>
      </c>
      <c r="M135" s="156" t="s">
        <v>226</v>
      </c>
      <c r="N135" s="158" t="s">
        <v>227</v>
      </c>
      <c r="O135" s="144"/>
    </row>
    <row r="136" spans="1:15" ht="30" customHeight="1">
      <c r="A136" s="155">
        <v>132</v>
      </c>
      <c r="B136" s="156" t="s">
        <v>658</v>
      </c>
      <c r="C136" s="157">
        <f t="shared" ca="1" si="2"/>
        <v>47</v>
      </c>
      <c r="D136" s="155" t="s">
        <v>659</v>
      </c>
      <c r="E136" s="157" t="s">
        <v>220</v>
      </c>
      <c r="F136" s="125">
        <v>28352</v>
      </c>
      <c r="G136" s="155" t="s">
        <v>221</v>
      </c>
      <c r="H136" s="155" t="s">
        <v>222</v>
      </c>
      <c r="I136" s="125">
        <v>39083</v>
      </c>
      <c r="J136" s="157" t="s">
        <v>237</v>
      </c>
      <c r="K136" s="156" t="s">
        <v>360</v>
      </c>
      <c r="L136" s="156" t="s">
        <v>297</v>
      </c>
      <c r="M136" s="156" t="s">
        <v>226</v>
      </c>
      <c r="N136" s="158" t="s">
        <v>227</v>
      </c>
      <c r="O136" s="144"/>
    </row>
    <row r="137" spans="1:15" ht="30" customHeight="1">
      <c r="A137" s="155">
        <v>133</v>
      </c>
      <c r="B137" s="156" t="s">
        <v>660</v>
      </c>
      <c r="C137" s="157">
        <f t="shared" ca="1" si="2"/>
        <v>46</v>
      </c>
      <c r="D137" s="155" t="s">
        <v>661</v>
      </c>
      <c r="E137" s="157" t="s">
        <v>220</v>
      </c>
      <c r="F137" s="125">
        <v>28589</v>
      </c>
      <c r="G137" s="155" t="s">
        <v>221</v>
      </c>
      <c r="H137" s="155" t="s">
        <v>222</v>
      </c>
      <c r="I137" s="125">
        <v>39083</v>
      </c>
      <c r="J137" s="157" t="s">
        <v>223</v>
      </c>
      <c r="K137" s="156" t="s">
        <v>254</v>
      </c>
      <c r="L137" s="156" t="s">
        <v>305</v>
      </c>
      <c r="M137" s="156" t="s">
        <v>226</v>
      </c>
      <c r="N137" s="158" t="s">
        <v>227</v>
      </c>
      <c r="O137" s="144"/>
    </row>
    <row r="138" spans="1:15" ht="30" customHeight="1">
      <c r="A138" s="155">
        <v>134</v>
      </c>
      <c r="B138" s="156" t="s">
        <v>662</v>
      </c>
      <c r="C138" s="157">
        <f t="shared" ca="1" si="2"/>
        <v>55</v>
      </c>
      <c r="D138" s="155" t="s">
        <v>663</v>
      </c>
      <c r="E138" s="157" t="s">
        <v>220</v>
      </c>
      <c r="F138" s="125">
        <v>25309</v>
      </c>
      <c r="G138" s="155" t="s">
        <v>221</v>
      </c>
      <c r="H138" s="155" t="s">
        <v>222</v>
      </c>
      <c r="I138" s="125">
        <v>32203</v>
      </c>
      <c r="J138" s="157" t="s">
        <v>237</v>
      </c>
      <c r="K138" s="156" t="s">
        <v>224</v>
      </c>
      <c r="L138" s="156" t="s">
        <v>262</v>
      </c>
      <c r="M138" s="156" t="s">
        <v>226</v>
      </c>
      <c r="N138" s="158" t="s">
        <v>227</v>
      </c>
      <c r="O138" s="144"/>
    </row>
    <row r="139" spans="1:15" ht="30" customHeight="1">
      <c r="A139" s="155">
        <v>135</v>
      </c>
      <c r="B139" s="156" t="s">
        <v>664</v>
      </c>
      <c r="C139" s="157">
        <f t="shared" ca="1" si="2"/>
        <v>40</v>
      </c>
      <c r="D139" s="155" t="s">
        <v>665</v>
      </c>
      <c r="E139" s="157" t="s">
        <v>220</v>
      </c>
      <c r="F139" s="125">
        <v>30731</v>
      </c>
      <c r="G139" s="155" t="s">
        <v>221</v>
      </c>
      <c r="H139" s="155" t="s">
        <v>222</v>
      </c>
      <c r="I139" s="125">
        <v>39873</v>
      </c>
      <c r="J139" s="157" t="s">
        <v>258</v>
      </c>
      <c r="K139" s="156" t="s">
        <v>666</v>
      </c>
      <c r="L139" s="156" t="s">
        <v>667</v>
      </c>
      <c r="M139" s="156" t="s">
        <v>226</v>
      </c>
      <c r="N139" s="158" t="s">
        <v>227</v>
      </c>
      <c r="O139" s="144"/>
    </row>
    <row r="140" spans="1:15" ht="30" customHeight="1">
      <c r="A140" s="155">
        <v>136</v>
      </c>
      <c r="B140" s="156" t="s">
        <v>668</v>
      </c>
      <c r="C140" s="157">
        <f t="shared" ca="1" si="2"/>
        <v>37</v>
      </c>
      <c r="D140" s="155" t="s">
        <v>669</v>
      </c>
      <c r="E140" s="157" t="s">
        <v>220</v>
      </c>
      <c r="F140" s="125">
        <v>32001</v>
      </c>
      <c r="G140" s="155" t="s">
        <v>221</v>
      </c>
      <c r="H140" s="155" t="s">
        <v>222</v>
      </c>
      <c r="I140" s="125">
        <v>40179</v>
      </c>
      <c r="J140" s="157" t="s">
        <v>223</v>
      </c>
      <c r="K140" s="156" t="s">
        <v>254</v>
      </c>
      <c r="L140" s="156" t="s">
        <v>305</v>
      </c>
      <c r="M140" s="156" t="s">
        <v>226</v>
      </c>
      <c r="N140" s="158" t="s">
        <v>227</v>
      </c>
      <c r="O140" s="144"/>
    </row>
    <row r="141" spans="1:15" ht="30" customHeight="1">
      <c r="A141" s="155">
        <v>137</v>
      </c>
      <c r="B141" s="156" t="s">
        <v>670</v>
      </c>
      <c r="C141" s="157">
        <f t="shared" ca="1" si="2"/>
        <v>49</v>
      </c>
      <c r="D141" s="155" t="s">
        <v>671</v>
      </c>
      <c r="E141" s="157" t="s">
        <v>220</v>
      </c>
      <c r="F141" s="125">
        <v>27642</v>
      </c>
      <c r="G141" s="155" t="s">
        <v>221</v>
      </c>
      <c r="H141" s="155" t="s">
        <v>222</v>
      </c>
      <c r="I141" s="125">
        <v>39448</v>
      </c>
      <c r="J141" s="157" t="s">
        <v>223</v>
      </c>
      <c r="K141" s="156" t="s">
        <v>672</v>
      </c>
      <c r="L141" s="156" t="s">
        <v>673</v>
      </c>
      <c r="M141" s="156" t="s">
        <v>674</v>
      </c>
      <c r="N141" s="158" t="s">
        <v>277</v>
      </c>
      <c r="O141" s="144"/>
    </row>
    <row r="142" spans="1:15" ht="30" customHeight="1">
      <c r="A142" s="155">
        <v>138</v>
      </c>
      <c r="B142" s="156" t="s">
        <v>675</v>
      </c>
      <c r="C142" s="157">
        <f t="shared" ca="1" si="2"/>
        <v>47</v>
      </c>
      <c r="D142" s="155" t="s">
        <v>676</v>
      </c>
      <c r="E142" s="157" t="s">
        <v>220</v>
      </c>
      <c r="F142" s="125">
        <v>28177</v>
      </c>
      <c r="G142" s="155" t="s">
        <v>221</v>
      </c>
      <c r="H142" s="155" t="s">
        <v>222</v>
      </c>
      <c r="I142" s="125">
        <v>37986</v>
      </c>
      <c r="J142" s="157" t="s">
        <v>363</v>
      </c>
      <c r="K142" s="156" t="s">
        <v>677</v>
      </c>
      <c r="L142" s="156" t="s">
        <v>283</v>
      </c>
      <c r="M142" s="156" t="s">
        <v>226</v>
      </c>
      <c r="N142" s="158" t="s">
        <v>227</v>
      </c>
      <c r="O142" s="144"/>
    </row>
    <row r="143" spans="1:15" ht="30" customHeight="1">
      <c r="A143" s="155">
        <v>139</v>
      </c>
      <c r="B143" s="142" t="s">
        <v>678</v>
      </c>
      <c r="C143" s="157">
        <f t="shared" ca="1" si="2"/>
        <v>28</v>
      </c>
      <c r="D143" s="155" t="s">
        <v>679</v>
      </c>
      <c r="E143" s="157" t="s">
        <v>220</v>
      </c>
      <c r="F143" s="125">
        <v>35209</v>
      </c>
      <c r="G143" s="155" t="s">
        <v>231</v>
      </c>
      <c r="H143" s="155" t="s">
        <v>222</v>
      </c>
      <c r="I143" s="125">
        <v>44166</v>
      </c>
      <c r="J143" s="157" t="s">
        <v>232</v>
      </c>
      <c r="K143" s="156" t="s">
        <v>680</v>
      </c>
      <c r="L143" s="156" t="s">
        <v>633</v>
      </c>
      <c r="M143" s="156" t="s">
        <v>335</v>
      </c>
      <c r="N143" s="158" t="s">
        <v>277</v>
      </c>
      <c r="O143" s="144"/>
    </row>
    <row r="144" spans="1:15" ht="30" customHeight="1">
      <c r="A144" s="155">
        <v>140</v>
      </c>
      <c r="B144" s="156" t="s">
        <v>681</v>
      </c>
      <c r="C144" s="157">
        <f t="shared" ca="1" si="2"/>
        <v>32</v>
      </c>
      <c r="D144" s="155" t="s">
        <v>682</v>
      </c>
      <c r="E144" s="157" t="s">
        <v>273</v>
      </c>
      <c r="F144" s="125">
        <v>33612</v>
      </c>
      <c r="G144" s="155" t="s">
        <v>231</v>
      </c>
      <c r="H144" s="155" t="s">
        <v>222</v>
      </c>
      <c r="I144" s="125">
        <v>44166</v>
      </c>
      <c r="J144" s="157" t="s">
        <v>232</v>
      </c>
      <c r="K144" s="156" t="s">
        <v>683</v>
      </c>
      <c r="L144" s="156" t="s">
        <v>684</v>
      </c>
      <c r="M144" s="156" t="s">
        <v>685</v>
      </c>
      <c r="N144" s="158" t="s">
        <v>277</v>
      </c>
      <c r="O144" s="144"/>
    </row>
    <row r="145" spans="1:15" ht="30" customHeight="1">
      <c r="A145" s="155">
        <v>141</v>
      </c>
      <c r="B145" s="156" t="s">
        <v>686</v>
      </c>
      <c r="C145" s="157">
        <f t="shared" ca="1" si="2"/>
        <v>26</v>
      </c>
      <c r="D145" s="155" t="s">
        <v>687</v>
      </c>
      <c r="E145" s="157" t="s">
        <v>220</v>
      </c>
      <c r="F145" s="125">
        <v>35802</v>
      </c>
      <c r="G145" s="155" t="s">
        <v>221</v>
      </c>
      <c r="H145" s="155" t="s">
        <v>222</v>
      </c>
      <c r="I145" s="125">
        <v>43528</v>
      </c>
      <c r="J145" s="157" t="s">
        <v>266</v>
      </c>
      <c r="K145" s="156" t="s">
        <v>399</v>
      </c>
      <c r="L145" s="156" t="s">
        <v>688</v>
      </c>
      <c r="M145" s="156" t="s">
        <v>401</v>
      </c>
      <c r="N145" s="158" t="s">
        <v>227</v>
      </c>
      <c r="O145" s="144"/>
    </row>
    <row r="146" spans="1:15" ht="30" customHeight="1">
      <c r="A146" s="155">
        <v>142</v>
      </c>
      <c r="B146" s="156" t="s">
        <v>689</v>
      </c>
      <c r="C146" s="157">
        <f t="shared" ca="1" si="2"/>
        <v>49</v>
      </c>
      <c r="D146" s="155" t="s">
        <v>690</v>
      </c>
      <c r="E146" s="157" t="s">
        <v>691</v>
      </c>
      <c r="F146" s="125">
        <v>27589</v>
      </c>
      <c r="G146" s="155" t="s">
        <v>231</v>
      </c>
      <c r="H146" s="155" t="s">
        <v>222</v>
      </c>
      <c r="I146" s="125">
        <v>34759</v>
      </c>
      <c r="J146" s="157" t="s">
        <v>237</v>
      </c>
      <c r="K146" s="156" t="s">
        <v>399</v>
      </c>
      <c r="L146" s="156" t="s">
        <v>400</v>
      </c>
      <c r="M146" s="156" t="s">
        <v>401</v>
      </c>
      <c r="N146" s="158" t="s">
        <v>227</v>
      </c>
      <c r="O146" s="144"/>
    </row>
    <row r="147" spans="1:15" ht="30" customHeight="1">
      <c r="A147" s="155">
        <v>143</v>
      </c>
      <c r="B147" s="156" t="s">
        <v>692</v>
      </c>
      <c r="C147" s="157">
        <f t="shared" ca="1" si="2"/>
        <v>29</v>
      </c>
      <c r="D147" s="155" t="s">
        <v>693</v>
      </c>
      <c r="E147" s="157" t="s">
        <v>220</v>
      </c>
      <c r="F147" s="125">
        <v>34773</v>
      </c>
      <c r="G147" s="155" t="s">
        <v>221</v>
      </c>
      <c r="H147" s="155" t="s">
        <v>222</v>
      </c>
      <c r="I147" s="125">
        <v>43497</v>
      </c>
      <c r="J147" s="157" t="s">
        <v>223</v>
      </c>
      <c r="K147" s="156" t="s">
        <v>694</v>
      </c>
      <c r="L147" s="156" t="s">
        <v>695</v>
      </c>
      <c r="M147" s="156" t="s">
        <v>245</v>
      </c>
      <c r="N147" s="158" t="s">
        <v>227</v>
      </c>
      <c r="O147" s="144"/>
    </row>
    <row r="148" spans="1:15" ht="30" customHeight="1">
      <c r="A148" s="155">
        <v>144</v>
      </c>
      <c r="B148" s="156" t="s">
        <v>696</v>
      </c>
      <c r="C148" s="157">
        <f t="shared" ca="1" si="2"/>
        <v>36</v>
      </c>
      <c r="D148" s="155" t="s">
        <v>697</v>
      </c>
      <c r="E148" s="157" t="s">
        <v>446</v>
      </c>
      <c r="F148" s="125">
        <v>32466</v>
      </c>
      <c r="G148" s="155" t="s">
        <v>231</v>
      </c>
      <c r="H148" s="155" t="s">
        <v>222</v>
      </c>
      <c r="I148" s="125">
        <v>40544</v>
      </c>
      <c r="J148" s="157" t="s">
        <v>258</v>
      </c>
      <c r="K148" s="156" t="s">
        <v>599</v>
      </c>
      <c r="L148" s="156" t="s">
        <v>600</v>
      </c>
      <c r="M148" s="156" t="s">
        <v>245</v>
      </c>
      <c r="N148" s="158" t="s">
        <v>227</v>
      </c>
      <c r="O148" s="144"/>
    </row>
    <row r="149" spans="1:15" ht="30" customHeight="1">
      <c r="A149" s="155">
        <v>145</v>
      </c>
      <c r="B149" s="156" t="s">
        <v>698</v>
      </c>
      <c r="C149" s="157">
        <f t="shared" ca="1" si="2"/>
        <v>47</v>
      </c>
      <c r="D149" s="155" t="s">
        <v>699</v>
      </c>
      <c r="E149" s="157" t="s">
        <v>220</v>
      </c>
      <c r="F149" s="125">
        <v>28388</v>
      </c>
      <c r="G149" s="155" t="s">
        <v>221</v>
      </c>
      <c r="H149" s="155" t="s">
        <v>222</v>
      </c>
      <c r="I149" s="125">
        <v>36586</v>
      </c>
      <c r="J149" s="157" t="s">
        <v>363</v>
      </c>
      <c r="K149" s="156" t="s">
        <v>383</v>
      </c>
      <c r="L149" s="156" t="s">
        <v>700</v>
      </c>
      <c r="M149" s="156" t="s">
        <v>240</v>
      </c>
      <c r="N149" s="158" t="s">
        <v>240</v>
      </c>
      <c r="O149" s="144"/>
    </row>
    <row r="150" spans="1:15" ht="30" customHeight="1">
      <c r="A150" s="155">
        <v>146</v>
      </c>
      <c r="B150" s="156" t="s">
        <v>701</v>
      </c>
      <c r="C150" s="157">
        <f t="shared" ca="1" si="2"/>
        <v>28</v>
      </c>
      <c r="D150" s="155" t="s">
        <v>702</v>
      </c>
      <c r="E150" s="157" t="s">
        <v>273</v>
      </c>
      <c r="F150" s="125">
        <v>35398</v>
      </c>
      <c r="G150" s="155" t="s">
        <v>221</v>
      </c>
      <c r="H150" s="155" t="s">
        <v>222</v>
      </c>
      <c r="I150" s="125">
        <v>43528</v>
      </c>
      <c r="J150" s="157" t="s">
        <v>266</v>
      </c>
      <c r="K150" s="156" t="s">
        <v>308</v>
      </c>
      <c r="L150" s="156" t="s">
        <v>703</v>
      </c>
      <c r="M150" s="156" t="s">
        <v>245</v>
      </c>
      <c r="N150" s="158" t="s">
        <v>227</v>
      </c>
      <c r="O150" s="144"/>
    </row>
    <row r="151" spans="1:15" ht="30" customHeight="1">
      <c r="A151" s="155">
        <v>147</v>
      </c>
      <c r="B151" s="156" t="s">
        <v>704</v>
      </c>
      <c r="C151" s="157">
        <f t="shared" ca="1" si="2"/>
        <v>40</v>
      </c>
      <c r="D151" s="155" t="s">
        <v>705</v>
      </c>
      <c r="E151" s="157" t="s">
        <v>220</v>
      </c>
      <c r="F151" s="125">
        <v>30683</v>
      </c>
      <c r="G151" s="155" t="s">
        <v>221</v>
      </c>
      <c r="H151" s="155" t="s">
        <v>222</v>
      </c>
      <c r="I151" s="125">
        <v>39873</v>
      </c>
      <c r="J151" s="157" t="s">
        <v>258</v>
      </c>
      <c r="K151" s="156" t="s">
        <v>282</v>
      </c>
      <c r="L151" s="156" t="s">
        <v>297</v>
      </c>
      <c r="M151" s="156" t="s">
        <v>226</v>
      </c>
      <c r="N151" s="158" t="s">
        <v>227</v>
      </c>
      <c r="O151" s="144"/>
    </row>
    <row r="152" spans="1:15" ht="30" customHeight="1">
      <c r="A152" s="155">
        <v>148</v>
      </c>
      <c r="B152" s="156" t="s">
        <v>706</v>
      </c>
      <c r="C152" s="157">
        <f t="shared" ca="1" si="2"/>
        <v>38</v>
      </c>
      <c r="D152" s="155" t="s">
        <v>707</v>
      </c>
      <c r="E152" s="157" t="s">
        <v>220</v>
      </c>
      <c r="F152" s="125">
        <v>31606</v>
      </c>
      <c r="G152" s="155" t="s">
        <v>221</v>
      </c>
      <c r="H152" s="155" t="s">
        <v>222</v>
      </c>
      <c r="I152" s="125">
        <v>40179</v>
      </c>
      <c r="J152" s="157" t="s">
        <v>258</v>
      </c>
      <c r="K152" s="156" t="s">
        <v>254</v>
      </c>
      <c r="L152" s="156" t="s">
        <v>415</v>
      </c>
      <c r="M152" s="156" t="s">
        <v>226</v>
      </c>
      <c r="N152" s="158" t="s">
        <v>227</v>
      </c>
      <c r="O152" s="144"/>
    </row>
    <row r="153" spans="1:15" ht="30" customHeight="1">
      <c r="A153" s="155">
        <v>149</v>
      </c>
      <c r="B153" s="156" t="s">
        <v>708</v>
      </c>
      <c r="C153" s="157">
        <f t="shared" ca="1" si="2"/>
        <v>40</v>
      </c>
      <c r="D153" s="155" t="s">
        <v>709</v>
      </c>
      <c r="E153" s="157" t="s">
        <v>220</v>
      </c>
      <c r="F153" s="125">
        <v>30743</v>
      </c>
      <c r="G153" s="155" t="s">
        <v>231</v>
      </c>
      <c r="H153" s="155" t="s">
        <v>222</v>
      </c>
      <c r="I153" s="125">
        <v>43690</v>
      </c>
      <c r="J153" s="157" t="s">
        <v>258</v>
      </c>
      <c r="K153" s="156" t="s">
        <v>224</v>
      </c>
      <c r="L153" s="156" t="s">
        <v>262</v>
      </c>
      <c r="M153" s="156" t="s">
        <v>226</v>
      </c>
      <c r="N153" s="158" t="s">
        <v>227</v>
      </c>
      <c r="O153" s="144"/>
    </row>
    <row r="154" spans="1:15" ht="30" customHeight="1">
      <c r="A154" s="155">
        <v>150</v>
      </c>
      <c r="B154" s="156" t="s">
        <v>710</v>
      </c>
      <c r="C154" s="157">
        <f t="shared" ca="1" si="2"/>
        <v>52</v>
      </c>
      <c r="D154" s="155" t="s">
        <v>711</v>
      </c>
      <c r="E154" s="157" t="s">
        <v>220</v>
      </c>
      <c r="F154" s="125">
        <v>26620</v>
      </c>
      <c r="G154" s="155" t="s">
        <v>231</v>
      </c>
      <c r="H154" s="155" t="s">
        <v>222</v>
      </c>
      <c r="I154" s="125">
        <v>39448</v>
      </c>
      <c r="J154" s="157" t="s">
        <v>223</v>
      </c>
      <c r="K154" s="156" t="s">
        <v>387</v>
      </c>
      <c r="L154" s="156" t="s">
        <v>712</v>
      </c>
      <c r="M154" s="156" t="s">
        <v>629</v>
      </c>
      <c r="N154" s="158" t="s">
        <v>277</v>
      </c>
      <c r="O154" s="144"/>
    </row>
    <row r="155" spans="1:15" ht="30" customHeight="1">
      <c r="A155" s="155">
        <v>151</v>
      </c>
      <c r="B155" s="156" t="s">
        <v>713</v>
      </c>
      <c r="C155" s="157">
        <f t="shared" ca="1" si="2"/>
        <v>38</v>
      </c>
      <c r="D155" s="155" t="s">
        <v>714</v>
      </c>
      <c r="E155" s="157" t="s">
        <v>715</v>
      </c>
      <c r="F155" s="125">
        <v>31527</v>
      </c>
      <c r="G155" s="155" t="s">
        <v>231</v>
      </c>
      <c r="H155" s="155" t="s">
        <v>222</v>
      </c>
      <c r="I155" s="125">
        <v>44166</v>
      </c>
      <c r="J155" s="157" t="s">
        <v>232</v>
      </c>
      <c r="K155" s="156" t="s">
        <v>308</v>
      </c>
      <c r="L155" s="156" t="s">
        <v>703</v>
      </c>
      <c r="M155" s="156" t="s">
        <v>245</v>
      </c>
      <c r="N155" s="158" t="s">
        <v>227</v>
      </c>
      <c r="O155" s="144"/>
    </row>
    <row r="156" spans="1:15" ht="30" customHeight="1">
      <c r="A156" s="155">
        <v>152</v>
      </c>
      <c r="B156" s="156" t="s">
        <v>716</v>
      </c>
      <c r="C156" s="157">
        <f t="shared" ca="1" si="2"/>
        <v>45</v>
      </c>
      <c r="D156" s="155" t="s">
        <v>717</v>
      </c>
      <c r="E156" s="157" t="s">
        <v>253</v>
      </c>
      <c r="F156" s="125">
        <v>29215</v>
      </c>
      <c r="G156" s="155" t="s">
        <v>231</v>
      </c>
      <c r="H156" s="155" t="s">
        <v>222</v>
      </c>
      <c r="I156" s="125">
        <v>43553</v>
      </c>
      <c r="J156" s="157" t="s">
        <v>281</v>
      </c>
      <c r="K156" s="156" t="s">
        <v>718</v>
      </c>
      <c r="L156" s="156" t="s">
        <v>719</v>
      </c>
      <c r="M156" s="156" t="s">
        <v>240</v>
      </c>
      <c r="N156" s="158" t="s">
        <v>240</v>
      </c>
      <c r="O156" s="144"/>
    </row>
    <row r="157" spans="1:15" ht="30" customHeight="1">
      <c r="A157" s="155">
        <v>153</v>
      </c>
      <c r="B157" s="156" t="s">
        <v>720</v>
      </c>
      <c r="C157" s="157">
        <f t="shared" ca="1" si="2"/>
        <v>27</v>
      </c>
      <c r="D157" s="155" t="s">
        <v>721</v>
      </c>
      <c r="E157" s="157" t="s">
        <v>722</v>
      </c>
      <c r="F157" s="125">
        <v>35538</v>
      </c>
      <c r="G157" s="155" t="s">
        <v>231</v>
      </c>
      <c r="H157" s="155" t="s">
        <v>222</v>
      </c>
      <c r="I157" s="125">
        <v>44166</v>
      </c>
      <c r="J157" s="157" t="s">
        <v>232</v>
      </c>
      <c r="K157" s="156" t="s">
        <v>723</v>
      </c>
      <c r="L157" s="156" t="s">
        <v>724</v>
      </c>
      <c r="M157" s="156" t="s">
        <v>389</v>
      </c>
      <c r="N157" s="158" t="s">
        <v>277</v>
      </c>
      <c r="O157" s="144"/>
    </row>
    <row r="158" spans="1:15" ht="30" customHeight="1">
      <c r="A158" s="155">
        <v>154</v>
      </c>
      <c r="B158" s="156" t="s">
        <v>725</v>
      </c>
      <c r="C158" s="157">
        <f t="shared" ca="1" si="2"/>
        <v>43</v>
      </c>
      <c r="D158" s="155" t="s">
        <v>726</v>
      </c>
      <c r="E158" s="157" t="s">
        <v>374</v>
      </c>
      <c r="F158" s="125">
        <v>29704</v>
      </c>
      <c r="G158" s="155" t="s">
        <v>231</v>
      </c>
      <c r="H158" s="155" t="s">
        <v>222</v>
      </c>
      <c r="I158" s="125">
        <v>39083</v>
      </c>
      <c r="J158" s="157" t="s">
        <v>363</v>
      </c>
      <c r="K158" s="156" t="s">
        <v>282</v>
      </c>
      <c r="L158" s="156" t="s">
        <v>283</v>
      </c>
      <c r="M158" s="156" t="s">
        <v>226</v>
      </c>
      <c r="N158" s="158" t="s">
        <v>227</v>
      </c>
      <c r="O158" s="144"/>
    </row>
    <row r="159" spans="1:15" ht="30" customHeight="1">
      <c r="A159" s="155">
        <v>155</v>
      </c>
      <c r="B159" s="156" t="s">
        <v>727</v>
      </c>
      <c r="C159" s="157">
        <f t="shared" ca="1" si="2"/>
        <v>49</v>
      </c>
      <c r="D159" s="155" t="s">
        <v>728</v>
      </c>
      <c r="E159" s="157" t="s">
        <v>220</v>
      </c>
      <c r="F159" s="125">
        <v>27637</v>
      </c>
      <c r="G159" s="155" t="s">
        <v>231</v>
      </c>
      <c r="H159" s="155" t="s">
        <v>222</v>
      </c>
      <c r="I159" s="125">
        <v>42747</v>
      </c>
      <c r="J159" s="157" t="s">
        <v>363</v>
      </c>
      <c r="K159" s="156" t="s">
        <v>729</v>
      </c>
      <c r="L159" s="156" t="s">
        <v>730</v>
      </c>
      <c r="M159" s="156" t="s">
        <v>240</v>
      </c>
      <c r="N159" s="158" t="s">
        <v>240</v>
      </c>
      <c r="O159" s="144"/>
    </row>
    <row r="160" spans="1:15" ht="30" customHeight="1">
      <c r="A160" s="155">
        <v>156</v>
      </c>
      <c r="B160" s="156" t="s">
        <v>731</v>
      </c>
      <c r="C160" s="157">
        <f t="shared" ca="1" si="2"/>
        <v>47</v>
      </c>
      <c r="D160" s="155" t="s">
        <v>732</v>
      </c>
      <c r="E160" s="157" t="s">
        <v>715</v>
      </c>
      <c r="F160" s="125">
        <v>28166</v>
      </c>
      <c r="G160" s="155" t="s">
        <v>231</v>
      </c>
      <c r="H160" s="155" t="s">
        <v>222</v>
      </c>
      <c r="I160" s="125">
        <v>38353</v>
      </c>
      <c r="J160" s="157" t="s">
        <v>363</v>
      </c>
      <c r="K160" s="156" t="s">
        <v>282</v>
      </c>
      <c r="L160" s="156" t="s">
        <v>283</v>
      </c>
      <c r="M160" s="156" t="s">
        <v>226</v>
      </c>
      <c r="N160" s="158" t="s">
        <v>227</v>
      </c>
      <c r="O160" s="144"/>
    </row>
    <row r="161" spans="1:15" ht="30" customHeight="1">
      <c r="A161" s="155">
        <v>157</v>
      </c>
      <c r="B161" s="156" t="s">
        <v>733</v>
      </c>
      <c r="C161" s="157">
        <f t="shared" ca="1" si="2"/>
        <v>56</v>
      </c>
      <c r="D161" s="155" t="s">
        <v>734</v>
      </c>
      <c r="E161" s="157" t="s">
        <v>489</v>
      </c>
      <c r="F161" s="125">
        <v>24900</v>
      </c>
      <c r="G161" s="155" t="s">
        <v>231</v>
      </c>
      <c r="H161" s="155" t="s">
        <v>222</v>
      </c>
      <c r="I161" s="125">
        <v>32203</v>
      </c>
      <c r="J161" s="157" t="s">
        <v>281</v>
      </c>
      <c r="K161" s="156" t="s">
        <v>735</v>
      </c>
      <c r="L161" s="156" t="s">
        <v>736</v>
      </c>
      <c r="M161" s="156" t="s">
        <v>245</v>
      </c>
      <c r="N161" s="158" t="s">
        <v>227</v>
      </c>
      <c r="O161" s="144"/>
    </row>
    <row r="162" spans="1:15" ht="30" customHeight="1">
      <c r="A162" s="155">
        <v>158</v>
      </c>
      <c r="B162" s="156" t="s">
        <v>737</v>
      </c>
      <c r="C162" s="157">
        <f t="shared" ca="1" si="2"/>
        <v>31</v>
      </c>
      <c r="D162" s="155" t="s">
        <v>738</v>
      </c>
      <c r="E162" s="157" t="s">
        <v>220</v>
      </c>
      <c r="F162" s="125">
        <v>34184</v>
      </c>
      <c r="G162" s="155" t="s">
        <v>221</v>
      </c>
      <c r="H162" s="155" t="s">
        <v>222</v>
      </c>
      <c r="I162" s="125">
        <v>43528</v>
      </c>
      <c r="J162" s="157" t="s">
        <v>266</v>
      </c>
      <c r="K162" s="156" t="s">
        <v>399</v>
      </c>
      <c r="L162" s="156" t="s">
        <v>688</v>
      </c>
      <c r="M162" s="156" t="s">
        <v>401</v>
      </c>
      <c r="N162" s="158" t="s">
        <v>227</v>
      </c>
      <c r="O162" s="144"/>
    </row>
    <row r="163" spans="1:15" ht="30" customHeight="1">
      <c r="A163" s="155">
        <v>159</v>
      </c>
      <c r="B163" s="156" t="s">
        <v>739</v>
      </c>
      <c r="C163" s="157">
        <f t="shared" ca="1" si="2"/>
        <v>37</v>
      </c>
      <c r="D163" s="155" t="s">
        <v>740</v>
      </c>
      <c r="E163" s="157" t="s">
        <v>220</v>
      </c>
      <c r="F163" s="125">
        <v>31788</v>
      </c>
      <c r="G163" s="155" t="s">
        <v>221</v>
      </c>
      <c r="H163" s="155" t="s">
        <v>222</v>
      </c>
      <c r="I163" s="125">
        <v>43045</v>
      </c>
      <c r="J163" s="157" t="s">
        <v>223</v>
      </c>
      <c r="K163" s="156" t="s">
        <v>254</v>
      </c>
      <c r="L163" s="156" t="s">
        <v>305</v>
      </c>
      <c r="M163" s="156" t="s">
        <v>226</v>
      </c>
      <c r="N163" s="158" t="s">
        <v>227</v>
      </c>
      <c r="O163" s="144"/>
    </row>
    <row r="164" spans="1:15" ht="30" customHeight="1">
      <c r="A164" s="155">
        <v>160</v>
      </c>
      <c r="B164" s="156" t="s">
        <v>741</v>
      </c>
      <c r="C164" s="157">
        <f t="shared" ca="1" si="2"/>
        <v>41</v>
      </c>
      <c r="D164" s="155" t="s">
        <v>742</v>
      </c>
      <c r="E164" s="157" t="s">
        <v>236</v>
      </c>
      <c r="F164" s="125">
        <v>30633</v>
      </c>
      <c r="G164" s="155" t="s">
        <v>231</v>
      </c>
      <c r="H164" s="155" t="s">
        <v>222</v>
      </c>
      <c r="I164" s="125">
        <v>40544</v>
      </c>
      <c r="J164" s="157" t="s">
        <v>223</v>
      </c>
      <c r="K164" s="156" t="s">
        <v>224</v>
      </c>
      <c r="L164" s="156" t="s">
        <v>225</v>
      </c>
      <c r="M164" s="156" t="s">
        <v>226</v>
      </c>
      <c r="N164" s="158" t="s">
        <v>227</v>
      </c>
      <c r="O164" s="144"/>
    </row>
    <row r="165" spans="1:15" ht="30" customHeight="1">
      <c r="A165" s="155">
        <v>161</v>
      </c>
      <c r="B165" s="156" t="s">
        <v>743</v>
      </c>
      <c r="C165" s="157">
        <f t="shared" ca="1" si="2"/>
        <v>45</v>
      </c>
      <c r="D165" s="155" t="s">
        <v>744</v>
      </c>
      <c r="E165" s="157" t="s">
        <v>220</v>
      </c>
      <c r="F165" s="125">
        <v>28879</v>
      </c>
      <c r="G165" s="155" t="s">
        <v>221</v>
      </c>
      <c r="H165" s="155" t="s">
        <v>222</v>
      </c>
      <c r="I165" s="125">
        <v>39083</v>
      </c>
      <c r="J165" s="157" t="s">
        <v>258</v>
      </c>
      <c r="K165" s="156" t="s">
        <v>224</v>
      </c>
      <c r="L165" s="156" t="s">
        <v>262</v>
      </c>
      <c r="M165" s="156" t="s">
        <v>226</v>
      </c>
      <c r="N165" s="158" t="s">
        <v>227</v>
      </c>
      <c r="O165" s="144"/>
    </row>
    <row r="166" spans="1:15" ht="30" customHeight="1">
      <c r="A166" s="155">
        <v>162</v>
      </c>
      <c r="B166" s="156" t="s">
        <v>745</v>
      </c>
      <c r="C166" s="157">
        <f t="shared" ca="1" si="2"/>
        <v>56</v>
      </c>
      <c r="D166" s="155" t="s">
        <v>746</v>
      </c>
      <c r="E166" s="157" t="s">
        <v>220</v>
      </c>
      <c r="F166" s="125">
        <v>25183</v>
      </c>
      <c r="G166" s="155" t="s">
        <v>221</v>
      </c>
      <c r="H166" s="155" t="s">
        <v>222</v>
      </c>
      <c r="I166" s="125">
        <v>34394</v>
      </c>
      <c r="J166" s="157" t="s">
        <v>237</v>
      </c>
      <c r="K166" s="156" t="s">
        <v>224</v>
      </c>
      <c r="L166" s="156" t="s">
        <v>262</v>
      </c>
      <c r="M166" s="156" t="s">
        <v>226</v>
      </c>
      <c r="N166" s="158" t="s">
        <v>227</v>
      </c>
      <c r="O166" s="144"/>
    </row>
    <row r="167" spans="1:15" ht="30" customHeight="1">
      <c r="A167" s="155">
        <v>163</v>
      </c>
      <c r="B167" s="156" t="s">
        <v>747</v>
      </c>
      <c r="C167" s="157">
        <f t="shared" ca="1" si="2"/>
        <v>42</v>
      </c>
      <c r="D167" s="155" t="s">
        <v>748</v>
      </c>
      <c r="E167" s="157" t="s">
        <v>220</v>
      </c>
      <c r="F167" s="125">
        <v>30012</v>
      </c>
      <c r="G167" s="155" t="s">
        <v>221</v>
      </c>
      <c r="H167" s="155" t="s">
        <v>222</v>
      </c>
      <c r="I167" s="125">
        <v>39448</v>
      </c>
      <c r="J167" s="157" t="s">
        <v>237</v>
      </c>
      <c r="K167" s="156" t="s">
        <v>224</v>
      </c>
      <c r="L167" s="156" t="s">
        <v>262</v>
      </c>
      <c r="M167" s="156" t="s">
        <v>226</v>
      </c>
      <c r="N167" s="158" t="s">
        <v>227</v>
      </c>
      <c r="O167" s="144"/>
    </row>
    <row r="168" spans="1:15" ht="30" customHeight="1">
      <c r="A168" s="155">
        <v>164</v>
      </c>
      <c r="B168" s="156" t="s">
        <v>749</v>
      </c>
      <c r="C168" s="157">
        <f t="shared" ca="1" si="2"/>
        <v>45</v>
      </c>
      <c r="D168" s="155" t="s">
        <v>750</v>
      </c>
      <c r="E168" s="157" t="s">
        <v>220</v>
      </c>
      <c r="F168" s="125">
        <v>29022</v>
      </c>
      <c r="G168" s="155" t="s">
        <v>231</v>
      </c>
      <c r="H168" s="155" t="s">
        <v>222</v>
      </c>
      <c r="I168" s="125">
        <v>39448</v>
      </c>
      <c r="J168" s="157" t="s">
        <v>237</v>
      </c>
      <c r="K168" s="156" t="s">
        <v>751</v>
      </c>
      <c r="L168" s="156" t="s">
        <v>380</v>
      </c>
      <c r="M168" s="156" t="s">
        <v>245</v>
      </c>
      <c r="N168" s="158" t="s">
        <v>227</v>
      </c>
      <c r="O168" s="144"/>
    </row>
    <row r="169" spans="1:15" ht="30" customHeight="1">
      <c r="A169" s="155">
        <v>165</v>
      </c>
      <c r="B169" s="156" t="s">
        <v>752</v>
      </c>
      <c r="C169" s="157">
        <f t="shared" ca="1" si="2"/>
        <v>27</v>
      </c>
      <c r="D169" s="155" t="s">
        <v>753</v>
      </c>
      <c r="E169" s="157" t="s">
        <v>220</v>
      </c>
      <c r="F169" s="125">
        <v>35588</v>
      </c>
      <c r="G169" s="155" t="s">
        <v>221</v>
      </c>
      <c r="H169" s="155" t="s">
        <v>222</v>
      </c>
      <c r="I169" s="125">
        <v>43528</v>
      </c>
      <c r="J169" s="157" t="s">
        <v>266</v>
      </c>
      <c r="K169" s="156" t="s">
        <v>754</v>
      </c>
      <c r="L169" s="156" t="s">
        <v>688</v>
      </c>
      <c r="M169" s="156" t="s">
        <v>401</v>
      </c>
      <c r="N169" s="158" t="s">
        <v>227</v>
      </c>
      <c r="O169" s="144"/>
    </row>
    <row r="170" spans="1:15" ht="30" customHeight="1">
      <c r="A170" s="155">
        <v>166</v>
      </c>
      <c r="B170" s="156" t="s">
        <v>755</v>
      </c>
      <c r="C170" s="157">
        <f t="shared" ca="1" si="2"/>
        <v>41</v>
      </c>
      <c r="D170" s="155" t="s">
        <v>756</v>
      </c>
      <c r="E170" s="157" t="s">
        <v>220</v>
      </c>
      <c r="F170" s="125">
        <v>30403</v>
      </c>
      <c r="G170" s="155" t="s">
        <v>221</v>
      </c>
      <c r="H170" s="155" t="s">
        <v>222</v>
      </c>
      <c r="I170" s="125">
        <v>40179</v>
      </c>
      <c r="J170" s="157" t="s">
        <v>223</v>
      </c>
      <c r="K170" s="156" t="s">
        <v>282</v>
      </c>
      <c r="L170" s="156" t="s">
        <v>288</v>
      </c>
      <c r="M170" s="156" t="s">
        <v>226</v>
      </c>
      <c r="N170" s="158" t="s">
        <v>227</v>
      </c>
      <c r="O170" s="144"/>
    </row>
    <row r="171" spans="1:15" ht="30" customHeight="1">
      <c r="A171" s="155">
        <v>167</v>
      </c>
      <c r="B171" s="156" t="s">
        <v>757</v>
      </c>
      <c r="C171" s="157">
        <f t="shared" ca="1" si="2"/>
        <v>36</v>
      </c>
      <c r="D171" s="155" t="s">
        <v>758</v>
      </c>
      <c r="E171" s="157" t="s">
        <v>220</v>
      </c>
      <c r="F171" s="125">
        <v>32241</v>
      </c>
      <c r="G171" s="155" t="s">
        <v>221</v>
      </c>
      <c r="H171" s="155" t="s">
        <v>222</v>
      </c>
      <c r="I171" s="125">
        <v>43090</v>
      </c>
      <c r="J171" s="157" t="s">
        <v>258</v>
      </c>
      <c r="K171" s="156" t="s">
        <v>254</v>
      </c>
      <c r="L171" s="156" t="s">
        <v>415</v>
      </c>
      <c r="M171" s="156" t="s">
        <v>226</v>
      </c>
      <c r="N171" s="158" t="s">
        <v>227</v>
      </c>
      <c r="O171" s="144"/>
    </row>
    <row r="172" spans="1:15" ht="30" customHeight="1">
      <c r="A172" s="155">
        <v>168</v>
      </c>
      <c r="B172" s="156" t="s">
        <v>759</v>
      </c>
      <c r="C172" s="157">
        <f t="shared" ca="1" si="2"/>
        <v>45</v>
      </c>
      <c r="D172" s="155" t="s">
        <v>760</v>
      </c>
      <c r="E172" s="157" t="s">
        <v>220</v>
      </c>
      <c r="F172" s="125">
        <v>28907</v>
      </c>
      <c r="G172" s="155" t="s">
        <v>221</v>
      </c>
      <c r="H172" s="155" t="s">
        <v>222</v>
      </c>
      <c r="I172" s="125">
        <v>39083</v>
      </c>
      <c r="J172" s="157" t="s">
        <v>237</v>
      </c>
      <c r="K172" s="156" t="s">
        <v>282</v>
      </c>
      <c r="L172" s="156" t="s">
        <v>297</v>
      </c>
      <c r="M172" s="156" t="s">
        <v>226</v>
      </c>
      <c r="N172" s="158" t="s">
        <v>227</v>
      </c>
      <c r="O172" s="144"/>
    </row>
    <row r="173" spans="1:15" ht="30" customHeight="1">
      <c r="A173" s="155">
        <v>169</v>
      </c>
      <c r="B173" s="156" t="s">
        <v>761</v>
      </c>
      <c r="C173" s="157">
        <f t="shared" ca="1" si="2"/>
        <v>52</v>
      </c>
      <c r="D173" s="155" t="s">
        <v>762</v>
      </c>
      <c r="E173" s="157" t="s">
        <v>220</v>
      </c>
      <c r="F173" s="125">
        <v>26482</v>
      </c>
      <c r="G173" s="155" t="s">
        <v>221</v>
      </c>
      <c r="H173" s="155" t="s">
        <v>222</v>
      </c>
      <c r="I173" s="125">
        <v>39448</v>
      </c>
      <c r="J173" s="157" t="s">
        <v>237</v>
      </c>
      <c r="K173" s="156" t="s">
        <v>387</v>
      </c>
      <c r="L173" s="156" t="s">
        <v>763</v>
      </c>
      <c r="M173" s="156" t="s">
        <v>240</v>
      </c>
      <c r="N173" s="158" t="s">
        <v>240</v>
      </c>
      <c r="O173" s="144"/>
    </row>
    <row r="174" spans="1:15" ht="30" customHeight="1">
      <c r="A174" s="155">
        <v>170</v>
      </c>
      <c r="B174" s="156" t="s">
        <v>764</v>
      </c>
      <c r="C174" s="157">
        <f t="shared" ca="1" si="2"/>
        <v>38</v>
      </c>
      <c r="D174" s="155" t="s">
        <v>765</v>
      </c>
      <c r="E174" s="157" t="s">
        <v>220</v>
      </c>
      <c r="F174" s="125">
        <v>31736</v>
      </c>
      <c r="G174" s="155" t="s">
        <v>231</v>
      </c>
      <c r="H174" s="155" t="s">
        <v>222</v>
      </c>
      <c r="I174" s="125">
        <v>40544</v>
      </c>
      <c r="J174" s="157" t="s">
        <v>258</v>
      </c>
      <c r="K174" s="156" t="s">
        <v>224</v>
      </c>
      <c r="L174" s="156" t="s">
        <v>262</v>
      </c>
      <c r="M174" s="156" t="s">
        <v>226</v>
      </c>
      <c r="N174" s="158" t="s">
        <v>227</v>
      </c>
      <c r="O174" s="144"/>
    </row>
    <row r="175" spans="1:15" ht="30" customHeight="1">
      <c r="A175" s="155">
        <v>171</v>
      </c>
      <c r="B175" s="156" t="s">
        <v>766</v>
      </c>
      <c r="C175" s="157">
        <f t="shared" ca="1" si="2"/>
        <v>44</v>
      </c>
      <c r="D175" s="155" t="s">
        <v>767</v>
      </c>
      <c r="E175" s="157" t="s">
        <v>236</v>
      </c>
      <c r="F175" s="125">
        <v>29285</v>
      </c>
      <c r="G175" s="155" t="s">
        <v>231</v>
      </c>
      <c r="H175" s="155" t="s">
        <v>222</v>
      </c>
      <c r="I175" s="125">
        <v>39083</v>
      </c>
      <c r="J175" s="157" t="s">
        <v>237</v>
      </c>
      <c r="K175" s="156" t="s">
        <v>282</v>
      </c>
      <c r="L175" s="156" t="s">
        <v>297</v>
      </c>
      <c r="M175" s="156" t="s">
        <v>226</v>
      </c>
      <c r="N175" s="158" t="s">
        <v>227</v>
      </c>
      <c r="O175" s="144"/>
    </row>
    <row r="176" spans="1:15" ht="30" customHeight="1">
      <c r="A176" s="155">
        <v>172</v>
      </c>
      <c r="B176" s="156" t="s">
        <v>768</v>
      </c>
      <c r="C176" s="157">
        <f t="shared" ca="1" si="2"/>
        <v>52</v>
      </c>
      <c r="D176" s="155" t="s">
        <v>769</v>
      </c>
      <c r="E176" s="157" t="s">
        <v>722</v>
      </c>
      <c r="F176" s="125">
        <v>26309</v>
      </c>
      <c r="G176" s="155" t="s">
        <v>221</v>
      </c>
      <c r="H176" s="155" t="s">
        <v>222</v>
      </c>
      <c r="I176" s="125">
        <v>39448</v>
      </c>
      <c r="J176" s="157" t="s">
        <v>223</v>
      </c>
      <c r="K176" s="156" t="s">
        <v>387</v>
      </c>
      <c r="L176" s="156" t="s">
        <v>770</v>
      </c>
      <c r="M176" s="156" t="s">
        <v>240</v>
      </c>
      <c r="N176" s="158" t="s">
        <v>240</v>
      </c>
      <c r="O176" s="144"/>
    </row>
    <row r="177" spans="1:15" ht="30" customHeight="1">
      <c r="A177" s="155">
        <v>173</v>
      </c>
      <c r="B177" s="156" t="s">
        <v>771</v>
      </c>
      <c r="C177" s="157">
        <f t="shared" ca="1" si="2"/>
        <v>36</v>
      </c>
      <c r="D177" s="155" t="s">
        <v>772</v>
      </c>
      <c r="E177" s="157" t="s">
        <v>220</v>
      </c>
      <c r="F177" s="125">
        <v>32218</v>
      </c>
      <c r="G177" s="155" t="s">
        <v>221</v>
      </c>
      <c r="H177" s="155" t="s">
        <v>222</v>
      </c>
      <c r="I177" s="125">
        <v>42036</v>
      </c>
      <c r="J177" s="157" t="s">
        <v>258</v>
      </c>
      <c r="K177" s="156" t="s">
        <v>282</v>
      </c>
      <c r="L177" s="156" t="s">
        <v>297</v>
      </c>
      <c r="M177" s="156" t="s">
        <v>226</v>
      </c>
      <c r="N177" s="158" t="s">
        <v>227</v>
      </c>
      <c r="O177" s="144"/>
    </row>
    <row r="178" spans="1:15" ht="30" customHeight="1">
      <c r="A178" s="155">
        <v>174</v>
      </c>
      <c r="B178" s="156" t="s">
        <v>773</v>
      </c>
      <c r="C178" s="157">
        <f t="shared" ca="1" si="2"/>
        <v>43</v>
      </c>
      <c r="D178" s="155" t="s">
        <v>774</v>
      </c>
      <c r="E178" s="157" t="s">
        <v>220</v>
      </c>
      <c r="F178" s="125">
        <v>29646</v>
      </c>
      <c r="G178" s="155" t="s">
        <v>221</v>
      </c>
      <c r="H178" s="155" t="s">
        <v>222</v>
      </c>
      <c r="I178" s="125">
        <v>40544</v>
      </c>
      <c r="J178" s="157" t="s">
        <v>258</v>
      </c>
      <c r="K178" s="156" t="s">
        <v>282</v>
      </c>
      <c r="L178" s="156" t="s">
        <v>297</v>
      </c>
      <c r="M178" s="156" t="s">
        <v>226</v>
      </c>
      <c r="N178" s="158" t="s">
        <v>227</v>
      </c>
      <c r="O178" s="144"/>
    </row>
    <row r="179" spans="1:15" ht="30" customHeight="1">
      <c r="A179" s="155">
        <v>175</v>
      </c>
      <c r="B179" s="156" t="s">
        <v>775</v>
      </c>
      <c r="C179" s="157">
        <f t="shared" ca="1" si="2"/>
        <v>48</v>
      </c>
      <c r="D179" s="155" t="s">
        <v>776</v>
      </c>
      <c r="E179" s="157" t="s">
        <v>220</v>
      </c>
      <c r="F179" s="125">
        <v>27970</v>
      </c>
      <c r="G179" s="155" t="s">
        <v>221</v>
      </c>
      <c r="H179" s="155" t="s">
        <v>222</v>
      </c>
      <c r="I179" s="125">
        <v>38808</v>
      </c>
      <c r="J179" s="157" t="s">
        <v>237</v>
      </c>
      <c r="K179" s="156" t="s">
        <v>282</v>
      </c>
      <c r="L179" s="156" t="s">
        <v>297</v>
      </c>
      <c r="M179" s="156" t="s">
        <v>226</v>
      </c>
      <c r="N179" s="158" t="s">
        <v>227</v>
      </c>
      <c r="O179" s="144"/>
    </row>
    <row r="180" spans="1:15" ht="30" customHeight="1">
      <c r="A180" s="155">
        <v>176</v>
      </c>
      <c r="B180" s="156" t="s">
        <v>780</v>
      </c>
      <c r="C180" s="157">
        <f t="shared" ca="1" si="2"/>
        <v>47</v>
      </c>
      <c r="D180" s="155" t="s">
        <v>781</v>
      </c>
      <c r="E180" s="157" t="s">
        <v>220</v>
      </c>
      <c r="F180" s="125">
        <v>28301</v>
      </c>
      <c r="G180" s="155" t="s">
        <v>221</v>
      </c>
      <c r="H180" s="155" t="s">
        <v>222</v>
      </c>
      <c r="I180" s="125">
        <v>39083</v>
      </c>
      <c r="J180" s="157" t="s">
        <v>223</v>
      </c>
      <c r="K180" s="156" t="s">
        <v>254</v>
      </c>
      <c r="L180" s="156" t="s">
        <v>305</v>
      </c>
      <c r="M180" s="156" t="s">
        <v>226</v>
      </c>
      <c r="N180" s="158" t="s">
        <v>227</v>
      </c>
      <c r="O180" s="144"/>
    </row>
    <row r="181" spans="1:15" ht="30" customHeight="1">
      <c r="A181" s="155">
        <v>177</v>
      </c>
      <c r="B181" s="156" t="s">
        <v>782</v>
      </c>
      <c r="C181" s="157">
        <f t="shared" ca="1" si="2"/>
        <v>53</v>
      </c>
      <c r="D181" s="155" t="s">
        <v>783</v>
      </c>
      <c r="E181" s="157" t="s">
        <v>220</v>
      </c>
      <c r="F181" s="125">
        <v>25938</v>
      </c>
      <c r="G181" s="155" t="s">
        <v>231</v>
      </c>
      <c r="H181" s="155" t="s">
        <v>222</v>
      </c>
      <c r="I181" s="125">
        <v>33298</v>
      </c>
      <c r="J181" s="157" t="s">
        <v>281</v>
      </c>
      <c r="K181" s="156" t="s">
        <v>784</v>
      </c>
      <c r="L181" s="156" t="s">
        <v>364</v>
      </c>
      <c r="M181" s="159" t="s">
        <v>365</v>
      </c>
      <c r="N181" s="158" t="s">
        <v>227</v>
      </c>
      <c r="O181" s="144"/>
    </row>
    <row r="182" spans="1:15" ht="30" customHeight="1">
      <c r="A182" s="155">
        <v>178</v>
      </c>
      <c r="B182" s="156" t="s">
        <v>785</v>
      </c>
      <c r="C182" s="157">
        <f t="shared" ca="1" si="2"/>
        <v>46</v>
      </c>
      <c r="D182" s="155" t="s">
        <v>786</v>
      </c>
      <c r="E182" s="157" t="s">
        <v>220</v>
      </c>
      <c r="F182" s="125">
        <v>28809</v>
      </c>
      <c r="G182" s="155" t="s">
        <v>231</v>
      </c>
      <c r="H182" s="155" t="s">
        <v>222</v>
      </c>
      <c r="I182" s="125">
        <v>39873</v>
      </c>
      <c r="J182" s="157" t="s">
        <v>258</v>
      </c>
      <c r="K182" s="156" t="s">
        <v>282</v>
      </c>
      <c r="L182" s="156" t="s">
        <v>297</v>
      </c>
      <c r="M182" s="156" t="s">
        <v>226</v>
      </c>
      <c r="N182" s="158" t="s">
        <v>227</v>
      </c>
      <c r="O182" s="144"/>
    </row>
    <row r="183" spans="1:15" ht="30" customHeight="1">
      <c r="A183" s="155">
        <v>179</v>
      </c>
      <c r="B183" s="156" t="s">
        <v>787</v>
      </c>
      <c r="C183" s="157">
        <f t="shared" ca="1" si="2"/>
        <v>54</v>
      </c>
      <c r="D183" s="155" t="s">
        <v>788</v>
      </c>
      <c r="E183" s="157" t="s">
        <v>450</v>
      </c>
      <c r="F183" s="125">
        <v>25786</v>
      </c>
      <c r="G183" s="155" t="s">
        <v>231</v>
      </c>
      <c r="H183" s="155" t="s">
        <v>222</v>
      </c>
      <c r="I183" s="125">
        <v>33298</v>
      </c>
      <c r="J183" s="157" t="s">
        <v>281</v>
      </c>
      <c r="K183" s="156" t="s">
        <v>282</v>
      </c>
      <c r="L183" s="156" t="s">
        <v>283</v>
      </c>
      <c r="M183" s="156" t="s">
        <v>226</v>
      </c>
      <c r="N183" s="158" t="s">
        <v>227</v>
      </c>
      <c r="O183" s="144"/>
    </row>
    <row r="184" spans="1:15" ht="30" customHeight="1">
      <c r="A184" s="155">
        <v>180</v>
      </c>
      <c r="B184" s="156" t="s">
        <v>789</v>
      </c>
      <c r="C184" s="157">
        <f t="shared" ca="1" si="2"/>
        <v>34</v>
      </c>
      <c r="D184" s="155" t="s">
        <v>790</v>
      </c>
      <c r="E184" s="157" t="s">
        <v>273</v>
      </c>
      <c r="F184" s="125">
        <v>32956</v>
      </c>
      <c r="G184" s="155" t="s">
        <v>221</v>
      </c>
      <c r="H184" s="155" t="s">
        <v>222</v>
      </c>
      <c r="I184" s="125">
        <v>44166</v>
      </c>
      <c r="J184" s="157" t="s">
        <v>232</v>
      </c>
      <c r="K184" s="156" t="s">
        <v>791</v>
      </c>
      <c r="L184" s="156" t="s">
        <v>673</v>
      </c>
      <c r="M184" s="156" t="s">
        <v>674</v>
      </c>
      <c r="N184" s="158" t="s">
        <v>277</v>
      </c>
      <c r="O184" s="144"/>
    </row>
    <row r="185" spans="1:15" ht="30" customHeight="1">
      <c r="A185" s="155">
        <v>181</v>
      </c>
      <c r="B185" s="156" t="s">
        <v>792</v>
      </c>
      <c r="C185" s="157">
        <f t="shared" ca="1" si="2"/>
        <v>52</v>
      </c>
      <c r="D185" s="155" t="s">
        <v>793</v>
      </c>
      <c r="E185" s="157" t="s">
        <v>220</v>
      </c>
      <c r="F185" s="125">
        <v>26332</v>
      </c>
      <c r="G185" s="155" t="s">
        <v>231</v>
      </c>
      <c r="H185" s="155" t="s">
        <v>222</v>
      </c>
      <c r="I185" s="125">
        <v>39448</v>
      </c>
      <c r="J185" s="157" t="s">
        <v>794</v>
      </c>
      <c r="K185" s="156" t="s">
        <v>795</v>
      </c>
      <c r="L185" s="156" t="s">
        <v>796</v>
      </c>
      <c r="M185" s="156" t="s">
        <v>674</v>
      </c>
      <c r="N185" s="158" t="s">
        <v>277</v>
      </c>
      <c r="O185" s="144"/>
    </row>
    <row r="186" spans="1:15" ht="30" customHeight="1">
      <c r="A186" s="155">
        <v>182</v>
      </c>
      <c r="B186" s="156" t="s">
        <v>797</v>
      </c>
      <c r="C186" s="157">
        <f t="shared" ca="1" si="2"/>
        <v>51</v>
      </c>
      <c r="D186" s="155" t="s">
        <v>798</v>
      </c>
      <c r="E186" s="157" t="s">
        <v>220</v>
      </c>
      <c r="F186" s="125">
        <v>26908</v>
      </c>
      <c r="G186" s="155" t="s">
        <v>231</v>
      </c>
      <c r="H186" s="155" t="s">
        <v>222</v>
      </c>
      <c r="I186" s="125">
        <v>38808</v>
      </c>
      <c r="J186" s="157" t="s">
        <v>363</v>
      </c>
      <c r="K186" s="156" t="s">
        <v>282</v>
      </c>
      <c r="L186" s="156" t="s">
        <v>283</v>
      </c>
      <c r="M186" s="156" t="s">
        <v>226</v>
      </c>
      <c r="N186" s="158" t="s">
        <v>227</v>
      </c>
      <c r="O186" s="144"/>
    </row>
    <row r="187" spans="1:15" ht="30" customHeight="1">
      <c r="A187" s="155">
        <v>183</v>
      </c>
      <c r="B187" s="156" t="s">
        <v>799</v>
      </c>
      <c r="C187" s="157">
        <f t="shared" ca="1" si="2"/>
        <v>47</v>
      </c>
      <c r="D187" s="155" t="s">
        <v>800</v>
      </c>
      <c r="E187" s="157" t="s">
        <v>220</v>
      </c>
      <c r="F187" s="125">
        <v>28376</v>
      </c>
      <c r="G187" s="155" t="s">
        <v>221</v>
      </c>
      <c r="H187" s="155" t="s">
        <v>222</v>
      </c>
      <c r="I187" s="125">
        <v>39448</v>
      </c>
      <c r="J187" s="157" t="s">
        <v>237</v>
      </c>
      <c r="K187" s="156" t="s">
        <v>224</v>
      </c>
      <c r="L187" s="156" t="s">
        <v>262</v>
      </c>
      <c r="M187" s="156" t="s">
        <v>226</v>
      </c>
      <c r="N187" s="158" t="s">
        <v>227</v>
      </c>
      <c r="O187" s="144"/>
    </row>
    <row r="188" spans="1:15" ht="30" customHeight="1">
      <c r="A188" s="155">
        <v>184</v>
      </c>
      <c r="B188" s="156" t="s">
        <v>801</v>
      </c>
      <c r="C188" s="157">
        <f t="shared" ca="1" si="2"/>
        <v>53</v>
      </c>
      <c r="D188" s="155" t="s">
        <v>802</v>
      </c>
      <c r="E188" s="157" t="s">
        <v>220</v>
      </c>
      <c r="F188" s="125">
        <v>26262</v>
      </c>
      <c r="G188" s="155" t="s">
        <v>231</v>
      </c>
      <c r="H188" s="155" t="s">
        <v>222</v>
      </c>
      <c r="I188" s="125">
        <v>34731</v>
      </c>
      <c r="J188" s="157" t="s">
        <v>281</v>
      </c>
      <c r="K188" s="156" t="s">
        <v>282</v>
      </c>
      <c r="L188" s="156" t="s">
        <v>283</v>
      </c>
      <c r="M188" s="156" t="s">
        <v>226</v>
      </c>
      <c r="N188" s="158" t="s">
        <v>227</v>
      </c>
      <c r="O188" s="144"/>
    </row>
    <row r="189" spans="1:15" ht="30" customHeight="1">
      <c r="A189" s="155">
        <v>185</v>
      </c>
      <c r="B189" s="156" t="s">
        <v>803</v>
      </c>
      <c r="C189" s="157">
        <f t="shared" ca="1" si="2"/>
        <v>48</v>
      </c>
      <c r="D189" s="155" t="s">
        <v>804</v>
      </c>
      <c r="E189" s="157" t="s">
        <v>220</v>
      </c>
      <c r="F189" s="125">
        <v>27973</v>
      </c>
      <c r="G189" s="155" t="s">
        <v>231</v>
      </c>
      <c r="H189" s="155" t="s">
        <v>222</v>
      </c>
      <c r="I189" s="125">
        <v>39448</v>
      </c>
      <c r="J189" s="157" t="s">
        <v>223</v>
      </c>
      <c r="K189" s="156" t="s">
        <v>238</v>
      </c>
      <c r="L189" s="156" t="s">
        <v>805</v>
      </c>
      <c r="M189" s="156" t="s">
        <v>335</v>
      </c>
      <c r="N189" s="158" t="s">
        <v>277</v>
      </c>
      <c r="O189" s="144"/>
    </row>
    <row r="190" spans="1:15" ht="30" customHeight="1">
      <c r="A190" s="155">
        <v>186</v>
      </c>
      <c r="B190" s="156" t="s">
        <v>806</v>
      </c>
      <c r="C190" s="157">
        <f t="shared" ca="1" si="2"/>
        <v>28</v>
      </c>
      <c r="D190" s="155" t="s">
        <v>807</v>
      </c>
      <c r="E190" s="157" t="s">
        <v>220</v>
      </c>
      <c r="F190" s="125">
        <v>35143</v>
      </c>
      <c r="G190" s="155" t="s">
        <v>221</v>
      </c>
      <c r="H190" s="155" t="s">
        <v>222</v>
      </c>
      <c r="I190" s="125">
        <v>44166</v>
      </c>
      <c r="J190" s="157" t="s">
        <v>232</v>
      </c>
      <c r="K190" s="156" t="s">
        <v>791</v>
      </c>
      <c r="L190" s="156" t="s">
        <v>589</v>
      </c>
      <c r="M190" s="156" t="s">
        <v>245</v>
      </c>
      <c r="N190" s="158" t="s">
        <v>227</v>
      </c>
      <c r="O190" s="144"/>
    </row>
    <row r="191" spans="1:15" ht="30" customHeight="1">
      <c r="A191" s="155">
        <v>187</v>
      </c>
      <c r="B191" s="156" t="s">
        <v>808</v>
      </c>
      <c r="C191" s="157">
        <f t="shared" ca="1" si="2"/>
        <v>54</v>
      </c>
      <c r="D191" s="155" t="s">
        <v>809</v>
      </c>
      <c r="E191" s="157" t="s">
        <v>810</v>
      </c>
      <c r="F191" s="125">
        <v>25766</v>
      </c>
      <c r="G191" s="155" t="s">
        <v>221</v>
      </c>
      <c r="H191" s="155" t="s">
        <v>222</v>
      </c>
      <c r="I191" s="125">
        <v>38808</v>
      </c>
      <c r="J191" s="157" t="s">
        <v>237</v>
      </c>
      <c r="K191" s="156" t="s">
        <v>224</v>
      </c>
      <c r="L191" s="156" t="s">
        <v>262</v>
      </c>
      <c r="M191" s="156" t="s">
        <v>226</v>
      </c>
      <c r="N191" s="158" t="s">
        <v>227</v>
      </c>
      <c r="O191" s="144"/>
    </row>
    <row r="192" spans="1:15" ht="30" customHeight="1">
      <c r="A192" s="155">
        <v>188</v>
      </c>
      <c r="B192" s="156" t="s">
        <v>811</v>
      </c>
      <c r="C192" s="157">
        <f t="shared" ca="1" si="2"/>
        <v>51</v>
      </c>
      <c r="D192" s="155" t="s">
        <v>812</v>
      </c>
      <c r="E192" s="157" t="s">
        <v>220</v>
      </c>
      <c r="F192" s="125">
        <v>26918</v>
      </c>
      <c r="G192" s="155" t="s">
        <v>231</v>
      </c>
      <c r="H192" s="155" t="s">
        <v>222</v>
      </c>
      <c r="I192" s="125">
        <v>34394</v>
      </c>
      <c r="J192" s="157" t="s">
        <v>281</v>
      </c>
      <c r="K192" s="156" t="s">
        <v>282</v>
      </c>
      <c r="L192" s="156" t="s">
        <v>283</v>
      </c>
      <c r="M192" s="156" t="s">
        <v>226</v>
      </c>
      <c r="N192" s="158" t="s">
        <v>227</v>
      </c>
      <c r="O192" s="144"/>
    </row>
    <row r="193" spans="1:15" ht="30" customHeight="1">
      <c r="A193" s="155">
        <v>189</v>
      </c>
      <c r="B193" s="156" t="s">
        <v>813</v>
      </c>
      <c r="C193" s="157">
        <f t="shared" ca="1" si="2"/>
        <v>43</v>
      </c>
      <c r="D193" s="155" t="s">
        <v>814</v>
      </c>
      <c r="E193" s="157" t="s">
        <v>220</v>
      </c>
      <c r="F193" s="125">
        <v>29647</v>
      </c>
      <c r="G193" s="155" t="s">
        <v>221</v>
      </c>
      <c r="H193" s="155" t="s">
        <v>222</v>
      </c>
      <c r="I193" s="125">
        <v>39448</v>
      </c>
      <c r="J193" s="157" t="s">
        <v>237</v>
      </c>
      <c r="K193" s="156" t="s">
        <v>282</v>
      </c>
      <c r="L193" s="156" t="s">
        <v>297</v>
      </c>
      <c r="M193" s="156" t="s">
        <v>226</v>
      </c>
      <c r="N193" s="158" t="s">
        <v>227</v>
      </c>
      <c r="O193" s="144"/>
    </row>
    <row r="194" spans="1:15" ht="30" customHeight="1">
      <c r="A194" s="155">
        <v>190</v>
      </c>
      <c r="B194" s="156" t="s">
        <v>815</v>
      </c>
      <c r="C194" s="157">
        <f t="shared" ca="1" si="2"/>
        <v>50</v>
      </c>
      <c r="D194" s="155" t="s">
        <v>816</v>
      </c>
      <c r="E194" s="157" t="s">
        <v>220</v>
      </c>
      <c r="F194" s="125">
        <v>27285</v>
      </c>
      <c r="G194" s="155" t="s">
        <v>221</v>
      </c>
      <c r="H194" s="155" t="s">
        <v>222</v>
      </c>
      <c r="I194" s="125">
        <v>39814</v>
      </c>
      <c r="J194" s="157" t="s">
        <v>223</v>
      </c>
      <c r="K194" s="156" t="s">
        <v>387</v>
      </c>
      <c r="L194" s="156" t="s">
        <v>724</v>
      </c>
      <c r="M194" s="156" t="s">
        <v>685</v>
      </c>
      <c r="N194" s="158" t="s">
        <v>277</v>
      </c>
      <c r="O194" s="144"/>
    </row>
    <row r="195" spans="1:15" ht="30" customHeight="1">
      <c r="A195" s="155">
        <v>191</v>
      </c>
      <c r="B195" s="156" t="s">
        <v>817</v>
      </c>
      <c r="C195" s="157">
        <f t="shared" ca="1" si="2"/>
        <v>32</v>
      </c>
      <c r="D195" s="155" t="s">
        <v>818</v>
      </c>
      <c r="E195" s="157" t="s">
        <v>220</v>
      </c>
      <c r="F195" s="125">
        <v>33698</v>
      </c>
      <c r="G195" s="155" t="s">
        <v>221</v>
      </c>
      <c r="H195" s="155" t="s">
        <v>222</v>
      </c>
      <c r="I195" s="125">
        <v>44875</v>
      </c>
      <c r="J195" s="157" t="s">
        <v>266</v>
      </c>
      <c r="K195" s="156" t="s">
        <v>224</v>
      </c>
      <c r="L195" s="156" t="s">
        <v>233</v>
      </c>
      <c r="M195" s="156" t="s">
        <v>226</v>
      </c>
      <c r="N195" s="158" t="s">
        <v>227</v>
      </c>
      <c r="O195" s="144"/>
    </row>
    <row r="196" spans="1:15" ht="30" customHeight="1">
      <c r="A196" s="155">
        <v>192</v>
      </c>
      <c r="B196" s="156" t="s">
        <v>819</v>
      </c>
      <c r="C196" s="157">
        <f t="shared" ca="1" si="2"/>
        <v>55</v>
      </c>
      <c r="D196" s="155" t="s">
        <v>820</v>
      </c>
      <c r="E196" s="157" t="s">
        <v>220</v>
      </c>
      <c r="F196" s="125">
        <v>25440</v>
      </c>
      <c r="G196" s="155" t="s">
        <v>221</v>
      </c>
      <c r="H196" s="155" t="s">
        <v>222</v>
      </c>
      <c r="I196" s="125">
        <v>34759</v>
      </c>
      <c r="J196" s="157" t="s">
        <v>237</v>
      </c>
      <c r="K196" s="156" t="s">
        <v>282</v>
      </c>
      <c r="L196" s="156" t="s">
        <v>297</v>
      </c>
      <c r="M196" s="156" t="s">
        <v>226</v>
      </c>
      <c r="N196" s="158" t="s">
        <v>227</v>
      </c>
      <c r="O196" s="144"/>
    </row>
    <row r="197" spans="1:15" ht="30" customHeight="1">
      <c r="A197" s="155">
        <v>193</v>
      </c>
      <c r="B197" s="156" t="s">
        <v>821</v>
      </c>
      <c r="C197" s="157">
        <f t="shared" ca="1" si="2"/>
        <v>58</v>
      </c>
      <c r="D197" s="155" t="s">
        <v>822</v>
      </c>
      <c r="E197" s="157" t="s">
        <v>220</v>
      </c>
      <c r="F197" s="125">
        <v>24331</v>
      </c>
      <c r="G197" s="155" t="s">
        <v>221</v>
      </c>
      <c r="H197" s="155" t="s">
        <v>222</v>
      </c>
      <c r="I197" s="125">
        <v>39448</v>
      </c>
      <c r="J197" s="157" t="s">
        <v>266</v>
      </c>
      <c r="K197" s="156" t="s">
        <v>823</v>
      </c>
      <c r="L197" s="156" t="s">
        <v>423</v>
      </c>
      <c r="M197" s="156" t="s">
        <v>389</v>
      </c>
      <c r="N197" s="158" t="s">
        <v>277</v>
      </c>
      <c r="O197" s="144"/>
    </row>
    <row r="198" spans="1:15" ht="30" customHeight="1">
      <c r="A198" s="155">
        <v>194</v>
      </c>
      <c r="B198" s="156" t="s">
        <v>824</v>
      </c>
      <c r="C198" s="157">
        <f t="shared" ca="1" si="2"/>
        <v>50</v>
      </c>
      <c r="D198" s="155" t="s">
        <v>825</v>
      </c>
      <c r="E198" s="157" t="s">
        <v>826</v>
      </c>
      <c r="F198" s="125">
        <v>27150</v>
      </c>
      <c r="G198" s="155" t="s">
        <v>231</v>
      </c>
      <c r="H198" s="155" t="s">
        <v>222</v>
      </c>
      <c r="I198" s="125">
        <v>34394</v>
      </c>
      <c r="J198" s="157" t="s">
        <v>281</v>
      </c>
      <c r="K198" s="156" t="s">
        <v>282</v>
      </c>
      <c r="L198" s="156" t="s">
        <v>283</v>
      </c>
      <c r="M198" s="156" t="s">
        <v>226</v>
      </c>
      <c r="N198" s="158" t="s">
        <v>227</v>
      </c>
      <c r="O198" s="144"/>
    </row>
    <row r="199" spans="1:15" ht="30" customHeight="1">
      <c r="A199" s="155">
        <v>195</v>
      </c>
      <c r="B199" s="156" t="s">
        <v>827</v>
      </c>
      <c r="C199" s="157">
        <f t="shared" ref="C199:C262" ca="1" si="3">(YEAR(NOW())-YEAR(F199))</f>
        <v>36</v>
      </c>
      <c r="D199" s="155" t="s">
        <v>828</v>
      </c>
      <c r="E199" s="157" t="s">
        <v>715</v>
      </c>
      <c r="F199" s="125">
        <v>32450</v>
      </c>
      <c r="G199" s="155" t="s">
        <v>221</v>
      </c>
      <c r="H199" s="155" t="s">
        <v>222</v>
      </c>
      <c r="I199" s="125">
        <v>43528</v>
      </c>
      <c r="J199" s="157" t="s">
        <v>258</v>
      </c>
      <c r="K199" s="156" t="s">
        <v>338</v>
      </c>
      <c r="L199" s="156" t="s">
        <v>339</v>
      </c>
      <c r="M199" s="156" t="s">
        <v>340</v>
      </c>
      <c r="N199" s="158" t="s">
        <v>227</v>
      </c>
      <c r="O199" s="144"/>
    </row>
    <row r="200" spans="1:15" ht="30" customHeight="1">
      <c r="A200" s="155">
        <v>196</v>
      </c>
      <c r="B200" s="156" t="s">
        <v>829</v>
      </c>
      <c r="C200" s="157">
        <f t="shared" ca="1" si="3"/>
        <v>43</v>
      </c>
      <c r="D200" s="155" t="s">
        <v>830</v>
      </c>
      <c r="E200" s="157" t="s">
        <v>567</v>
      </c>
      <c r="F200" s="125">
        <v>29624</v>
      </c>
      <c r="G200" s="155" t="s">
        <v>221</v>
      </c>
      <c r="H200" s="155" t="s">
        <v>222</v>
      </c>
      <c r="I200" s="125">
        <v>38808</v>
      </c>
      <c r="J200" s="157" t="s">
        <v>237</v>
      </c>
      <c r="K200" s="156" t="s">
        <v>254</v>
      </c>
      <c r="L200" s="156" t="s">
        <v>415</v>
      </c>
      <c r="M200" s="156" t="s">
        <v>226</v>
      </c>
      <c r="N200" s="158" t="s">
        <v>227</v>
      </c>
      <c r="O200" s="144"/>
    </row>
    <row r="201" spans="1:15" ht="30" customHeight="1">
      <c r="A201" s="155">
        <v>197</v>
      </c>
      <c r="B201" s="156" t="s">
        <v>831</v>
      </c>
      <c r="C201" s="157">
        <f t="shared" ca="1" si="3"/>
        <v>31</v>
      </c>
      <c r="D201" s="155" t="s">
        <v>832</v>
      </c>
      <c r="E201" s="157" t="s">
        <v>273</v>
      </c>
      <c r="F201" s="125">
        <v>34322</v>
      </c>
      <c r="G201" s="155" t="s">
        <v>221</v>
      </c>
      <c r="H201" s="155" t="s">
        <v>222</v>
      </c>
      <c r="I201" s="125">
        <v>44166</v>
      </c>
      <c r="J201" s="157" t="s">
        <v>287</v>
      </c>
      <c r="K201" s="156" t="s">
        <v>833</v>
      </c>
      <c r="L201" s="156" t="s">
        <v>834</v>
      </c>
      <c r="M201" s="156" t="s">
        <v>835</v>
      </c>
      <c r="N201" s="158" t="s">
        <v>277</v>
      </c>
      <c r="O201" s="144"/>
    </row>
    <row r="202" spans="1:15" ht="30" customHeight="1">
      <c r="A202" s="155">
        <v>198</v>
      </c>
      <c r="B202" s="156" t="s">
        <v>836</v>
      </c>
      <c r="C202" s="157">
        <f t="shared" ca="1" si="3"/>
        <v>27</v>
      </c>
      <c r="D202" s="155" t="s">
        <v>837</v>
      </c>
      <c r="E202" s="157" t="s">
        <v>273</v>
      </c>
      <c r="F202" s="125">
        <v>35445</v>
      </c>
      <c r="G202" s="155" t="s">
        <v>231</v>
      </c>
      <c r="H202" s="155" t="s">
        <v>222</v>
      </c>
      <c r="I202" s="125">
        <v>43497</v>
      </c>
      <c r="J202" s="157" t="s">
        <v>266</v>
      </c>
      <c r="K202" s="156" t="s">
        <v>317</v>
      </c>
      <c r="L202" s="156" t="s">
        <v>838</v>
      </c>
      <c r="M202" s="156" t="s">
        <v>319</v>
      </c>
      <c r="N202" s="158" t="s">
        <v>227</v>
      </c>
      <c r="O202" s="144"/>
    </row>
    <row r="203" spans="1:15" ht="30" customHeight="1">
      <c r="A203" s="155">
        <v>199</v>
      </c>
      <c r="B203" s="156" t="s">
        <v>839</v>
      </c>
      <c r="C203" s="157">
        <f t="shared" ca="1" si="3"/>
        <v>34</v>
      </c>
      <c r="D203" s="155" t="s">
        <v>840</v>
      </c>
      <c r="E203" s="157" t="s">
        <v>220</v>
      </c>
      <c r="F203" s="125">
        <v>32999</v>
      </c>
      <c r="G203" s="155" t="s">
        <v>221</v>
      </c>
      <c r="H203" s="155" t="s">
        <v>222</v>
      </c>
      <c r="I203" s="125">
        <v>43528</v>
      </c>
      <c r="J203" s="157" t="s">
        <v>266</v>
      </c>
      <c r="K203" s="156" t="s">
        <v>224</v>
      </c>
      <c r="L203" s="156" t="s">
        <v>233</v>
      </c>
      <c r="M203" s="156" t="s">
        <v>226</v>
      </c>
      <c r="N203" s="158" t="s">
        <v>227</v>
      </c>
      <c r="O203" s="144"/>
    </row>
    <row r="204" spans="1:15" ht="30" customHeight="1">
      <c r="A204" s="155">
        <v>200</v>
      </c>
      <c r="B204" s="156" t="s">
        <v>841</v>
      </c>
      <c r="C204" s="157">
        <f t="shared" ca="1" si="3"/>
        <v>34</v>
      </c>
      <c r="D204" s="155" t="s">
        <v>842</v>
      </c>
      <c r="E204" s="157" t="s">
        <v>273</v>
      </c>
      <c r="F204" s="125">
        <v>32997</v>
      </c>
      <c r="G204" s="155" t="s">
        <v>221</v>
      </c>
      <c r="H204" s="155" t="s">
        <v>222</v>
      </c>
      <c r="I204" s="125">
        <v>44166</v>
      </c>
      <c r="J204" s="157" t="s">
        <v>232</v>
      </c>
      <c r="K204" s="156" t="s">
        <v>254</v>
      </c>
      <c r="L204" s="156" t="s">
        <v>255</v>
      </c>
      <c r="M204" s="156" t="s">
        <v>843</v>
      </c>
      <c r="N204" s="158" t="s">
        <v>227</v>
      </c>
      <c r="O204" s="144"/>
    </row>
    <row r="205" spans="1:15" ht="30" customHeight="1">
      <c r="A205" s="155">
        <v>201</v>
      </c>
      <c r="B205" s="156" t="s">
        <v>844</v>
      </c>
      <c r="C205" s="157">
        <f t="shared" ca="1" si="3"/>
        <v>47</v>
      </c>
      <c r="D205" s="155" t="s">
        <v>845</v>
      </c>
      <c r="E205" s="157" t="s">
        <v>220</v>
      </c>
      <c r="F205" s="125">
        <v>28234</v>
      </c>
      <c r="G205" s="155" t="s">
        <v>221</v>
      </c>
      <c r="H205" s="155" t="s">
        <v>222</v>
      </c>
      <c r="I205" s="125">
        <v>40179</v>
      </c>
      <c r="J205" s="157" t="s">
        <v>223</v>
      </c>
      <c r="K205" s="156" t="s">
        <v>846</v>
      </c>
      <c r="L205" s="156" t="s">
        <v>847</v>
      </c>
      <c r="M205" s="156" t="s">
        <v>835</v>
      </c>
      <c r="N205" s="158" t="s">
        <v>277</v>
      </c>
      <c r="O205" s="144"/>
    </row>
    <row r="206" spans="1:15" ht="30" customHeight="1">
      <c r="A206" s="155">
        <v>202</v>
      </c>
      <c r="B206" s="156" t="s">
        <v>848</v>
      </c>
      <c r="C206" s="157">
        <f t="shared" ca="1" si="3"/>
        <v>46</v>
      </c>
      <c r="D206" s="155" t="s">
        <v>849</v>
      </c>
      <c r="E206" s="157" t="s">
        <v>374</v>
      </c>
      <c r="F206" s="125">
        <v>28819</v>
      </c>
      <c r="G206" s="155" t="s">
        <v>231</v>
      </c>
      <c r="H206" s="155" t="s">
        <v>222</v>
      </c>
      <c r="I206" s="125">
        <v>39448</v>
      </c>
      <c r="J206" s="157" t="s">
        <v>237</v>
      </c>
      <c r="K206" s="156" t="s">
        <v>282</v>
      </c>
      <c r="L206" s="156" t="s">
        <v>297</v>
      </c>
      <c r="M206" s="156" t="s">
        <v>226</v>
      </c>
      <c r="N206" s="158" t="s">
        <v>227</v>
      </c>
      <c r="O206" s="144"/>
    </row>
    <row r="207" spans="1:15" ht="30" customHeight="1">
      <c r="A207" s="155">
        <v>203</v>
      </c>
      <c r="B207" s="156" t="s">
        <v>850</v>
      </c>
      <c r="C207" s="157">
        <f t="shared" ca="1" si="3"/>
        <v>57</v>
      </c>
      <c r="D207" s="155" t="s">
        <v>851</v>
      </c>
      <c r="E207" s="157" t="s">
        <v>220</v>
      </c>
      <c r="F207" s="125">
        <v>24791</v>
      </c>
      <c r="G207" s="155" t="s">
        <v>221</v>
      </c>
      <c r="H207" s="155" t="s">
        <v>222</v>
      </c>
      <c r="I207" s="125">
        <v>32203</v>
      </c>
      <c r="J207" s="157" t="s">
        <v>237</v>
      </c>
      <c r="K207" s="156" t="s">
        <v>224</v>
      </c>
      <c r="L207" s="156" t="s">
        <v>262</v>
      </c>
      <c r="M207" s="156" t="s">
        <v>226</v>
      </c>
      <c r="N207" s="158" t="s">
        <v>227</v>
      </c>
      <c r="O207" s="144"/>
    </row>
    <row r="208" spans="1:15" ht="30" customHeight="1">
      <c r="A208" s="155">
        <v>204</v>
      </c>
      <c r="B208" s="156" t="s">
        <v>852</v>
      </c>
      <c r="C208" s="157">
        <f t="shared" ca="1" si="3"/>
        <v>51</v>
      </c>
      <c r="D208" s="155" t="s">
        <v>853</v>
      </c>
      <c r="E208" s="157" t="s">
        <v>567</v>
      </c>
      <c r="F208" s="125">
        <v>26872</v>
      </c>
      <c r="G208" s="155" t="s">
        <v>231</v>
      </c>
      <c r="H208" s="155" t="s">
        <v>222</v>
      </c>
      <c r="I208" s="125">
        <v>39448</v>
      </c>
      <c r="J208" s="157" t="s">
        <v>237</v>
      </c>
      <c r="K208" s="156" t="s">
        <v>243</v>
      </c>
      <c r="L208" s="156" t="s">
        <v>244</v>
      </c>
      <c r="M208" s="156" t="s">
        <v>245</v>
      </c>
      <c r="N208" s="158" t="s">
        <v>227</v>
      </c>
      <c r="O208" s="144"/>
    </row>
    <row r="209" spans="1:15" ht="30" customHeight="1">
      <c r="A209" s="155">
        <v>205</v>
      </c>
      <c r="B209" s="156" t="s">
        <v>854</v>
      </c>
      <c r="C209" s="157">
        <f t="shared" ca="1" si="3"/>
        <v>26</v>
      </c>
      <c r="D209" s="155" t="s">
        <v>855</v>
      </c>
      <c r="E209" s="157" t="s">
        <v>605</v>
      </c>
      <c r="F209" s="125">
        <v>35884</v>
      </c>
      <c r="G209" s="155" t="s">
        <v>231</v>
      </c>
      <c r="H209" s="155" t="s">
        <v>222</v>
      </c>
      <c r="I209" s="125">
        <v>44166</v>
      </c>
      <c r="J209" s="157" t="s">
        <v>232</v>
      </c>
      <c r="K209" s="156" t="s">
        <v>856</v>
      </c>
      <c r="L209" s="156" t="s">
        <v>633</v>
      </c>
      <c r="M209" s="156" t="s">
        <v>629</v>
      </c>
      <c r="N209" s="158" t="s">
        <v>277</v>
      </c>
      <c r="O209" s="144"/>
    </row>
    <row r="210" spans="1:15" ht="30" customHeight="1">
      <c r="A210" s="155">
        <v>206</v>
      </c>
      <c r="B210" s="156" t="s">
        <v>857</v>
      </c>
      <c r="C210" s="157">
        <f t="shared" ca="1" si="3"/>
        <v>45</v>
      </c>
      <c r="D210" s="155" t="s">
        <v>858</v>
      </c>
      <c r="E210" s="157" t="s">
        <v>550</v>
      </c>
      <c r="F210" s="125">
        <v>28969</v>
      </c>
      <c r="G210" s="155" t="s">
        <v>231</v>
      </c>
      <c r="H210" s="155" t="s">
        <v>222</v>
      </c>
      <c r="I210" s="125">
        <v>38353</v>
      </c>
      <c r="J210" s="157" t="s">
        <v>258</v>
      </c>
      <c r="K210" s="156" t="s">
        <v>282</v>
      </c>
      <c r="L210" s="156" t="s">
        <v>297</v>
      </c>
      <c r="M210" s="156" t="s">
        <v>226</v>
      </c>
      <c r="N210" s="158" t="s">
        <v>227</v>
      </c>
      <c r="O210" s="144"/>
    </row>
    <row r="211" spans="1:15" ht="30" customHeight="1">
      <c r="A211" s="155">
        <v>207</v>
      </c>
      <c r="B211" s="156" t="s">
        <v>859</v>
      </c>
      <c r="C211" s="157">
        <f t="shared" ca="1" si="3"/>
        <v>56</v>
      </c>
      <c r="D211" s="155" t="s">
        <v>860</v>
      </c>
      <c r="E211" s="157" t="s">
        <v>861</v>
      </c>
      <c r="F211" s="125">
        <v>24875</v>
      </c>
      <c r="G211" s="155" t="s">
        <v>231</v>
      </c>
      <c r="H211" s="155" t="s">
        <v>222</v>
      </c>
      <c r="I211" s="125">
        <v>32568</v>
      </c>
      <c r="J211" s="157" t="s">
        <v>237</v>
      </c>
      <c r="K211" s="156" t="s">
        <v>224</v>
      </c>
      <c r="L211" s="156" t="s">
        <v>262</v>
      </c>
      <c r="M211" s="156" t="s">
        <v>226</v>
      </c>
      <c r="N211" s="158" t="s">
        <v>227</v>
      </c>
      <c r="O211" s="144"/>
    </row>
    <row r="212" spans="1:15" ht="30" customHeight="1">
      <c r="A212" s="155">
        <v>208</v>
      </c>
      <c r="B212" s="156" t="s">
        <v>862</v>
      </c>
      <c r="C212" s="157">
        <f t="shared" ca="1" si="3"/>
        <v>56</v>
      </c>
      <c r="D212" s="155" t="s">
        <v>863</v>
      </c>
      <c r="E212" s="157" t="s">
        <v>220</v>
      </c>
      <c r="F212" s="125">
        <v>25076</v>
      </c>
      <c r="G212" s="155" t="s">
        <v>221</v>
      </c>
      <c r="H212" s="155" t="s">
        <v>222</v>
      </c>
      <c r="I212" s="125">
        <v>32203</v>
      </c>
      <c r="J212" s="157" t="s">
        <v>281</v>
      </c>
      <c r="K212" s="156" t="s">
        <v>282</v>
      </c>
      <c r="L212" s="156" t="s">
        <v>283</v>
      </c>
      <c r="M212" s="156" t="s">
        <v>357</v>
      </c>
      <c r="N212" s="158" t="s">
        <v>227</v>
      </c>
      <c r="O212" s="144"/>
    </row>
    <row r="213" spans="1:15" ht="30" customHeight="1">
      <c r="A213" s="155">
        <v>209</v>
      </c>
      <c r="B213" s="156" t="s">
        <v>864</v>
      </c>
      <c r="C213" s="157">
        <f t="shared" ca="1" si="3"/>
        <v>48</v>
      </c>
      <c r="D213" s="155" t="s">
        <v>865</v>
      </c>
      <c r="E213" s="157" t="s">
        <v>636</v>
      </c>
      <c r="F213" s="125">
        <v>28084</v>
      </c>
      <c r="G213" s="155" t="s">
        <v>221</v>
      </c>
      <c r="H213" s="155" t="s">
        <v>222</v>
      </c>
      <c r="I213" s="125">
        <v>39448</v>
      </c>
      <c r="J213" s="157" t="s">
        <v>266</v>
      </c>
      <c r="K213" s="156" t="s">
        <v>866</v>
      </c>
      <c r="L213" s="156" t="s">
        <v>637</v>
      </c>
      <c r="M213" s="156" t="s">
        <v>674</v>
      </c>
      <c r="N213" s="158" t="s">
        <v>277</v>
      </c>
      <c r="O213" s="144"/>
    </row>
    <row r="214" spans="1:15" ht="30" customHeight="1">
      <c r="A214" s="155">
        <v>210</v>
      </c>
      <c r="B214" s="156" t="s">
        <v>867</v>
      </c>
      <c r="C214" s="157">
        <f t="shared" ca="1" si="3"/>
        <v>53</v>
      </c>
      <c r="D214" s="155" t="s">
        <v>868</v>
      </c>
      <c r="E214" s="157" t="s">
        <v>273</v>
      </c>
      <c r="F214" s="125">
        <v>26157</v>
      </c>
      <c r="G214" s="155" t="s">
        <v>221</v>
      </c>
      <c r="H214" s="155" t="s">
        <v>222</v>
      </c>
      <c r="I214" s="125">
        <v>39814</v>
      </c>
      <c r="J214" s="157" t="s">
        <v>287</v>
      </c>
      <c r="K214" s="156" t="s">
        <v>387</v>
      </c>
      <c r="L214" s="156" t="s">
        <v>423</v>
      </c>
      <c r="M214" s="156" t="s">
        <v>389</v>
      </c>
      <c r="N214" s="158" t="s">
        <v>277</v>
      </c>
      <c r="O214" s="144"/>
    </row>
    <row r="215" spans="1:15" ht="30" customHeight="1">
      <c r="A215" s="155">
        <v>211</v>
      </c>
      <c r="B215" s="156" t="s">
        <v>869</v>
      </c>
      <c r="C215" s="157">
        <f t="shared" ca="1" si="3"/>
        <v>42</v>
      </c>
      <c r="D215" s="155" t="s">
        <v>870</v>
      </c>
      <c r="E215" s="157" t="s">
        <v>220</v>
      </c>
      <c r="F215" s="125">
        <v>30133</v>
      </c>
      <c r="G215" s="155" t="s">
        <v>231</v>
      </c>
      <c r="H215" s="155" t="s">
        <v>222</v>
      </c>
      <c r="I215" s="125">
        <v>40544</v>
      </c>
      <c r="J215" s="157" t="s">
        <v>258</v>
      </c>
      <c r="K215" s="156" t="s">
        <v>224</v>
      </c>
      <c r="L215" s="156" t="s">
        <v>262</v>
      </c>
      <c r="M215" s="156" t="s">
        <v>226</v>
      </c>
      <c r="N215" s="158" t="s">
        <v>227</v>
      </c>
      <c r="O215" s="144"/>
    </row>
    <row r="216" spans="1:15" ht="30" customHeight="1">
      <c r="A216" s="155">
        <v>212</v>
      </c>
      <c r="B216" s="156" t="s">
        <v>871</v>
      </c>
      <c r="C216" s="157">
        <f t="shared" ca="1" si="3"/>
        <v>55</v>
      </c>
      <c r="D216" s="155" t="s">
        <v>872</v>
      </c>
      <c r="E216" s="157" t="s">
        <v>873</v>
      </c>
      <c r="F216" s="125">
        <v>25362</v>
      </c>
      <c r="G216" s="155" t="s">
        <v>221</v>
      </c>
      <c r="H216" s="155" t="s">
        <v>222</v>
      </c>
      <c r="I216" s="125">
        <v>34029</v>
      </c>
      <c r="J216" s="157" t="s">
        <v>281</v>
      </c>
      <c r="K216" s="156" t="s">
        <v>282</v>
      </c>
      <c r="L216" s="156" t="s">
        <v>283</v>
      </c>
      <c r="M216" s="156" t="s">
        <v>226</v>
      </c>
      <c r="N216" s="158" t="s">
        <v>227</v>
      </c>
      <c r="O216" s="144"/>
    </row>
    <row r="217" spans="1:15" ht="30" customHeight="1">
      <c r="A217" s="155">
        <v>213</v>
      </c>
      <c r="B217" s="156" t="s">
        <v>874</v>
      </c>
      <c r="C217" s="157">
        <f t="shared" ca="1" si="3"/>
        <v>46</v>
      </c>
      <c r="D217" s="155" t="s">
        <v>875</v>
      </c>
      <c r="E217" s="157" t="s">
        <v>220</v>
      </c>
      <c r="F217" s="125">
        <v>28670</v>
      </c>
      <c r="G217" s="155" t="s">
        <v>221</v>
      </c>
      <c r="H217" s="155" t="s">
        <v>222</v>
      </c>
      <c r="I217" s="125">
        <v>39083</v>
      </c>
      <c r="J217" s="157" t="s">
        <v>281</v>
      </c>
      <c r="K217" s="156" t="s">
        <v>876</v>
      </c>
      <c r="L217" s="156" t="s">
        <v>568</v>
      </c>
      <c r="M217" s="156" t="s">
        <v>245</v>
      </c>
      <c r="N217" s="158" t="s">
        <v>227</v>
      </c>
      <c r="O217" s="144"/>
    </row>
    <row r="218" spans="1:15" ht="30" customHeight="1">
      <c r="A218" s="155">
        <v>214</v>
      </c>
      <c r="B218" s="156" t="s">
        <v>877</v>
      </c>
      <c r="C218" s="157">
        <f t="shared" ca="1" si="3"/>
        <v>38</v>
      </c>
      <c r="D218" s="155" t="s">
        <v>878</v>
      </c>
      <c r="E218" s="157" t="s">
        <v>715</v>
      </c>
      <c r="F218" s="125">
        <v>31720</v>
      </c>
      <c r="G218" s="155" t="s">
        <v>221</v>
      </c>
      <c r="H218" s="155" t="s">
        <v>222</v>
      </c>
      <c r="I218" s="125">
        <v>42036</v>
      </c>
      <c r="J218" s="157" t="s">
        <v>287</v>
      </c>
      <c r="K218" s="156" t="s">
        <v>224</v>
      </c>
      <c r="L218" s="156" t="s">
        <v>225</v>
      </c>
      <c r="M218" s="156" t="s">
        <v>226</v>
      </c>
      <c r="N218" s="158" t="s">
        <v>227</v>
      </c>
      <c r="O218" s="144"/>
    </row>
    <row r="219" spans="1:15" ht="30" customHeight="1">
      <c r="A219" s="155">
        <v>215</v>
      </c>
      <c r="B219" s="156" t="s">
        <v>879</v>
      </c>
      <c r="C219" s="157">
        <f t="shared" ca="1" si="3"/>
        <v>56</v>
      </c>
      <c r="D219" s="155" t="s">
        <v>880</v>
      </c>
      <c r="E219" s="157" t="s">
        <v>220</v>
      </c>
      <c r="F219" s="125">
        <v>24970</v>
      </c>
      <c r="G219" s="155" t="s">
        <v>221</v>
      </c>
      <c r="H219" s="155" t="s">
        <v>222</v>
      </c>
      <c r="I219" s="125">
        <v>29281</v>
      </c>
      <c r="J219" s="157" t="s">
        <v>237</v>
      </c>
      <c r="K219" s="156" t="s">
        <v>254</v>
      </c>
      <c r="L219" s="156" t="s">
        <v>415</v>
      </c>
      <c r="M219" s="156" t="s">
        <v>226</v>
      </c>
      <c r="N219" s="158" t="s">
        <v>227</v>
      </c>
      <c r="O219" s="144"/>
    </row>
    <row r="220" spans="1:15" ht="30" customHeight="1">
      <c r="A220" s="155">
        <v>216</v>
      </c>
      <c r="B220" s="156" t="s">
        <v>881</v>
      </c>
      <c r="C220" s="157">
        <f t="shared" ca="1" si="3"/>
        <v>34</v>
      </c>
      <c r="D220" s="155" t="s">
        <v>882</v>
      </c>
      <c r="E220" s="157" t="s">
        <v>273</v>
      </c>
      <c r="F220" s="125">
        <v>32907</v>
      </c>
      <c r="G220" s="155" t="s">
        <v>221</v>
      </c>
      <c r="H220" s="155" t="s">
        <v>222</v>
      </c>
      <c r="I220" s="125">
        <v>44166</v>
      </c>
      <c r="J220" s="157" t="s">
        <v>287</v>
      </c>
      <c r="K220" s="156" t="s">
        <v>282</v>
      </c>
      <c r="L220" s="156" t="s">
        <v>883</v>
      </c>
      <c r="M220" s="156" t="s">
        <v>226</v>
      </c>
      <c r="N220" s="158" t="s">
        <v>227</v>
      </c>
      <c r="O220" s="144"/>
    </row>
    <row r="221" spans="1:15" ht="30" customHeight="1">
      <c r="A221" s="155">
        <v>217</v>
      </c>
      <c r="B221" s="156" t="s">
        <v>884</v>
      </c>
      <c r="C221" s="157">
        <f t="shared" ca="1" si="3"/>
        <v>33</v>
      </c>
      <c r="D221" s="155" t="s">
        <v>885</v>
      </c>
      <c r="E221" s="157" t="s">
        <v>886</v>
      </c>
      <c r="F221" s="125">
        <v>33571</v>
      </c>
      <c r="G221" s="155" t="s">
        <v>221</v>
      </c>
      <c r="H221" s="155" t="s">
        <v>222</v>
      </c>
      <c r="I221" s="125">
        <v>43528</v>
      </c>
      <c r="J221" s="157" t="s">
        <v>266</v>
      </c>
      <c r="K221" s="156" t="s">
        <v>249</v>
      </c>
      <c r="L221" s="156" t="s">
        <v>250</v>
      </c>
      <c r="M221" s="156" t="s">
        <v>245</v>
      </c>
      <c r="N221" s="158" t="s">
        <v>227</v>
      </c>
      <c r="O221" s="144"/>
    </row>
    <row r="222" spans="1:15" ht="30" customHeight="1">
      <c r="A222" s="155">
        <v>218</v>
      </c>
      <c r="B222" s="156" t="s">
        <v>887</v>
      </c>
      <c r="C222" s="157">
        <f t="shared" ca="1" si="3"/>
        <v>30</v>
      </c>
      <c r="D222" s="155" t="s">
        <v>888</v>
      </c>
      <c r="E222" s="157" t="s">
        <v>507</v>
      </c>
      <c r="F222" s="125">
        <v>34567</v>
      </c>
      <c r="G222" s="155" t="s">
        <v>231</v>
      </c>
      <c r="H222" s="155" t="s">
        <v>222</v>
      </c>
      <c r="I222" s="125">
        <v>43528</v>
      </c>
      <c r="J222" s="157" t="s">
        <v>223</v>
      </c>
      <c r="K222" s="156" t="s">
        <v>282</v>
      </c>
      <c r="L222" s="156" t="s">
        <v>288</v>
      </c>
      <c r="M222" s="156" t="s">
        <v>226</v>
      </c>
      <c r="N222" s="158" t="s">
        <v>227</v>
      </c>
      <c r="O222" s="144"/>
    </row>
    <row r="223" spans="1:15" ht="30" customHeight="1">
      <c r="A223" s="155">
        <v>219</v>
      </c>
      <c r="B223" s="156" t="s">
        <v>889</v>
      </c>
      <c r="C223" s="157">
        <f t="shared" ca="1" si="3"/>
        <v>38</v>
      </c>
      <c r="D223" s="162" t="s">
        <v>890</v>
      </c>
      <c r="E223" s="157" t="s">
        <v>220</v>
      </c>
      <c r="F223" s="125">
        <v>31508</v>
      </c>
      <c r="G223" s="155" t="s">
        <v>221</v>
      </c>
      <c r="H223" s="155" t="s">
        <v>222</v>
      </c>
      <c r="I223" s="125">
        <v>42826</v>
      </c>
      <c r="J223" s="157" t="s">
        <v>287</v>
      </c>
      <c r="K223" s="156" t="s">
        <v>254</v>
      </c>
      <c r="L223" s="156" t="s">
        <v>255</v>
      </c>
      <c r="M223" s="156" t="s">
        <v>226</v>
      </c>
      <c r="N223" s="158" t="s">
        <v>227</v>
      </c>
      <c r="O223" s="144"/>
    </row>
    <row r="224" spans="1:15" ht="30" customHeight="1">
      <c r="A224" s="155">
        <v>220</v>
      </c>
      <c r="B224" s="156" t="s">
        <v>891</v>
      </c>
      <c r="C224" s="157">
        <f t="shared" ca="1" si="3"/>
        <v>35</v>
      </c>
      <c r="D224" s="155" t="s">
        <v>892</v>
      </c>
      <c r="E224" s="157" t="s">
        <v>273</v>
      </c>
      <c r="F224" s="125">
        <v>32637</v>
      </c>
      <c r="G224" s="155" t="s">
        <v>221</v>
      </c>
      <c r="H224" s="155" t="s">
        <v>222</v>
      </c>
      <c r="I224" s="125">
        <v>43497</v>
      </c>
      <c r="J224" s="157" t="s">
        <v>266</v>
      </c>
      <c r="K224" s="156" t="s">
        <v>243</v>
      </c>
      <c r="L224" s="156" t="s">
        <v>893</v>
      </c>
      <c r="M224" s="156" t="s">
        <v>245</v>
      </c>
      <c r="N224" s="158" t="s">
        <v>227</v>
      </c>
      <c r="O224" s="144"/>
    </row>
    <row r="225" spans="1:15" ht="30" customHeight="1">
      <c r="A225" s="155">
        <v>221</v>
      </c>
      <c r="B225" s="156" t="s">
        <v>894</v>
      </c>
      <c r="C225" s="157">
        <f t="shared" ca="1" si="3"/>
        <v>30</v>
      </c>
      <c r="D225" s="155" t="s">
        <v>895</v>
      </c>
      <c r="E225" s="157" t="s">
        <v>332</v>
      </c>
      <c r="F225" s="125">
        <v>34639</v>
      </c>
      <c r="G225" s="155" t="s">
        <v>221</v>
      </c>
      <c r="H225" s="155" t="s">
        <v>222</v>
      </c>
      <c r="I225" s="125">
        <v>44166</v>
      </c>
      <c r="J225" s="157" t="s">
        <v>223</v>
      </c>
      <c r="K225" s="156" t="s">
        <v>430</v>
      </c>
      <c r="L225" s="156" t="s">
        <v>896</v>
      </c>
      <c r="M225" s="156" t="s">
        <v>245</v>
      </c>
      <c r="N225" s="158" t="s">
        <v>227</v>
      </c>
      <c r="O225" s="144"/>
    </row>
    <row r="226" spans="1:15" ht="30" customHeight="1">
      <c r="A226" s="155">
        <v>222</v>
      </c>
      <c r="B226" s="156" t="s">
        <v>897</v>
      </c>
      <c r="C226" s="157">
        <f t="shared" ca="1" si="3"/>
        <v>39</v>
      </c>
      <c r="D226" s="155" t="s">
        <v>898</v>
      </c>
      <c r="E226" s="157" t="s">
        <v>220</v>
      </c>
      <c r="F226" s="125">
        <v>31138</v>
      </c>
      <c r="G226" s="155" t="s">
        <v>221</v>
      </c>
      <c r="H226" s="155" t="s">
        <v>222</v>
      </c>
      <c r="I226" s="125">
        <v>39873</v>
      </c>
      <c r="J226" s="157" t="s">
        <v>258</v>
      </c>
      <c r="K226" s="156" t="s">
        <v>282</v>
      </c>
      <c r="L226" s="156" t="s">
        <v>297</v>
      </c>
      <c r="M226" s="156" t="s">
        <v>226</v>
      </c>
      <c r="N226" s="158" t="s">
        <v>227</v>
      </c>
      <c r="O226" s="144"/>
    </row>
    <row r="227" spans="1:15" ht="30" customHeight="1">
      <c r="A227" s="155">
        <v>223</v>
      </c>
      <c r="B227" s="156" t="s">
        <v>899</v>
      </c>
      <c r="C227" s="157">
        <f t="shared" ca="1" si="3"/>
        <v>39</v>
      </c>
      <c r="D227" s="155" t="s">
        <v>900</v>
      </c>
      <c r="E227" s="157" t="s">
        <v>220</v>
      </c>
      <c r="F227" s="125">
        <v>31148</v>
      </c>
      <c r="G227" s="155" t="s">
        <v>221</v>
      </c>
      <c r="H227" s="155" t="s">
        <v>222</v>
      </c>
      <c r="I227" s="125">
        <v>39873</v>
      </c>
      <c r="J227" s="157" t="s">
        <v>258</v>
      </c>
      <c r="K227" s="156" t="s">
        <v>611</v>
      </c>
      <c r="L227" s="156" t="s">
        <v>901</v>
      </c>
      <c r="M227" s="156" t="s">
        <v>226</v>
      </c>
      <c r="N227" s="158" t="s">
        <v>227</v>
      </c>
      <c r="O227" s="144"/>
    </row>
    <row r="228" spans="1:15" ht="30" customHeight="1">
      <c r="A228" s="155">
        <v>224</v>
      </c>
      <c r="B228" s="156" t="s">
        <v>902</v>
      </c>
      <c r="C228" s="157">
        <f t="shared" ca="1" si="3"/>
        <v>52</v>
      </c>
      <c r="D228" s="155" t="s">
        <v>903</v>
      </c>
      <c r="E228" s="157" t="s">
        <v>404</v>
      </c>
      <c r="F228" s="125">
        <v>26390</v>
      </c>
      <c r="G228" s="155" t="s">
        <v>221</v>
      </c>
      <c r="H228" s="155" t="s">
        <v>222</v>
      </c>
      <c r="I228" s="125">
        <v>34759</v>
      </c>
      <c r="J228" s="157" t="s">
        <v>237</v>
      </c>
      <c r="K228" s="156" t="s">
        <v>308</v>
      </c>
      <c r="L228" s="156" t="s">
        <v>380</v>
      </c>
      <c r="M228" s="156" t="s">
        <v>245</v>
      </c>
      <c r="N228" s="158" t="s">
        <v>227</v>
      </c>
      <c r="O228" s="144"/>
    </row>
    <row r="229" spans="1:15" ht="30" customHeight="1">
      <c r="A229" s="155">
        <v>225</v>
      </c>
      <c r="B229" s="156" t="s">
        <v>904</v>
      </c>
      <c r="C229" s="157">
        <f t="shared" ca="1" si="3"/>
        <v>47</v>
      </c>
      <c r="D229" s="155" t="s">
        <v>905</v>
      </c>
      <c r="E229" s="157" t="s">
        <v>220</v>
      </c>
      <c r="F229" s="125">
        <v>28452</v>
      </c>
      <c r="G229" s="155" t="s">
        <v>231</v>
      </c>
      <c r="H229" s="155" t="s">
        <v>222</v>
      </c>
      <c r="I229" s="125">
        <v>35125</v>
      </c>
      <c r="J229" s="157" t="s">
        <v>281</v>
      </c>
      <c r="K229" s="156" t="s">
        <v>282</v>
      </c>
      <c r="L229" s="156" t="s">
        <v>283</v>
      </c>
      <c r="M229" s="156" t="s">
        <v>226</v>
      </c>
      <c r="N229" s="158" t="s">
        <v>227</v>
      </c>
      <c r="O229" s="144"/>
    </row>
    <row r="230" spans="1:15" ht="30" customHeight="1">
      <c r="A230" s="155">
        <v>226</v>
      </c>
      <c r="B230" s="156" t="s">
        <v>906</v>
      </c>
      <c r="C230" s="157">
        <f t="shared" ca="1" si="3"/>
        <v>43</v>
      </c>
      <c r="D230" s="155" t="s">
        <v>907</v>
      </c>
      <c r="E230" s="157" t="s">
        <v>220</v>
      </c>
      <c r="F230" s="125">
        <v>29904</v>
      </c>
      <c r="G230" s="155" t="s">
        <v>221</v>
      </c>
      <c r="H230" s="155" t="s">
        <v>222</v>
      </c>
      <c r="I230" s="125">
        <v>43654</v>
      </c>
      <c r="J230" s="157" t="s">
        <v>237</v>
      </c>
      <c r="K230" s="156" t="s">
        <v>254</v>
      </c>
      <c r="L230" s="156" t="s">
        <v>415</v>
      </c>
      <c r="M230" s="156" t="s">
        <v>226</v>
      </c>
      <c r="N230" s="158" t="s">
        <v>227</v>
      </c>
      <c r="O230" s="144"/>
    </row>
    <row r="231" spans="1:15" ht="30" customHeight="1">
      <c r="A231" s="155">
        <v>227</v>
      </c>
      <c r="B231" s="156" t="s">
        <v>908</v>
      </c>
      <c r="C231" s="157">
        <f t="shared" ca="1" si="3"/>
        <v>28</v>
      </c>
      <c r="D231" s="155" t="s">
        <v>909</v>
      </c>
      <c r="E231" s="157" t="s">
        <v>220</v>
      </c>
      <c r="F231" s="125">
        <v>35188</v>
      </c>
      <c r="G231" s="155" t="s">
        <v>221</v>
      </c>
      <c r="H231" s="155" t="s">
        <v>222</v>
      </c>
      <c r="I231" s="125">
        <v>43528</v>
      </c>
      <c r="J231" s="157" t="s">
        <v>266</v>
      </c>
      <c r="K231" s="156" t="s">
        <v>224</v>
      </c>
      <c r="L231" s="156" t="s">
        <v>233</v>
      </c>
      <c r="M231" s="156" t="s">
        <v>226</v>
      </c>
      <c r="N231" s="158" t="s">
        <v>227</v>
      </c>
      <c r="O231" s="144"/>
    </row>
    <row r="232" spans="1:15" ht="30" customHeight="1">
      <c r="A232" s="155">
        <v>228</v>
      </c>
      <c r="B232" s="156" t="s">
        <v>910</v>
      </c>
      <c r="C232" s="157">
        <f t="shared" ca="1" si="3"/>
        <v>40</v>
      </c>
      <c r="D232" s="155" t="s">
        <v>911</v>
      </c>
      <c r="E232" s="157" t="s">
        <v>220</v>
      </c>
      <c r="F232" s="125">
        <v>30948</v>
      </c>
      <c r="G232" s="155" t="s">
        <v>221</v>
      </c>
      <c r="H232" s="155" t="s">
        <v>222</v>
      </c>
      <c r="I232" s="125">
        <v>38353</v>
      </c>
      <c r="J232" s="157" t="s">
        <v>258</v>
      </c>
      <c r="K232" s="156" t="s">
        <v>269</v>
      </c>
      <c r="L232" s="156" t="s">
        <v>912</v>
      </c>
      <c r="M232" s="156" t="s">
        <v>245</v>
      </c>
      <c r="N232" s="158" t="s">
        <v>227</v>
      </c>
      <c r="O232" s="144"/>
    </row>
    <row r="233" spans="1:15" ht="30" customHeight="1">
      <c r="A233" s="155">
        <v>229</v>
      </c>
      <c r="B233" s="156" t="s">
        <v>913</v>
      </c>
      <c r="C233" s="157">
        <f t="shared" ca="1" si="3"/>
        <v>48</v>
      </c>
      <c r="D233" s="155" t="s">
        <v>914</v>
      </c>
      <c r="E233" s="157" t="s">
        <v>220</v>
      </c>
      <c r="F233" s="125">
        <v>27975</v>
      </c>
      <c r="G233" s="155" t="s">
        <v>221</v>
      </c>
      <c r="H233" s="155" t="s">
        <v>222</v>
      </c>
      <c r="I233" s="125">
        <v>38808</v>
      </c>
      <c r="J233" s="157" t="s">
        <v>237</v>
      </c>
      <c r="K233" s="156" t="s">
        <v>282</v>
      </c>
      <c r="L233" s="156" t="s">
        <v>297</v>
      </c>
      <c r="M233" s="156" t="s">
        <v>226</v>
      </c>
      <c r="N233" s="158" t="s">
        <v>227</v>
      </c>
      <c r="O233" s="144"/>
    </row>
    <row r="234" spans="1:15" ht="30" customHeight="1">
      <c r="A234" s="155">
        <v>230</v>
      </c>
      <c r="B234" s="156" t="s">
        <v>915</v>
      </c>
      <c r="C234" s="157">
        <f t="shared" ca="1" si="3"/>
        <v>37</v>
      </c>
      <c r="D234" s="155" t="s">
        <v>916</v>
      </c>
      <c r="E234" s="157" t="s">
        <v>446</v>
      </c>
      <c r="F234" s="125">
        <v>32081</v>
      </c>
      <c r="G234" s="155" t="s">
        <v>221</v>
      </c>
      <c r="H234" s="155" t="s">
        <v>222</v>
      </c>
      <c r="I234" s="125">
        <v>39873</v>
      </c>
      <c r="J234" s="157" t="s">
        <v>258</v>
      </c>
      <c r="K234" s="156" t="s">
        <v>254</v>
      </c>
      <c r="L234" s="156" t="s">
        <v>415</v>
      </c>
      <c r="M234" s="156" t="s">
        <v>226</v>
      </c>
      <c r="N234" s="158" t="s">
        <v>227</v>
      </c>
      <c r="O234" s="144"/>
    </row>
    <row r="235" spans="1:15" ht="30" customHeight="1">
      <c r="A235" s="155">
        <v>231</v>
      </c>
      <c r="B235" s="156" t="s">
        <v>917</v>
      </c>
      <c r="C235" s="157">
        <f t="shared" ca="1" si="3"/>
        <v>34</v>
      </c>
      <c r="D235" s="155" t="s">
        <v>918</v>
      </c>
      <c r="E235" s="157" t="s">
        <v>220</v>
      </c>
      <c r="F235" s="125">
        <v>32988</v>
      </c>
      <c r="G235" s="155" t="s">
        <v>221</v>
      </c>
      <c r="H235" s="155" t="s">
        <v>222</v>
      </c>
      <c r="I235" s="125">
        <v>42036</v>
      </c>
      <c r="J235" s="157" t="s">
        <v>287</v>
      </c>
      <c r="K235" s="156" t="s">
        <v>254</v>
      </c>
      <c r="L235" s="156" t="s">
        <v>305</v>
      </c>
      <c r="M235" s="156" t="s">
        <v>226</v>
      </c>
      <c r="N235" s="158" t="s">
        <v>227</v>
      </c>
      <c r="O235" s="144"/>
    </row>
    <row r="236" spans="1:15" ht="30" customHeight="1">
      <c r="A236" s="155">
        <v>232</v>
      </c>
      <c r="B236" s="156" t="s">
        <v>919</v>
      </c>
      <c r="C236" s="157">
        <f t="shared" ca="1" si="3"/>
        <v>33</v>
      </c>
      <c r="D236" s="155" t="s">
        <v>920</v>
      </c>
      <c r="E236" s="157" t="s">
        <v>610</v>
      </c>
      <c r="F236" s="125">
        <v>33409</v>
      </c>
      <c r="G236" s="155" t="s">
        <v>221</v>
      </c>
      <c r="H236" s="155" t="s">
        <v>222</v>
      </c>
      <c r="I236" s="125">
        <v>41944</v>
      </c>
      <c r="J236" s="157" t="s">
        <v>266</v>
      </c>
      <c r="K236" s="156" t="s">
        <v>791</v>
      </c>
      <c r="L236" s="156" t="s">
        <v>589</v>
      </c>
      <c r="M236" s="156" t="s">
        <v>245</v>
      </c>
      <c r="N236" s="158" t="s">
        <v>227</v>
      </c>
      <c r="O236" s="144"/>
    </row>
    <row r="237" spans="1:15" ht="30" customHeight="1">
      <c r="A237" s="155">
        <v>233</v>
      </c>
      <c r="B237" s="156" t="s">
        <v>921</v>
      </c>
      <c r="C237" s="157">
        <f t="shared" ca="1" si="3"/>
        <v>38</v>
      </c>
      <c r="D237" s="155" t="s">
        <v>922</v>
      </c>
      <c r="E237" s="157" t="s">
        <v>220</v>
      </c>
      <c r="F237" s="125">
        <v>31692</v>
      </c>
      <c r="G237" s="155" t="s">
        <v>221</v>
      </c>
      <c r="H237" s="155" t="s">
        <v>222</v>
      </c>
      <c r="I237" s="125">
        <v>40544</v>
      </c>
      <c r="J237" s="157" t="s">
        <v>258</v>
      </c>
      <c r="K237" s="156" t="s">
        <v>282</v>
      </c>
      <c r="L237" s="156" t="s">
        <v>297</v>
      </c>
      <c r="M237" s="156" t="s">
        <v>226</v>
      </c>
      <c r="N237" s="158" t="s">
        <v>227</v>
      </c>
      <c r="O237" s="144"/>
    </row>
    <row r="238" spans="1:15" ht="30" customHeight="1">
      <c r="A238" s="155">
        <v>234</v>
      </c>
      <c r="B238" s="156" t="s">
        <v>923</v>
      </c>
      <c r="C238" s="157">
        <f t="shared" ca="1" si="3"/>
        <v>39</v>
      </c>
      <c r="D238" s="155" t="s">
        <v>924</v>
      </c>
      <c r="E238" s="157" t="s">
        <v>220</v>
      </c>
      <c r="F238" s="125">
        <v>31349</v>
      </c>
      <c r="G238" s="155" t="s">
        <v>221</v>
      </c>
      <c r="H238" s="155" t="s">
        <v>222</v>
      </c>
      <c r="I238" s="125">
        <v>39873</v>
      </c>
      <c r="J238" s="157" t="s">
        <v>223</v>
      </c>
      <c r="K238" s="156" t="s">
        <v>694</v>
      </c>
      <c r="L238" s="156" t="s">
        <v>925</v>
      </c>
      <c r="M238" s="156" t="s">
        <v>401</v>
      </c>
      <c r="N238" s="158" t="s">
        <v>227</v>
      </c>
      <c r="O238" s="144"/>
    </row>
    <row r="239" spans="1:15" ht="30" customHeight="1">
      <c r="A239" s="155">
        <v>235</v>
      </c>
      <c r="B239" s="156" t="s">
        <v>926</v>
      </c>
      <c r="C239" s="157">
        <f t="shared" ca="1" si="3"/>
        <v>30</v>
      </c>
      <c r="D239" s="155" t="s">
        <v>927</v>
      </c>
      <c r="E239" s="157" t="s">
        <v>220</v>
      </c>
      <c r="F239" s="125">
        <v>34632</v>
      </c>
      <c r="G239" s="155" t="s">
        <v>221</v>
      </c>
      <c r="H239" s="155" t="s">
        <v>222</v>
      </c>
      <c r="I239" s="125">
        <v>44166</v>
      </c>
      <c r="J239" s="157" t="s">
        <v>232</v>
      </c>
      <c r="K239" s="156" t="s">
        <v>224</v>
      </c>
      <c r="L239" s="156" t="s">
        <v>233</v>
      </c>
      <c r="M239" s="156" t="s">
        <v>843</v>
      </c>
      <c r="N239" s="158" t="s">
        <v>227</v>
      </c>
      <c r="O239" s="144"/>
    </row>
    <row r="240" spans="1:15" ht="30" customHeight="1">
      <c r="A240" s="155">
        <v>236</v>
      </c>
      <c r="B240" s="156" t="s">
        <v>928</v>
      </c>
      <c r="C240" s="157">
        <f t="shared" ca="1" si="3"/>
        <v>36</v>
      </c>
      <c r="D240" s="155" t="s">
        <v>929</v>
      </c>
      <c r="E240" s="157" t="s">
        <v>220</v>
      </c>
      <c r="F240" s="125">
        <v>32182</v>
      </c>
      <c r="G240" s="155" t="s">
        <v>231</v>
      </c>
      <c r="H240" s="155" t="s">
        <v>222</v>
      </c>
      <c r="I240" s="125">
        <v>44166</v>
      </c>
      <c r="J240" s="157" t="s">
        <v>287</v>
      </c>
      <c r="K240" s="156" t="s">
        <v>387</v>
      </c>
      <c r="L240" s="156" t="s">
        <v>930</v>
      </c>
      <c r="M240" s="156" t="s">
        <v>276</v>
      </c>
      <c r="N240" s="158" t="s">
        <v>277</v>
      </c>
      <c r="O240" s="144"/>
    </row>
    <row r="241" spans="1:15" ht="30" customHeight="1">
      <c r="A241" s="155">
        <v>237</v>
      </c>
      <c r="B241" s="156" t="s">
        <v>931</v>
      </c>
      <c r="C241" s="157">
        <f t="shared" ca="1" si="3"/>
        <v>28</v>
      </c>
      <c r="D241" s="155" t="s">
        <v>932</v>
      </c>
      <c r="E241" s="157" t="s">
        <v>273</v>
      </c>
      <c r="F241" s="125">
        <v>35163</v>
      </c>
      <c r="G241" s="155" t="s">
        <v>221</v>
      </c>
      <c r="H241" s="155" t="s">
        <v>222</v>
      </c>
      <c r="I241" s="125">
        <v>43497</v>
      </c>
      <c r="J241" s="157" t="s">
        <v>266</v>
      </c>
      <c r="K241" s="156" t="s">
        <v>317</v>
      </c>
      <c r="L241" s="156" t="s">
        <v>838</v>
      </c>
      <c r="M241" s="156" t="s">
        <v>319</v>
      </c>
      <c r="N241" s="158" t="s">
        <v>227</v>
      </c>
      <c r="O241" s="144"/>
    </row>
    <row r="242" spans="1:15" ht="30" customHeight="1">
      <c r="A242" s="155">
        <v>238</v>
      </c>
      <c r="B242" s="156" t="s">
        <v>933</v>
      </c>
      <c r="C242" s="157">
        <f t="shared" ca="1" si="3"/>
        <v>37</v>
      </c>
      <c r="D242" s="155" t="s">
        <v>934</v>
      </c>
      <c r="E242" s="157" t="s">
        <v>220</v>
      </c>
      <c r="F242" s="125">
        <v>31798</v>
      </c>
      <c r="G242" s="155" t="s">
        <v>221</v>
      </c>
      <c r="H242" s="155" t="s">
        <v>222</v>
      </c>
      <c r="I242" s="125">
        <v>39873</v>
      </c>
      <c r="J242" s="157" t="s">
        <v>258</v>
      </c>
      <c r="K242" s="156" t="s">
        <v>254</v>
      </c>
      <c r="L242" s="156" t="s">
        <v>415</v>
      </c>
      <c r="M242" s="156" t="s">
        <v>226</v>
      </c>
      <c r="N242" s="158" t="s">
        <v>227</v>
      </c>
      <c r="O242" s="144"/>
    </row>
    <row r="243" spans="1:15" ht="30" customHeight="1">
      <c r="A243" s="155">
        <v>239</v>
      </c>
      <c r="B243" s="156" t="s">
        <v>935</v>
      </c>
      <c r="C243" s="157">
        <f t="shared" ca="1" si="3"/>
        <v>39</v>
      </c>
      <c r="D243" s="155" t="s">
        <v>936</v>
      </c>
      <c r="E243" s="157" t="s">
        <v>220</v>
      </c>
      <c r="F243" s="125">
        <v>31221</v>
      </c>
      <c r="G243" s="155" t="s">
        <v>231</v>
      </c>
      <c r="H243" s="155" t="s">
        <v>222</v>
      </c>
      <c r="I243" s="125">
        <v>37956</v>
      </c>
      <c r="J243" s="157" t="s">
        <v>287</v>
      </c>
      <c r="K243" s="156" t="s">
        <v>937</v>
      </c>
      <c r="L243" s="156" t="s">
        <v>938</v>
      </c>
      <c r="M243" s="156" t="s">
        <v>674</v>
      </c>
      <c r="N243" s="158" t="s">
        <v>277</v>
      </c>
      <c r="O243" s="144"/>
    </row>
    <row r="244" spans="1:15" ht="30" customHeight="1">
      <c r="A244" s="155">
        <v>240</v>
      </c>
      <c r="B244" s="156" t="s">
        <v>939</v>
      </c>
      <c r="C244" s="157">
        <f t="shared" ca="1" si="3"/>
        <v>39</v>
      </c>
      <c r="D244" s="155" t="s">
        <v>940</v>
      </c>
      <c r="E244" s="157" t="s">
        <v>220</v>
      </c>
      <c r="F244" s="125">
        <v>31348</v>
      </c>
      <c r="G244" s="155" t="s">
        <v>231</v>
      </c>
      <c r="H244" s="155" t="s">
        <v>222</v>
      </c>
      <c r="I244" s="125">
        <v>39873</v>
      </c>
      <c r="J244" s="157" t="s">
        <v>223</v>
      </c>
      <c r="K244" s="156" t="s">
        <v>941</v>
      </c>
      <c r="L244" s="156" t="s">
        <v>297</v>
      </c>
      <c r="M244" s="156" t="s">
        <v>226</v>
      </c>
      <c r="N244" s="158" t="s">
        <v>227</v>
      </c>
      <c r="O244" s="144"/>
    </row>
    <row r="245" spans="1:15" ht="30" customHeight="1">
      <c r="A245" s="155">
        <v>241</v>
      </c>
      <c r="B245" s="156" t="s">
        <v>942</v>
      </c>
      <c r="C245" s="157">
        <f t="shared" ca="1" si="3"/>
        <v>48</v>
      </c>
      <c r="D245" s="155" t="s">
        <v>943</v>
      </c>
      <c r="E245" s="157" t="s">
        <v>944</v>
      </c>
      <c r="F245" s="125">
        <v>27887</v>
      </c>
      <c r="G245" s="155" t="s">
        <v>231</v>
      </c>
      <c r="H245" s="155" t="s">
        <v>222</v>
      </c>
      <c r="I245" s="125">
        <v>35462</v>
      </c>
      <c r="J245" s="157" t="s">
        <v>363</v>
      </c>
      <c r="K245" s="156" t="s">
        <v>941</v>
      </c>
      <c r="L245" s="156" t="s">
        <v>283</v>
      </c>
      <c r="M245" s="156" t="s">
        <v>226</v>
      </c>
      <c r="N245" s="158" t="s">
        <v>227</v>
      </c>
      <c r="O245" s="144"/>
    </row>
    <row r="246" spans="1:15" ht="30" customHeight="1">
      <c r="A246" s="155">
        <v>242</v>
      </c>
      <c r="B246" s="156" t="s">
        <v>949</v>
      </c>
      <c r="C246" s="157">
        <f t="shared" ca="1" si="3"/>
        <v>53</v>
      </c>
      <c r="D246" s="155" t="s">
        <v>950</v>
      </c>
      <c r="E246" s="157" t="s">
        <v>220</v>
      </c>
      <c r="F246" s="125">
        <v>26200</v>
      </c>
      <c r="G246" s="155" t="s">
        <v>221</v>
      </c>
      <c r="H246" s="155" t="s">
        <v>222</v>
      </c>
      <c r="I246" s="125">
        <v>39083</v>
      </c>
      <c r="J246" s="157" t="s">
        <v>287</v>
      </c>
      <c r="K246" s="156" t="s">
        <v>937</v>
      </c>
      <c r="L246" s="156" t="s">
        <v>951</v>
      </c>
      <c r="M246" s="159" t="s">
        <v>389</v>
      </c>
      <c r="N246" s="158" t="s">
        <v>277</v>
      </c>
      <c r="O246" s="144"/>
    </row>
    <row r="247" spans="1:15" ht="30" customHeight="1">
      <c r="A247" s="155">
        <v>243</v>
      </c>
      <c r="B247" s="156" t="s">
        <v>952</v>
      </c>
      <c r="C247" s="157">
        <f t="shared" ca="1" si="3"/>
        <v>39</v>
      </c>
      <c r="D247" s="155" t="s">
        <v>953</v>
      </c>
      <c r="E247" s="157" t="s">
        <v>220</v>
      </c>
      <c r="F247" s="125">
        <v>31149</v>
      </c>
      <c r="G247" s="155" t="s">
        <v>221</v>
      </c>
      <c r="H247" s="155" t="s">
        <v>222</v>
      </c>
      <c r="I247" s="125">
        <v>43709</v>
      </c>
      <c r="J247" s="157" t="s">
        <v>287</v>
      </c>
      <c r="K247" s="156" t="s">
        <v>254</v>
      </c>
      <c r="L247" s="156" t="s">
        <v>255</v>
      </c>
      <c r="M247" s="156" t="s">
        <v>226</v>
      </c>
      <c r="N247" s="158" t="s">
        <v>227</v>
      </c>
      <c r="O247" s="144"/>
    </row>
    <row r="248" spans="1:15" ht="30" customHeight="1">
      <c r="A248" s="155">
        <v>244</v>
      </c>
      <c r="B248" s="156" t="s">
        <v>954</v>
      </c>
      <c r="C248" s="157">
        <f t="shared" ca="1" si="3"/>
        <v>45</v>
      </c>
      <c r="D248" s="155" t="s">
        <v>955</v>
      </c>
      <c r="E248" s="157" t="s">
        <v>273</v>
      </c>
      <c r="F248" s="125">
        <v>29195</v>
      </c>
      <c r="G248" s="155" t="s">
        <v>231</v>
      </c>
      <c r="H248" s="155" t="s">
        <v>222</v>
      </c>
      <c r="I248" s="125">
        <v>38353</v>
      </c>
      <c r="J248" s="157" t="s">
        <v>363</v>
      </c>
      <c r="K248" s="156" t="s">
        <v>282</v>
      </c>
      <c r="L248" s="156" t="s">
        <v>283</v>
      </c>
      <c r="M248" s="156" t="s">
        <v>226</v>
      </c>
      <c r="N248" s="158" t="s">
        <v>227</v>
      </c>
      <c r="O248" s="144"/>
    </row>
    <row r="249" spans="1:15" ht="30" customHeight="1">
      <c r="A249" s="155">
        <v>245</v>
      </c>
      <c r="B249" s="156" t="s">
        <v>956</v>
      </c>
      <c r="C249" s="157">
        <f t="shared" ca="1" si="3"/>
        <v>47</v>
      </c>
      <c r="D249" s="155" t="s">
        <v>957</v>
      </c>
      <c r="E249" s="157" t="s">
        <v>220</v>
      </c>
      <c r="F249" s="125">
        <v>28399</v>
      </c>
      <c r="G249" s="155" t="s">
        <v>221</v>
      </c>
      <c r="H249" s="155" t="s">
        <v>222</v>
      </c>
      <c r="I249" s="125">
        <v>38808</v>
      </c>
      <c r="J249" s="157" t="s">
        <v>287</v>
      </c>
      <c r="K249" s="156" t="s">
        <v>224</v>
      </c>
      <c r="L249" s="156" t="s">
        <v>225</v>
      </c>
      <c r="M249" s="156" t="s">
        <v>226</v>
      </c>
      <c r="N249" s="158" t="s">
        <v>227</v>
      </c>
      <c r="O249" s="144"/>
    </row>
    <row r="250" spans="1:15" ht="30" customHeight="1">
      <c r="A250" s="155">
        <v>246</v>
      </c>
      <c r="B250" s="156" t="s">
        <v>958</v>
      </c>
      <c r="C250" s="157">
        <f t="shared" ca="1" si="3"/>
        <v>35</v>
      </c>
      <c r="D250" s="155" t="s">
        <v>959</v>
      </c>
      <c r="E250" s="157" t="s">
        <v>460</v>
      </c>
      <c r="F250" s="125">
        <v>32688</v>
      </c>
      <c r="G250" s="155" t="s">
        <v>221</v>
      </c>
      <c r="H250" s="155" t="s">
        <v>222</v>
      </c>
      <c r="I250" s="125">
        <v>44166</v>
      </c>
      <c r="J250" s="157" t="s">
        <v>287</v>
      </c>
      <c r="K250" s="156" t="s">
        <v>694</v>
      </c>
      <c r="L250" s="156" t="s">
        <v>960</v>
      </c>
      <c r="M250" s="156" t="s">
        <v>245</v>
      </c>
      <c r="N250" s="158" t="s">
        <v>277</v>
      </c>
      <c r="O250" s="144"/>
    </row>
    <row r="251" spans="1:15" ht="30" customHeight="1">
      <c r="A251" s="155">
        <v>247</v>
      </c>
      <c r="B251" s="156" t="s">
        <v>961</v>
      </c>
      <c r="C251" s="157">
        <f t="shared" ca="1" si="3"/>
        <v>46</v>
      </c>
      <c r="D251" s="155" t="s">
        <v>962</v>
      </c>
      <c r="E251" s="157" t="s">
        <v>220</v>
      </c>
      <c r="F251" s="125">
        <v>28734</v>
      </c>
      <c r="G251" s="155" t="s">
        <v>231</v>
      </c>
      <c r="H251" s="155" t="s">
        <v>222</v>
      </c>
      <c r="I251" s="125">
        <v>39448</v>
      </c>
      <c r="J251" s="157" t="s">
        <v>223</v>
      </c>
      <c r="K251" s="156" t="s">
        <v>387</v>
      </c>
      <c r="L251" s="156" t="s">
        <v>684</v>
      </c>
      <c r="M251" s="156" t="s">
        <v>685</v>
      </c>
      <c r="N251" s="158" t="s">
        <v>277</v>
      </c>
      <c r="O251" s="144"/>
    </row>
    <row r="252" spans="1:15" ht="30" customHeight="1">
      <c r="A252" s="155">
        <v>248</v>
      </c>
      <c r="B252" s="156" t="s">
        <v>963</v>
      </c>
      <c r="C252" s="157">
        <f t="shared" ca="1" si="3"/>
        <v>28</v>
      </c>
      <c r="D252" s="155" t="s">
        <v>964</v>
      </c>
      <c r="E252" s="157" t="s">
        <v>965</v>
      </c>
      <c r="F252" s="125">
        <v>35071</v>
      </c>
      <c r="G252" s="155" t="s">
        <v>221</v>
      </c>
      <c r="H252" s="155" t="s">
        <v>222</v>
      </c>
      <c r="I252" s="125">
        <v>44166</v>
      </c>
      <c r="J252" s="157" t="s">
        <v>232</v>
      </c>
      <c r="K252" s="156" t="s">
        <v>243</v>
      </c>
      <c r="L252" s="156" t="s">
        <v>893</v>
      </c>
      <c r="M252" s="156" t="s">
        <v>245</v>
      </c>
      <c r="N252" s="158" t="s">
        <v>227</v>
      </c>
      <c r="O252" s="144"/>
    </row>
    <row r="253" spans="1:15" ht="30" customHeight="1">
      <c r="A253" s="155">
        <v>249</v>
      </c>
      <c r="B253" s="156" t="s">
        <v>966</v>
      </c>
      <c r="C253" s="157">
        <f t="shared" ca="1" si="3"/>
        <v>37</v>
      </c>
      <c r="D253" s="155" t="s">
        <v>967</v>
      </c>
      <c r="E253" s="157" t="s">
        <v>220</v>
      </c>
      <c r="F253" s="125">
        <v>32108</v>
      </c>
      <c r="G253" s="155" t="s">
        <v>221</v>
      </c>
      <c r="H253" s="155" t="s">
        <v>222</v>
      </c>
      <c r="I253" s="125">
        <v>43511</v>
      </c>
      <c r="J253" s="157" t="s">
        <v>258</v>
      </c>
      <c r="K253" s="156" t="s">
        <v>224</v>
      </c>
      <c r="L253" s="156" t="s">
        <v>262</v>
      </c>
      <c r="M253" s="156" t="s">
        <v>226</v>
      </c>
      <c r="N253" s="158" t="s">
        <v>227</v>
      </c>
      <c r="O253" s="144"/>
    </row>
    <row r="254" spans="1:15" ht="30" customHeight="1">
      <c r="A254" s="155">
        <v>250</v>
      </c>
      <c r="B254" s="156" t="s">
        <v>968</v>
      </c>
      <c r="C254" s="157">
        <f t="shared" ca="1" si="3"/>
        <v>39</v>
      </c>
      <c r="D254" s="155" t="s">
        <v>969</v>
      </c>
      <c r="E254" s="157" t="s">
        <v>970</v>
      </c>
      <c r="F254" s="125">
        <v>31138</v>
      </c>
      <c r="G254" s="155" t="s">
        <v>221</v>
      </c>
      <c r="H254" s="155" t="s">
        <v>222</v>
      </c>
      <c r="I254" s="125">
        <v>43763</v>
      </c>
      <c r="J254" s="157" t="s">
        <v>266</v>
      </c>
      <c r="K254" s="156" t="s">
        <v>254</v>
      </c>
      <c r="L254" s="156" t="s">
        <v>255</v>
      </c>
      <c r="M254" s="156" t="s">
        <v>226</v>
      </c>
      <c r="N254" s="158" t="s">
        <v>227</v>
      </c>
      <c r="O254" s="144"/>
    </row>
    <row r="255" spans="1:15" ht="30" customHeight="1">
      <c r="A255" s="155">
        <v>251</v>
      </c>
      <c r="B255" s="156" t="s">
        <v>971</v>
      </c>
      <c r="C255" s="157">
        <f t="shared" ca="1" si="3"/>
        <v>37</v>
      </c>
      <c r="D255" s="155" t="s">
        <v>972</v>
      </c>
      <c r="E255" s="157" t="s">
        <v>220</v>
      </c>
      <c r="F255" s="125">
        <v>31781</v>
      </c>
      <c r="G255" s="155" t="s">
        <v>221</v>
      </c>
      <c r="H255" s="155" t="s">
        <v>222</v>
      </c>
      <c r="I255" s="125">
        <v>39845</v>
      </c>
      <c r="J255" s="157" t="s">
        <v>258</v>
      </c>
      <c r="K255" s="156" t="s">
        <v>282</v>
      </c>
      <c r="L255" s="156" t="s">
        <v>297</v>
      </c>
      <c r="M255" s="156" t="s">
        <v>226</v>
      </c>
      <c r="N255" s="158" t="s">
        <v>227</v>
      </c>
      <c r="O255" s="144"/>
    </row>
    <row r="256" spans="1:15" ht="30" customHeight="1">
      <c r="A256" s="155">
        <v>252</v>
      </c>
      <c r="B256" s="156" t="s">
        <v>973</v>
      </c>
      <c r="C256" s="157">
        <f t="shared" ca="1" si="3"/>
        <v>54</v>
      </c>
      <c r="D256" s="155" t="s">
        <v>974</v>
      </c>
      <c r="E256" s="157" t="s">
        <v>220</v>
      </c>
      <c r="F256" s="125">
        <v>25902</v>
      </c>
      <c r="G256" s="155" t="s">
        <v>221</v>
      </c>
      <c r="H256" s="155" t="s">
        <v>222</v>
      </c>
      <c r="I256" s="125">
        <v>33298</v>
      </c>
      <c r="J256" s="157" t="s">
        <v>237</v>
      </c>
      <c r="K256" s="156" t="s">
        <v>937</v>
      </c>
      <c r="L256" s="156" t="s">
        <v>1580</v>
      </c>
      <c r="M256" s="156" t="s">
        <v>401</v>
      </c>
      <c r="N256" s="158" t="s">
        <v>227</v>
      </c>
      <c r="O256" s="144"/>
    </row>
    <row r="257" spans="1:15" ht="30" customHeight="1">
      <c r="A257" s="155">
        <v>253</v>
      </c>
      <c r="B257" s="156" t="s">
        <v>975</v>
      </c>
      <c r="C257" s="157">
        <f t="shared" ca="1" si="3"/>
        <v>44</v>
      </c>
      <c r="D257" s="155" t="s">
        <v>976</v>
      </c>
      <c r="E257" s="157" t="s">
        <v>220</v>
      </c>
      <c r="F257" s="125">
        <v>29469</v>
      </c>
      <c r="G257" s="155" t="s">
        <v>221</v>
      </c>
      <c r="H257" s="155" t="s">
        <v>222</v>
      </c>
      <c r="I257" s="125">
        <v>38808</v>
      </c>
      <c r="J257" s="157" t="s">
        <v>223</v>
      </c>
      <c r="K257" s="156" t="s">
        <v>243</v>
      </c>
      <c r="L257" s="156" t="s">
        <v>977</v>
      </c>
      <c r="M257" s="156" t="s">
        <v>245</v>
      </c>
      <c r="N257" s="158" t="s">
        <v>227</v>
      </c>
      <c r="O257" s="144"/>
    </row>
    <row r="258" spans="1:15" ht="30" customHeight="1">
      <c r="A258" s="155">
        <v>254</v>
      </c>
      <c r="B258" s="156" t="s">
        <v>978</v>
      </c>
      <c r="C258" s="157">
        <f t="shared" ca="1" si="3"/>
        <v>42</v>
      </c>
      <c r="D258" s="155" t="s">
        <v>979</v>
      </c>
      <c r="E258" s="157" t="s">
        <v>715</v>
      </c>
      <c r="F258" s="125">
        <v>30126</v>
      </c>
      <c r="G258" s="155" t="s">
        <v>221</v>
      </c>
      <c r="H258" s="155" t="s">
        <v>222</v>
      </c>
      <c r="I258" s="125">
        <v>38353</v>
      </c>
      <c r="J258" s="157" t="s">
        <v>363</v>
      </c>
      <c r="K258" s="156" t="s">
        <v>282</v>
      </c>
      <c r="L258" s="156" t="s">
        <v>283</v>
      </c>
      <c r="M258" s="156" t="s">
        <v>226</v>
      </c>
      <c r="N258" s="158" t="s">
        <v>227</v>
      </c>
      <c r="O258" s="144"/>
    </row>
    <row r="259" spans="1:15" ht="30" customHeight="1">
      <c r="A259" s="155">
        <v>255</v>
      </c>
      <c r="B259" s="156" t="s">
        <v>980</v>
      </c>
      <c r="C259" s="157">
        <f t="shared" ca="1" si="3"/>
        <v>30</v>
      </c>
      <c r="D259" s="155" t="s">
        <v>981</v>
      </c>
      <c r="E259" s="157" t="s">
        <v>236</v>
      </c>
      <c r="F259" s="125">
        <v>34610</v>
      </c>
      <c r="G259" s="155" t="s">
        <v>221</v>
      </c>
      <c r="H259" s="155" t="s">
        <v>222</v>
      </c>
      <c r="I259" s="125">
        <v>43497</v>
      </c>
      <c r="J259" s="157" t="s">
        <v>266</v>
      </c>
      <c r="K259" s="156" t="s">
        <v>982</v>
      </c>
      <c r="L259" s="156" t="s">
        <v>983</v>
      </c>
      <c r="M259" s="156" t="s">
        <v>245</v>
      </c>
      <c r="N259" s="158" t="s">
        <v>227</v>
      </c>
      <c r="O259" s="144"/>
    </row>
    <row r="260" spans="1:15" ht="30" customHeight="1">
      <c r="A260" s="155">
        <v>256</v>
      </c>
      <c r="B260" s="156" t="s">
        <v>984</v>
      </c>
      <c r="C260" s="157">
        <f t="shared" ca="1" si="3"/>
        <v>30</v>
      </c>
      <c r="D260" s="155" t="s">
        <v>985</v>
      </c>
      <c r="E260" s="157" t="s">
        <v>986</v>
      </c>
      <c r="F260" s="125">
        <v>34695</v>
      </c>
      <c r="G260" s="155" t="s">
        <v>231</v>
      </c>
      <c r="H260" s="155" t="s">
        <v>222</v>
      </c>
      <c r="I260" s="125">
        <v>44166</v>
      </c>
      <c r="J260" s="157" t="s">
        <v>287</v>
      </c>
      <c r="K260" s="156" t="s">
        <v>987</v>
      </c>
      <c r="L260" s="156" t="s">
        <v>988</v>
      </c>
      <c r="M260" s="156" t="s">
        <v>401</v>
      </c>
      <c r="N260" s="158" t="s">
        <v>227</v>
      </c>
      <c r="O260" s="144"/>
    </row>
    <row r="261" spans="1:15" ht="30" customHeight="1">
      <c r="A261" s="155">
        <v>257</v>
      </c>
      <c r="B261" s="156" t="s">
        <v>989</v>
      </c>
      <c r="C261" s="157">
        <f t="shared" ca="1" si="3"/>
        <v>57</v>
      </c>
      <c r="D261" s="155" t="s">
        <v>990</v>
      </c>
      <c r="E261" s="157" t="s">
        <v>991</v>
      </c>
      <c r="F261" s="125">
        <v>24601</v>
      </c>
      <c r="G261" s="155" t="s">
        <v>221</v>
      </c>
      <c r="H261" s="155" t="s">
        <v>222</v>
      </c>
      <c r="I261" s="125">
        <v>32933</v>
      </c>
      <c r="J261" s="157" t="s">
        <v>237</v>
      </c>
      <c r="K261" s="156" t="s">
        <v>791</v>
      </c>
      <c r="L261" s="156" t="s">
        <v>992</v>
      </c>
      <c r="M261" s="156" t="s">
        <v>245</v>
      </c>
      <c r="N261" s="158" t="s">
        <v>227</v>
      </c>
      <c r="O261" s="144"/>
    </row>
    <row r="262" spans="1:15" ht="30" customHeight="1">
      <c r="A262" s="155">
        <v>258</v>
      </c>
      <c r="B262" s="156" t="s">
        <v>993</v>
      </c>
      <c r="C262" s="157">
        <f t="shared" ca="1" si="3"/>
        <v>29</v>
      </c>
      <c r="D262" s="155" t="s">
        <v>994</v>
      </c>
      <c r="E262" s="157" t="s">
        <v>220</v>
      </c>
      <c r="F262" s="125">
        <v>34916</v>
      </c>
      <c r="G262" s="155" t="s">
        <v>221</v>
      </c>
      <c r="H262" s="155" t="s">
        <v>222</v>
      </c>
      <c r="I262" s="125">
        <v>44166</v>
      </c>
      <c r="J262" s="157" t="s">
        <v>287</v>
      </c>
      <c r="K262" s="156" t="s">
        <v>995</v>
      </c>
      <c r="L262" s="163" t="s">
        <v>996</v>
      </c>
      <c r="M262" s="156" t="s">
        <v>245</v>
      </c>
      <c r="N262" s="158" t="s">
        <v>227</v>
      </c>
      <c r="O262" s="144"/>
    </row>
    <row r="263" spans="1:15" ht="30" customHeight="1">
      <c r="A263" s="155">
        <v>259</v>
      </c>
      <c r="B263" s="156" t="s">
        <v>997</v>
      </c>
      <c r="C263" s="157">
        <f t="shared" ref="C263:C326" ca="1" si="4">(YEAR(NOW())-YEAR(F263))</f>
        <v>45</v>
      </c>
      <c r="D263" s="155" t="s">
        <v>998</v>
      </c>
      <c r="E263" s="157" t="s">
        <v>220</v>
      </c>
      <c r="F263" s="125">
        <v>29159</v>
      </c>
      <c r="G263" s="155" t="s">
        <v>221</v>
      </c>
      <c r="H263" s="155" t="s">
        <v>222</v>
      </c>
      <c r="I263" s="125">
        <v>38808</v>
      </c>
      <c r="J263" s="157" t="s">
        <v>237</v>
      </c>
      <c r="K263" s="156" t="s">
        <v>791</v>
      </c>
      <c r="L263" s="156" t="s">
        <v>992</v>
      </c>
      <c r="M263" s="156" t="s">
        <v>245</v>
      </c>
      <c r="N263" s="158" t="s">
        <v>227</v>
      </c>
      <c r="O263" s="144"/>
    </row>
    <row r="264" spans="1:15" ht="30" customHeight="1">
      <c r="A264" s="155">
        <v>260</v>
      </c>
      <c r="B264" s="156" t="s">
        <v>999</v>
      </c>
      <c r="C264" s="157">
        <f t="shared" ca="1" si="4"/>
        <v>57</v>
      </c>
      <c r="D264" s="155" t="s">
        <v>1000</v>
      </c>
      <c r="E264" s="157" t="s">
        <v>273</v>
      </c>
      <c r="F264" s="125">
        <v>24751</v>
      </c>
      <c r="G264" s="155" t="s">
        <v>221</v>
      </c>
      <c r="H264" s="155" t="s">
        <v>222</v>
      </c>
      <c r="I264" s="125">
        <v>29281</v>
      </c>
      <c r="J264" s="157" t="s">
        <v>281</v>
      </c>
      <c r="K264" s="156" t="s">
        <v>282</v>
      </c>
      <c r="L264" s="156" t="s">
        <v>283</v>
      </c>
      <c r="M264" s="156" t="s">
        <v>226</v>
      </c>
      <c r="N264" s="158" t="s">
        <v>227</v>
      </c>
      <c r="O264" s="144"/>
    </row>
    <row r="265" spans="1:15" ht="30" customHeight="1">
      <c r="A265" s="155">
        <v>261</v>
      </c>
      <c r="B265" s="156" t="s">
        <v>1001</v>
      </c>
      <c r="C265" s="157">
        <f t="shared" ca="1" si="4"/>
        <v>48</v>
      </c>
      <c r="D265" s="155" t="s">
        <v>1002</v>
      </c>
      <c r="E265" s="157" t="s">
        <v>273</v>
      </c>
      <c r="F265" s="125">
        <v>27997</v>
      </c>
      <c r="G265" s="155" t="s">
        <v>221</v>
      </c>
      <c r="H265" s="155" t="s">
        <v>222</v>
      </c>
      <c r="I265" s="125">
        <v>39814</v>
      </c>
      <c r="J265" s="157" t="s">
        <v>258</v>
      </c>
      <c r="K265" s="156" t="s">
        <v>387</v>
      </c>
      <c r="L265" s="156" t="s">
        <v>1003</v>
      </c>
      <c r="M265" s="156" t="s">
        <v>685</v>
      </c>
      <c r="N265" s="158" t="s">
        <v>277</v>
      </c>
      <c r="O265" s="144"/>
    </row>
    <row r="266" spans="1:15" ht="30" customHeight="1">
      <c r="A266" s="155">
        <v>262</v>
      </c>
      <c r="B266" s="156" t="s">
        <v>1004</v>
      </c>
      <c r="C266" s="157">
        <f t="shared" ca="1" si="4"/>
        <v>55</v>
      </c>
      <c r="D266" s="155" t="s">
        <v>1005</v>
      </c>
      <c r="E266" s="157" t="s">
        <v>273</v>
      </c>
      <c r="F266" s="125">
        <v>25517</v>
      </c>
      <c r="G266" s="155" t="s">
        <v>221</v>
      </c>
      <c r="H266" s="155" t="s">
        <v>222</v>
      </c>
      <c r="I266" s="125">
        <v>39083</v>
      </c>
      <c r="J266" s="157" t="s">
        <v>237</v>
      </c>
      <c r="K266" s="156" t="s">
        <v>243</v>
      </c>
      <c r="L266" s="156" t="s">
        <v>244</v>
      </c>
      <c r="M266" s="156" t="s">
        <v>245</v>
      </c>
      <c r="N266" s="158" t="s">
        <v>227</v>
      </c>
      <c r="O266" s="144"/>
    </row>
    <row r="267" spans="1:15" ht="30" customHeight="1">
      <c r="A267" s="155">
        <v>263</v>
      </c>
      <c r="B267" s="156" t="s">
        <v>1006</v>
      </c>
      <c r="C267" s="157">
        <f t="shared" ca="1" si="4"/>
        <v>53</v>
      </c>
      <c r="D267" s="155" t="s">
        <v>1007</v>
      </c>
      <c r="E267" s="157" t="s">
        <v>220</v>
      </c>
      <c r="F267" s="125">
        <v>26073</v>
      </c>
      <c r="G267" s="155" t="s">
        <v>221</v>
      </c>
      <c r="H267" s="155" t="s">
        <v>222</v>
      </c>
      <c r="I267" s="125">
        <v>35125</v>
      </c>
      <c r="J267" s="157" t="s">
        <v>237</v>
      </c>
      <c r="K267" s="156" t="s">
        <v>1008</v>
      </c>
      <c r="L267" s="156" t="s">
        <v>1580</v>
      </c>
      <c r="M267" s="156" t="s">
        <v>401</v>
      </c>
      <c r="N267" s="158" t="s">
        <v>227</v>
      </c>
      <c r="O267" s="144"/>
    </row>
    <row r="268" spans="1:15" ht="30" customHeight="1">
      <c r="A268" s="155">
        <v>264</v>
      </c>
      <c r="B268" s="156" t="s">
        <v>1009</v>
      </c>
      <c r="C268" s="157">
        <f t="shared" ca="1" si="4"/>
        <v>44</v>
      </c>
      <c r="D268" s="155" t="s">
        <v>1010</v>
      </c>
      <c r="E268" s="157" t="s">
        <v>722</v>
      </c>
      <c r="F268" s="125">
        <v>29294</v>
      </c>
      <c r="G268" s="155" t="s">
        <v>231</v>
      </c>
      <c r="H268" s="155" t="s">
        <v>222</v>
      </c>
      <c r="I268" s="125">
        <v>39083</v>
      </c>
      <c r="J268" s="157" t="s">
        <v>237</v>
      </c>
      <c r="K268" s="156" t="s">
        <v>282</v>
      </c>
      <c r="L268" s="156" t="s">
        <v>297</v>
      </c>
      <c r="M268" s="156" t="s">
        <v>226</v>
      </c>
      <c r="N268" s="158" t="s">
        <v>227</v>
      </c>
      <c r="O268" s="144"/>
    </row>
    <row r="269" spans="1:15" ht="30" customHeight="1">
      <c r="A269" s="155">
        <v>265</v>
      </c>
      <c r="B269" s="156" t="s">
        <v>1011</v>
      </c>
      <c r="C269" s="157">
        <f t="shared" ca="1" si="4"/>
        <v>48</v>
      </c>
      <c r="D269" s="155" t="s">
        <v>1012</v>
      </c>
      <c r="E269" s="157" t="s">
        <v>220</v>
      </c>
      <c r="F269" s="125">
        <v>27900</v>
      </c>
      <c r="G269" s="155" t="s">
        <v>231</v>
      </c>
      <c r="H269" s="155" t="s">
        <v>222</v>
      </c>
      <c r="I269" s="125">
        <v>40179</v>
      </c>
      <c r="J269" s="157" t="s">
        <v>223</v>
      </c>
      <c r="K269" s="156" t="s">
        <v>308</v>
      </c>
      <c r="L269" s="156" t="s">
        <v>309</v>
      </c>
      <c r="M269" s="156" t="s">
        <v>245</v>
      </c>
      <c r="N269" s="158" t="s">
        <v>227</v>
      </c>
      <c r="O269" s="144"/>
    </row>
    <row r="270" spans="1:15" ht="30" customHeight="1">
      <c r="A270" s="155">
        <v>266</v>
      </c>
      <c r="B270" s="156" t="s">
        <v>1013</v>
      </c>
      <c r="C270" s="157">
        <f t="shared" ca="1" si="4"/>
        <v>42</v>
      </c>
      <c r="D270" s="155" t="s">
        <v>1014</v>
      </c>
      <c r="E270" s="157" t="s">
        <v>220</v>
      </c>
      <c r="F270" s="125">
        <v>30130</v>
      </c>
      <c r="G270" s="155" t="s">
        <v>221</v>
      </c>
      <c r="H270" s="155" t="s">
        <v>222</v>
      </c>
      <c r="I270" s="125">
        <v>37956</v>
      </c>
      <c r="J270" s="157" t="s">
        <v>223</v>
      </c>
      <c r="K270" s="156" t="s">
        <v>261</v>
      </c>
      <c r="L270" s="156" t="s">
        <v>637</v>
      </c>
      <c r="M270" s="156" t="s">
        <v>226</v>
      </c>
      <c r="N270" s="158" t="s">
        <v>227</v>
      </c>
      <c r="O270" s="144"/>
    </row>
    <row r="271" spans="1:15" ht="30" customHeight="1">
      <c r="A271" s="155">
        <v>267</v>
      </c>
      <c r="B271" s="156" t="s">
        <v>2434</v>
      </c>
      <c r="C271" s="157">
        <f t="shared" ca="1" si="4"/>
        <v>57</v>
      </c>
      <c r="D271" s="155" t="s">
        <v>1018</v>
      </c>
      <c r="E271" s="157" t="s">
        <v>220</v>
      </c>
      <c r="F271" s="125">
        <v>24652</v>
      </c>
      <c r="G271" s="155" t="s">
        <v>221</v>
      </c>
      <c r="H271" s="155" t="s">
        <v>222</v>
      </c>
      <c r="I271" s="125">
        <v>32203</v>
      </c>
      <c r="J271" s="157" t="s">
        <v>237</v>
      </c>
      <c r="K271" s="156" t="s">
        <v>2435</v>
      </c>
      <c r="L271" s="156" t="s">
        <v>415</v>
      </c>
      <c r="M271" s="156" t="s">
        <v>226</v>
      </c>
      <c r="N271" s="158" t="s">
        <v>227</v>
      </c>
      <c r="O271" s="144"/>
    </row>
    <row r="272" spans="1:15" ht="30" customHeight="1">
      <c r="A272" s="155">
        <v>268</v>
      </c>
      <c r="B272" s="156" t="s">
        <v>1019</v>
      </c>
      <c r="C272" s="157">
        <f t="shared" ca="1" si="4"/>
        <v>57</v>
      </c>
      <c r="D272" s="155" t="s">
        <v>1020</v>
      </c>
      <c r="E272" s="157" t="s">
        <v>220</v>
      </c>
      <c r="F272" s="125">
        <v>24503</v>
      </c>
      <c r="G272" s="155" t="s">
        <v>231</v>
      </c>
      <c r="H272" s="155" t="s">
        <v>222</v>
      </c>
      <c r="I272" s="125">
        <v>40634</v>
      </c>
      <c r="J272" s="157" t="s">
        <v>794</v>
      </c>
      <c r="K272" s="156" t="s">
        <v>1021</v>
      </c>
      <c r="L272" s="156" t="s">
        <v>938</v>
      </c>
      <c r="M272" s="156" t="s">
        <v>674</v>
      </c>
      <c r="N272" s="158" t="s">
        <v>277</v>
      </c>
      <c r="O272" s="144"/>
    </row>
    <row r="273" spans="1:15" ht="30" customHeight="1">
      <c r="A273" s="155">
        <v>269</v>
      </c>
      <c r="B273" s="156" t="s">
        <v>1022</v>
      </c>
      <c r="C273" s="157">
        <f t="shared" ca="1" si="4"/>
        <v>53</v>
      </c>
      <c r="D273" s="155" t="s">
        <v>1023</v>
      </c>
      <c r="E273" s="157" t="s">
        <v>478</v>
      </c>
      <c r="F273" s="125">
        <v>26107</v>
      </c>
      <c r="G273" s="155" t="s">
        <v>221</v>
      </c>
      <c r="H273" s="155" t="s">
        <v>222</v>
      </c>
      <c r="I273" s="125">
        <v>34029</v>
      </c>
      <c r="J273" s="157" t="s">
        <v>223</v>
      </c>
      <c r="K273" s="156" t="s">
        <v>937</v>
      </c>
      <c r="L273" s="156" t="s">
        <v>637</v>
      </c>
      <c r="M273" s="156" t="s">
        <v>674</v>
      </c>
      <c r="N273" s="158" t="s">
        <v>277</v>
      </c>
      <c r="O273" s="144"/>
    </row>
    <row r="274" spans="1:15" ht="30" customHeight="1">
      <c r="A274" s="155">
        <v>270</v>
      </c>
      <c r="B274" s="156" t="s">
        <v>1024</v>
      </c>
      <c r="C274" s="157">
        <f t="shared" ca="1" si="4"/>
        <v>42</v>
      </c>
      <c r="D274" s="155" t="s">
        <v>1025</v>
      </c>
      <c r="E274" s="157" t="s">
        <v>220</v>
      </c>
      <c r="F274" s="125">
        <v>30182</v>
      </c>
      <c r="G274" s="155" t="s">
        <v>231</v>
      </c>
      <c r="H274" s="155" t="s">
        <v>222</v>
      </c>
      <c r="I274" s="125">
        <v>38808</v>
      </c>
      <c r="J274" s="157" t="s">
        <v>237</v>
      </c>
      <c r="K274" s="156" t="s">
        <v>282</v>
      </c>
      <c r="L274" s="156" t="s">
        <v>297</v>
      </c>
      <c r="M274" s="156" t="s">
        <v>226</v>
      </c>
      <c r="N274" s="158" t="s">
        <v>227</v>
      </c>
      <c r="O274" s="144"/>
    </row>
    <row r="275" spans="1:15" ht="30" customHeight="1">
      <c r="A275" s="155">
        <v>271</v>
      </c>
      <c r="B275" s="156" t="s">
        <v>1026</v>
      </c>
      <c r="C275" s="157">
        <f t="shared" ca="1" si="4"/>
        <v>55</v>
      </c>
      <c r="D275" s="155" t="s">
        <v>1027</v>
      </c>
      <c r="E275" s="157" t="s">
        <v>636</v>
      </c>
      <c r="F275" s="125">
        <v>25241</v>
      </c>
      <c r="G275" s="155" t="s">
        <v>221</v>
      </c>
      <c r="H275" s="155" t="s">
        <v>222</v>
      </c>
      <c r="I275" s="125">
        <v>33298</v>
      </c>
      <c r="J275" s="157" t="s">
        <v>237</v>
      </c>
      <c r="K275" s="156" t="s">
        <v>254</v>
      </c>
      <c r="L275" s="156" t="s">
        <v>415</v>
      </c>
      <c r="M275" s="156" t="s">
        <v>226</v>
      </c>
      <c r="N275" s="158" t="s">
        <v>227</v>
      </c>
      <c r="O275" s="144"/>
    </row>
    <row r="276" spans="1:15" ht="30" customHeight="1">
      <c r="A276" s="155">
        <v>272</v>
      </c>
      <c r="B276" s="156" t="s">
        <v>1028</v>
      </c>
      <c r="C276" s="157">
        <f t="shared" ca="1" si="4"/>
        <v>48</v>
      </c>
      <c r="D276" s="155" t="s">
        <v>1029</v>
      </c>
      <c r="E276" s="157" t="s">
        <v>220</v>
      </c>
      <c r="F276" s="125">
        <v>28097</v>
      </c>
      <c r="G276" s="155" t="s">
        <v>221</v>
      </c>
      <c r="H276" s="155" t="s">
        <v>222</v>
      </c>
      <c r="I276" s="125">
        <v>41791</v>
      </c>
      <c r="J276" s="157" t="s">
        <v>232</v>
      </c>
      <c r="K276" s="156" t="s">
        <v>224</v>
      </c>
      <c r="L276" s="156" t="s">
        <v>233</v>
      </c>
      <c r="M276" s="156" t="s">
        <v>226</v>
      </c>
      <c r="N276" s="158" t="s">
        <v>227</v>
      </c>
      <c r="O276" s="144"/>
    </row>
    <row r="277" spans="1:15" ht="30" customHeight="1">
      <c r="A277" s="155">
        <v>273</v>
      </c>
      <c r="B277" s="156" t="s">
        <v>1030</v>
      </c>
      <c r="C277" s="157">
        <f t="shared" ca="1" si="4"/>
        <v>44</v>
      </c>
      <c r="D277" s="155" t="s">
        <v>1031</v>
      </c>
      <c r="E277" s="157" t="s">
        <v>220</v>
      </c>
      <c r="F277" s="125">
        <v>29339</v>
      </c>
      <c r="G277" s="155" t="s">
        <v>221</v>
      </c>
      <c r="H277" s="155" t="s">
        <v>222</v>
      </c>
      <c r="I277" s="125">
        <v>40544</v>
      </c>
      <c r="J277" s="157" t="s">
        <v>258</v>
      </c>
      <c r="K277" s="156" t="s">
        <v>282</v>
      </c>
      <c r="L277" s="156" t="s">
        <v>297</v>
      </c>
      <c r="M277" s="156" t="s">
        <v>226</v>
      </c>
      <c r="N277" s="158" t="s">
        <v>227</v>
      </c>
      <c r="O277" s="144"/>
    </row>
    <row r="278" spans="1:15" ht="30" customHeight="1">
      <c r="A278" s="155">
        <v>274</v>
      </c>
      <c r="B278" s="156" t="s">
        <v>1032</v>
      </c>
      <c r="C278" s="157">
        <f t="shared" ca="1" si="4"/>
        <v>50</v>
      </c>
      <c r="D278" s="155" t="s">
        <v>1033</v>
      </c>
      <c r="E278" s="157" t="s">
        <v>715</v>
      </c>
      <c r="F278" s="125">
        <v>27141</v>
      </c>
      <c r="G278" s="155" t="s">
        <v>231</v>
      </c>
      <c r="H278" s="155" t="s">
        <v>222</v>
      </c>
      <c r="I278" s="125">
        <v>42005</v>
      </c>
      <c r="J278" s="157" t="s">
        <v>1034</v>
      </c>
      <c r="K278" s="156" t="s">
        <v>937</v>
      </c>
      <c r="L278" s="156" t="s">
        <v>637</v>
      </c>
      <c r="M278" s="156" t="s">
        <v>674</v>
      </c>
      <c r="N278" s="158" t="s">
        <v>277</v>
      </c>
      <c r="O278" s="144"/>
    </row>
    <row r="279" spans="1:15" ht="30" customHeight="1">
      <c r="A279" s="155">
        <v>275</v>
      </c>
      <c r="B279" s="156" t="s">
        <v>1035</v>
      </c>
      <c r="C279" s="157">
        <f t="shared" ca="1" si="4"/>
        <v>38</v>
      </c>
      <c r="D279" s="155" t="s">
        <v>1036</v>
      </c>
      <c r="E279" s="157" t="s">
        <v>220</v>
      </c>
      <c r="F279" s="125">
        <v>31657</v>
      </c>
      <c r="G279" s="155" t="s">
        <v>221</v>
      </c>
      <c r="H279" s="155" t="s">
        <v>222</v>
      </c>
      <c r="I279" s="125">
        <v>39873</v>
      </c>
      <c r="J279" s="157" t="s">
        <v>258</v>
      </c>
      <c r="K279" s="156" t="s">
        <v>224</v>
      </c>
      <c r="L279" s="156" t="s">
        <v>262</v>
      </c>
      <c r="M279" s="156" t="s">
        <v>226</v>
      </c>
      <c r="N279" s="158" t="s">
        <v>227</v>
      </c>
      <c r="O279" s="144"/>
    </row>
    <row r="280" spans="1:15" ht="30" customHeight="1">
      <c r="A280" s="155">
        <v>276</v>
      </c>
      <c r="B280" s="156" t="s">
        <v>1037</v>
      </c>
      <c r="C280" s="157">
        <f t="shared" ca="1" si="4"/>
        <v>40</v>
      </c>
      <c r="D280" s="155" t="s">
        <v>1038</v>
      </c>
      <c r="E280" s="157" t="s">
        <v>220</v>
      </c>
      <c r="F280" s="125">
        <v>30949</v>
      </c>
      <c r="G280" s="155" t="s">
        <v>221</v>
      </c>
      <c r="H280" s="155" t="s">
        <v>222</v>
      </c>
      <c r="I280" s="125">
        <v>40179</v>
      </c>
      <c r="J280" s="157" t="s">
        <v>258</v>
      </c>
      <c r="K280" s="156" t="s">
        <v>282</v>
      </c>
      <c r="L280" s="156" t="s">
        <v>297</v>
      </c>
      <c r="M280" s="156" t="s">
        <v>226</v>
      </c>
      <c r="N280" s="158" t="s">
        <v>227</v>
      </c>
      <c r="O280" s="144"/>
    </row>
    <row r="281" spans="1:15" ht="30" customHeight="1">
      <c r="A281" s="155">
        <v>277</v>
      </c>
      <c r="B281" s="156" t="s">
        <v>1039</v>
      </c>
      <c r="C281" s="157">
        <f t="shared" ca="1" si="4"/>
        <v>34</v>
      </c>
      <c r="D281" s="155" t="s">
        <v>1040</v>
      </c>
      <c r="E281" s="157" t="s">
        <v>715</v>
      </c>
      <c r="F281" s="125">
        <v>33121</v>
      </c>
      <c r="G281" s="155" t="s">
        <v>221</v>
      </c>
      <c r="H281" s="155" t="s">
        <v>222</v>
      </c>
      <c r="I281" s="125">
        <v>44166</v>
      </c>
      <c r="J281" s="157" t="s">
        <v>232</v>
      </c>
      <c r="K281" s="156" t="s">
        <v>611</v>
      </c>
      <c r="L281" s="156" t="s">
        <v>612</v>
      </c>
      <c r="M281" s="156" t="s">
        <v>226</v>
      </c>
      <c r="N281" s="158" t="s">
        <v>227</v>
      </c>
      <c r="O281" s="144"/>
    </row>
    <row r="282" spans="1:15" ht="30" customHeight="1">
      <c r="A282" s="155">
        <v>278</v>
      </c>
      <c r="B282" s="156" t="s">
        <v>1041</v>
      </c>
      <c r="C282" s="157">
        <f t="shared" ca="1" si="4"/>
        <v>44</v>
      </c>
      <c r="D282" s="155" t="s">
        <v>1042</v>
      </c>
      <c r="E282" s="157" t="s">
        <v>991</v>
      </c>
      <c r="F282" s="125">
        <v>29231</v>
      </c>
      <c r="G282" s="155" t="s">
        <v>231</v>
      </c>
      <c r="H282" s="155" t="s">
        <v>222</v>
      </c>
      <c r="I282" s="125">
        <v>39083</v>
      </c>
      <c r="J282" s="157" t="s">
        <v>237</v>
      </c>
      <c r="K282" s="156" t="s">
        <v>282</v>
      </c>
      <c r="L282" s="156" t="s">
        <v>297</v>
      </c>
      <c r="M282" s="156" t="s">
        <v>226</v>
      </c>
      <c r="N282" s="158" t="s">
        <v>227</v>
      </c>
      <c r="O282" s="144"/>
    </row>
    <row r="283" spans="1:15" ht="30" customHeight="1">
      <c r="A283" s="155">
        <v>279</v>
      </c>
      <c r="B283" s="156" t="s">
        <v>1043</v>
      </c>
      <c r="C283" s="157">
        <f t="shared" ca="1" si="4"/>
        <v>46</v>
      </c>
      <c r="D283" s="155" t="s">
        <v>1044</v>
      </c>
      <c r="E283" s="157" t="s">
        <v>220</v>
      </c>
      <c r="F283" s="125">
        <v>28745</v>
      </c>
      <c r="G283" s="155" t="s">
        <v>221</v>
      </c>
      <c r="H283" s="155" t="s">
        <v>222</v>
      </c>
      <c r="I283" s="125">
        <v>39083</v>
      </c>
      <c r="J283" s="157" t="s">
        <v>237</v>
      </c>
      <c r="K283" s="156" t="s">
        <v>243</v>
      </c>
      <c r="L283" s="156" t="s">
        <v>244</v>
      </c>
      <c r="M283" s="156" t="s">
        <v>245</v>
      </c>
      <c r="N283" s="158" t="s">
        <v>227</v>
      </c>
      <c r="O283" s="144"/>
    </row>
    <row r="284" spans="1:15" ht="30" customHeight="1">
      <c r="A284" s="155">
        <v>280</v>
      </c>
      <c r="B284" s="156" t="s">
        <v>1045</v>
      </c>
      <c r="C284" s="157">
        <f t="shared" ca="1" si="4"/>
        <v>34</v>
      </c>
      <c r="D284" s="155" t="s">
        <v>1046</v>
      </c>
      <c r="E284" s="157" t="s">
        <v>273</v>
      </c>
      <c r="F284" s="125">
        <v>33204</v>
      </c>
      <c r="G284" s="155" t="s">
        <v>231</v>
      </c>
      <c r="H284" s="155" t="s">
        <v>222</v>
      </c>
      <c r="I284" s="125">
        <v>43528</v>
      </c>
      <c r="J284" s="157" t="s">
        <v>266</v>
      </c>
      <c r="K284" s="156" t="s">
        <v>308</v>
      </c>
      <c r="L284" s="156" t="s">
        <v>703</v>
      </c>
      <c r="M284" s="156" t="s">
        <v>245</v>
      </c>
      <c r="N284" s="158" t="s">
        <v>227</v>
      </c>
      <c r="O284" s="144"/>
    </row>
    <row r="285" spans="1:15" ht="30" customHeight="1">
      <c r="A285" s="155">
        <v>281</v>
      </c>
      <c r="B285" s="156" t="s">
        <v>1047</v>
      </c>
      <c r="C285" s="157">
        <f t="shared" ca="1" si="4"/>
        <v>45</v>
      </c>
      <c r="D285" s="155" t="s">
        <v>1048</v>
      </c>
      <c r="E285" s="157" t="s">
        <v>273</v>
      </c>
      <c r="F285" s="125">
        <v>29058</v>
      </c>
      <c r="G285" s="155" t="s">
        <v>231</v>
      </c>
      <c r="H285" s="155" t="s">
        <v>222</v>
      </c>
      <c r="I285" s="125">
        <v>38808</v>
      </c>
      <c r="J285" s="157" t="s">
        <v>258</v>
      </c>
      <c r="K285" s="156" t="s">
        <v>1049</v>
      </c>
      <c r="L285" s="156" t="s">
        <v>1050</v>
      </c>
      <c r="M285" s="156" t="s">
        <v>593</v>
      </c>
      <c r="N285" s="158" t="s">
        <v>227</v>
      </c>
      <c r="O285" s="144"/>
    </row>
    <row r="286" spans="1:15" ht="30" customHeight="1">
      <c r="A286" s="155">
        <v>282</v>
      </c>
      <c r="B286" s="156" t="s">
        <v>1051</v>
      </c>
      <c r="C286" s="157">
        <f t="shared" ca="1" si="4"/>
        <v>51</v>
      </c>
      <c r="D286" s="155" t="s">
        <v>1052</v>
      </c>
      <c r="E286" s="157" t="s">
        <v>220</v>
      </c>
      <c r="F286" s="125">
        <v>26780</v>
      </c>
      <c r="G286" s="155" t="s">
        <v>221</v>
      </c>
      <c r="H286" s="155" t="s">
        <v>222</v>
      </c>
      <c r="I286" s="125">
        <v>37226</v>
      </c>
      <c r="J286" s="157" t="s">
        <v>237</v>
      </c>
      <c r="K286" s="156" t="s">
        <v>308</v>
      </c>
      <c r="L286" s="156" t="s">
        <v>380</v>
      </c>
      <c r="M286" s="156" t="s">
        <v>245</v>
      </c>
      <c r="N286" s="158" t="s">
        <v>227</v>
      </c>
      <c r="O286" s="144"/>
    </row>
    <row r="287" spans="1:15" ht="30" customHeight="1">
      <c r="A287" s="155">
        <v>283</v>
      </c>
      <c r="B287" s="156" t="s">
        <v>1053</v>
      </c>
      <c r="C287" s="157">
        <f t="shared" ca="1" si="4"/>
        <v>62</v>
      </c>
      <c r="D287" s="155" t="s">
        <v>1054</v>
      </c>
      <c r="E287" s="157" t="s">
        <v>220</v>
      </c>
      <c r="F287" s="125">
        <v>22869</v>
      </c>
      <c r="G287" s="155" t="s">
        <v>221</v>
      </c>
      <c r="H287" s="155" t="s">
        <v>222</v>
      </c>
      <c r="I287" s="125">
        <v>38808</v>
      </c>
      <c r="J287" s="157" t="s">
        <v>237</v>
      </c>
      <c r="K287" s="156" t="s">
        <v>317</v>
      </c>
      <c r="L287" s="156" t="s">
        <v>318</v>
      </c>
      <c r="M287" s="156" t="s">
        <v>319</v>
      </c>
      <c r="N287" s="158" t="s">
        <v>227</v>
      </c>
      <c r="O287" s="144"/>
    </row>
    <row r="288" spans="1:15" ht="30" customHeight="1">
      <c r="A288" s="155">
        <v>284</v>
      </c>
      <c r="B288" s="156" t="s">
        <v>1055</v>
      </c>
      <c r="C288" s="157">
        <f t="shared" ca="1" si="4"/>
        <v>35</v>
      </c>
      <c r="D288" s="155" t="s">
        <v>1056</v>
      </c>
      <c r="E288" s="157" t="s">
        <v>220</v>
      </c>
      <c r="F288" s="125">
        <v>32675</v>
      </c>
      <c r="G288" s="155" t="s">
        <v>221</v>
      </c>
      <c r="H288" s="155" t="s">
        <v>222</v>
      </c>
      <c r="I288" s="125">
        <v>40544</v>
      </c>
      <c r="J288" s="157" t="s">
        <v>258</v>
      </c>
      <c r="K288" s="156" t="s">
        <v>254</v>
      </c>
      <c r="L288" s="156" t="s">
        <v>415</v>
      </c>
      <c r="M288" s="156" t="s">
        <v>226</v>
      </c>
      <c r="N288" s="158" t="s">
        <v>227</v>
      </c>
      <c r="O288" s="144"/>
    </row>
    <row r="289" spans="1:15" ht="30" customHeight="1">
      <c r="A289" s="155">
        <v>285</v>
      </c>
      <c r="B289" s="156" t="s">
        <v>1059</v>
      </c>
      <c r="C289" s="157">
        <f t="shared" ca="1" si="4"/>
        <v>42</v>
      </c>
      <c r="D289" s="155" t="s">
        <v>1060</v>
      </c>
      <c r="E289" s="157" t="s">
        <v>220</v>
      </c>
      <c r="F289" s="125">
        <v>30260</v>
      </c>
      <c r="G289" s="155" t="s">
        <v>221</v>
      </c>
      <c r="H289" s="155" t="s">
        <v>222</v>
      </c>
      <c r="I289" s="125">
        <v>40544</v>
      </c>
      <c r="J289" s="157" t="s">
        <v>223</v>
      </c>
      <c r="K289" s="156" t="s">
        <v>254</v>
      </c>
      <c r="L289" s="156" t="s">
        <v>305</v>
      </c>
      <c r="M289" s="156" t="s">
        <v>226</v>
      </c>
      <c r="N289" s="158" t="s">
        <v>227</v>
      </c>
      <c r="O289" s="144"/>
    </row>
    <row r="290" spans="1:15" ht="30" customHeight="1">
      <c r="A290" s="155">
        <v>286</v>
      </c>
      <c r="B290" s="156" t="s">
        <v>1061</v>
      </c>
      <c r="C290" s="157">
        <f t="shared" ca="1" si="4"/>
        <v>40</v>
      </c>
      <c r="D290" s="155" t="s">
        <v>1062</v>
      </c>
      <c r="E290" s="157" t="s">
        <v>220</v>
      </c>
      <c r="F290" s="125">
        <v>30789</v>
      </c>
      <c r="G290" s="155" t="s">
        <v>221</v>
      </c>
      <c r="H290" s="155" t="s">
        <v>222</v>
      </c>
      <c r="I290" s="125">
        <v>43717</v>
      </c>
      <c r="J290" s="157" t="s">
        <v>287</v>
      </c>
      <c r="K290" s="156" t="s">
        <v>254</v>
      </c>
      <c r="L290" s="156" t="s">
        <v>255</v>
      </c>
      <c r="M290" s="156" t="s">
        <v>226</v>
      </c>
      <c r="N290" s="158" t="s">
        <v>227</v>
      </c>
      <c r="O290" s="144"/>
    </row>
    <row r="291" spans="1:15" ht="30" customHeight="1">
      <c r="A291" s="155">
        <v>287</v>
      </c>
      <c r="B291" s="156" t="s">
        <v>1063</v>
      </c>
      <c r="C291" s="157">
        <f t="shared" ca="1" si="4"/>
        <v>57</v>
      </c>
      <c r="D291" s="155" t="s">
        <v>1064</v>
      </c>
      <c r="E291" s="157" t="s">
        <v>220</v>
      </c>
      <c r="F291" s="125">
        <v>24785</v>
      </c>
      <c r="G291" s="155" t="s">
        <v>221</v>
      </c>
      <c r="H291" s="155" t="s">
        <v>222</v>
      </c>
      <c r="I291" s="125">
        <v>34394</v>
      </c>
      <c r="J291" s="157" t="s">
        <v>281</v>
      </c>
      <c r="K291" s="156" t="s">
        <v>282</v>
      </c>
      <c r="L291" s="156" t="s">
        <v>283</v>
      </c>
      <c r="M291" s="156" t="s">
        <v>226</v>
      </c>
      <c r="N291" s="158" t="s">
        <v>227</v>
      </c>
      <c r="O291" s="144"/>
    </row>
    <row r="292" spans="1:15" ht="30" customHeight="1">
      <c r="A292" s="155">
        <v>288</v>
      </c>
      <c r="B292" s="156" t="s">
        <v>1065</v>
      </c>
      <c r="C292" s="157">
        <f t="shared" ca="1" si="4"/>
        <v>35</v>
      </c>
      <c r="D292" s="155" t="s">
        <v>1066</v>
      </c>
      <c r="E292" s="157" t="s">
        <v>273</v>
      </c>
      <c r="F292" s="125">
        <v>32829</v>
      </c>
      <c r="G292" s="155" t="s">
        <v>221</v>
      </c>
      <c r="H292" s="155" t="s">
        <v>222</v>
      </c>
      <c r="I292" s="125">
        <v>40493</v>
      </c>
      <c r="J292" s="157" t="s">
        <v>237</v>
      </c>
      <c r="K292" s="156" t="s">
        <v>254</v>
      </c>
      <c r="L292" s="156" t="s">
        <v>415</v>
      </c>
      <c r="M292" s="156" t="s">
        <v>226</v>
      </c>
      <c r="N292" s="158" t="s">
        <v>227</v>
      </c>
      <c r="O292" s="144"/>
    </row>
    <row r="293" spans="1:15" ht="30" customHeight="1">
      <c r="A293" s="155">
        <v>289</v>
      </c>
      <c r="B293" s="156" t="s">
        <v>1067</v>
      </c>
      <c r="C293" s="157">
        <f t="shared" ca="1" si="4"/>
        <v>53</v>
      </c>
      <c r="D293" s="155" t="s">
        <v>1068</v>
      </c>
      <c r="E293" s="157" t="s">
        <v>220</v>
      </c>
      <c r="F293" s="125">
        <v>25967</v>
      </c>
      <c r="G293" s="155" t="s">
        <v>221</v>
      </c>
      <c r="H293" s="155" t="s">
        <v>222</v>
      </c>
      <c r="I293" s="125">
        <v>34394</v>
      </c>
      <c r="J293" s="157" t="s">
        <v>281</v>
      </c>
      <c r="K293" s="156" t="s">
        <v>941</v>
      </c>
      <c r="L293" s="156" t="s">
        <v>283</v>
      </c>
      <c r="M293" s="156" t="s">
        <v>226</v>
      </c>
      <c r="N293" s="158" t="s">
        <v>227</v>
      </c>
      <c r="O293" s="144"/>
    </row>
    <row r="294" spans="1:15" ht="30" customHeight="1">
      <c r="A294" s="155">
        <v>290</v>
      </c>
      <c r="B294" s="156" t="s">
        <v>1069</v>
      </c>
      <c r="C294" s="157">
        <f t="shared" ca="1" si="4"/>
        <v>48</v>
      </c>
      <c r="D294" s="155" t="s">
        <v>1070</v>
      </c>
      <c r="E294" s="157" t="s">
        <v>220</v>
      </c>
      <c r="F294" s="125">
        <v>27896</v>
      </c>
      <c r="G294" s="155" t="s">
        <v>231</v>
      </c>
      <c r="H294" s="155" t="s">
        <v>222</v>
      </c>
      <c r="I294" s="125">
        <v>35125</v>
      </c>
      <c r="J294" s="157" t="s">
        <v>363</v>
      </c>
      <c r="K294" s="156" t="s">
        <v>1071</v>
      </c>
      <c r="L294" s="156" t="s">
        <v>1072</v>
      </c>
      <c r="M294" s="156" t="s">
        <v>240</v>
      </c>
      <c r="N294" s="158" t="s">
        <v>240</v>
      </c>
      <c r="O294" s="144"/>
    </row>
    <row r="295" spans="1:15" ht="30" customHeight="1">
      <c r="A295" s="155">
        <v>291</v>
      </c>
      <c r="B295" s="156" t="s">
        <v>1073</v>
      </c>
      <c r="C295" s="157">
        <f t="shared" ca="1" si="4"/>
        <v>44</v>
      </c>
      <c r="D295" s="155" t="s">
        <v>1074</v>
      </c>
      <c r="E295" s="157" t="s">
        <v>220</v>
      </c>
      <c r="F295" s="125">
        <v>29438</v>
      </c>
      <c r="G295" s="155" t="s">
        <v>231</v>
      </c>
      <c r="H295" s="155" t="s">
        <v>222</v>
      </c>
      <c r="I295" s="125">
        <v>37956</v>
      </c>
      <c r="J295" s="157" t="s">
        <v>363</v>
      </c>
      <c r="K295" s="156" t="s">
        <v>282</v>
      </c>
      <c r="L295" s="156" t="s">
        <v>283</v>
      </c>
      <c r="M295" s="156" t="s">
        <v>226</v>
      </c>
      <c r="N295" s="158" t="s">
        <v>227</v>
      </c>
      <c r="O295" s="144"/>
    </row>
    <row r="296" spans="1:15" ht="30" customHeight="1">
      <c r="A296" s="155">
        <v>292</v>
      </c>
      <c r="B296" s="156" t="s">
        <v>1075</v>
      </c>
      <c r="C296" s="157">
        <f t="shared" ca="1" si="4"/>
        <v>56</v>
      </c>
      <c r="D296" s="155" t="s">
        <v>1076</v>
      </c>
      <c r="E296" s="157" t="s">
        <v>220</v>
      </c>
      <c r="F296" s="125">
        <v>24871</v>
      </c>
      <c r="G296" s="155" t="s">
        <v>231</v>
      </c>
      <c r="H296" s="155" t="s">
        <v>222</v>
      </c>
      <c r="I296" s="125">
        <v>32568</v>
      </c>
      <c r="J296" s="157" t="s">
        <v>281</v>
      </c>
      <c r="K296" s="156" t="s">
        <v>588</v>
      </c>
      <c r="L296" s="156" t="s">
        <v>645</v>
      </c>
      <c r="M296" s="156" t="s">
        <v>245</v>
      </c>
      <c r="N296" s="158" t="s">
        <v>227</v>
      </c>
      <c r="O296" s="144"/>
    </row>
    <row r="297" spans="1:15" ht="30" customHeight="1">
      <c r="A297" s="155">
        <v>293</v>
      </c>
      <c r="B297" s="156" t="s">
        <v>1077</v>
      </c>
      <c r="C297" s="157">
        <f t="shared" ca="1" si="4"/>
        <v>43</v>
      </c>
      <c r="D297" s="155" t="s">
        <v>1078</v>
      </c>
      <c r="E297" s="157" t="s">
        <v>220</v>
      </c>
      <c r="F297" s="125">
        <v>29687</v>
      </c>
      <c r="G297" s="155" t="s">
        <v>231</v>
      </c>
      <c r="H297" s="155" t="s">
        <v>222</v>
      </c>
      <c r="I297" s="125">
        <v>39448</v>
      </c>
      <c r="J297" s="157" t="s">
        <v>237</v>
      </c>
      <c r="K297" s="156" t="s">
        <v>282</v>
      </c>
      <c r="L297" s="156" t="s">
        <v>262</v>
      </c>
      <c r="M297" s="156" t="s">
        <v>226</v>
      </c>
      <c r="N297" s="158" t="s">
        <v>227</v>
      </c>
      <c r="O297" s="144"/>
    </row>
    <row r="298" spans="1:15" ht="30" customHeight="1">
      <c r="A298" s="155">
        <v>294</v>
      </c>
      <c r="B298" s="156" t="s">
        <v>1079</v>
      </c>
      <c r="C298" s="157">
        <f t="shared" ca="1" si="4"/>
        <v>56</v>
      </c>
      <c r="D298" s="155" t="s">
        <v>1080</v>
      </c>
      <c r="E298" s="157" t="s">
        <v>273</v>
      </c>
      <c r="F298" s="125">
        <v>25089</v>
      </c>
      <c r="G298" s="155" t="s">
        <v>231</v>
      </c>
      <c r="H298" s="155" t="s">
        <v>222</v>
      </c>
      <c r="I298" s="125">
        <v>35855</v>
      </c>
      <c r="J298" s="157" t="s">
        <v>237</v>
      </c>
      <c r="K298" s="156" t="s">
        <v>224</v>
      </c>
      <c r="L298" s="156" t="s">
        <v>1081</v>
      </c>
      <c r="M298" s="159" t="s">
        <v>365</v>
      </c>
      <c r="N298" s="158" t="s">
        <v>227</v>
      </c>
      <c r="O298" s="144"/>
    </row>
    <row r="299" spans="1:15" ht="30" customHeight="1">
      <c r="A299" s="155">
        <v>295</v>
      </c>
      <c r="B299" s="156" t="s">
        <v>1082</v>
      </c>
      <c r="C299" s="157">
        <f t="shared" ca="1" si="4"/>
        <v>34</v>
      </c>
      <c r="D299" s="155" t="s">
        <v>1083</v>
      </c>
      <c r="E299" s="157" t="s">
        <v>220</v>
      </c>
      <c r="F299" s="125">
        <v>32912</v>
      </c>
      <c r="G299" s="155" t="s">
        <v>231</v>
      </c>
      <c r="H299" s="155" t="s">
        <v>222</v>
      </c>
      <c r="I299" s="125">
        <v>43528</v>
      </c>
      <c r="J299" s="157" t="s">
        <v>223</v>
      </c>
      <c r="K299" s="156" t="s">
        <v>282</v>
      </c>
      <c r="L299" s="156" t="s">
        <v>288</v>
      </c>
      <c r="M299" s="156" t="s">
        <v>226</v>
      </c>
      <c r="N299" s="158" t="s">
        <v>227</v>
      </c>
      <c r="O299" s="144"/>
    </row>
    <row r="300" spans="1:15" ht="30" customHeight="1">
      <c r="A300" s="155">
        <v>296</v>
      </c>
      <c r="B300" s="156" t="s">
        <v>1084</v>
      </c>
      <c r="C300" s="157">
        <f t="shared" ca="1" si="4"/>
        <v>50</v>
      </c>
      <c r="D300" s="155" t="s">
        <v>1085</v>
      </c>
      <c r="E300" s="157" t="s">
        <v>220</v>
      </c>
      <c r="F300" s="125">
        <v>27292</v>
      </c>
      <c r="G300" s="155" t="s">
        <v>221</v>
      </c>
      <c r="H300" s="155" t="s">
        <v>222</v>
      </c>
      <c r="I300" s="125">
        <v>39814</v>
      </c>
      <c r="J300" s="157" t="s">
        <v>266</v>
      </c>
      <c r="K300" s="156" t="s">
        <v>937</v>
      </c>
      <c r="L300" s="156" t="s">
        <v>637</v>
      </c>
      <c r="M300" s="156" t="s">
        <v>1086</v>
      </c>
      <c r="N300" s="158" t="s">
        <v>277</v>
      </c>
      <c r="O300" s="144"/>
    </row>
    <row r="301" spans="1:15" ht="30" customHeight="1">
      <c r="A301" s="155">
        <v>297</v>
      </c>
      <c r="B301" s="156" t="s">
        <v>1087</v>
      </c>
      <c r="C301" s="157">
        <f t="shared" ca="1" si="4"/>
        <v>55</v>
      </c>
      <c r="D301" s="155" t="s">
        <v>1088</v>
      </c>
      <c r="E301" s="157" t="s">
        <v>446</v>
      </c>
      <c r="F301" s="125">
        <v>25345</v>
      </c>
      <c r="G301" s="155" t="s">
        <v>221</v>
      </c>
      <c r="H301" s="155" t="s">
        <v>222</v>
      </c>
      <c r="I301" s="125">
        <v>32933</v>
      </c>
      <c r="J301" s="157" t="s">
        <v>237</v>
      </c>
      <c r="K301" s="156" t="s">
        <v>254</v>
      </c>
      <c r="L301" s="156" t="s">
        <v>415</v>
      </c>
      <c r="M301" s="156" t="s">
        <v>226</v>
      </c>
      <c r="N301" s="158" t="s">
        <v>227</v>
      </c>
      <c r="O301" s="144"/>
    </row>
    <row r="302" spans="1:15" ht="30" customHeight="1">
      <c r="A302" s="155">
        <v>298</v>
      </c>
      <c r="B302" s="156" t="s">
        <v>1089</v>
      </c>
      <c r="C302" s="157">
        <f t="shared" ca="1" si="4"/>
        <v>46</v>
      </c>
      <c r="D302" s="155" t="s">
        <v>1090</v>
      </c>
      <c r="E302" s="157" t="s">
        <v>220</v>
      </c>
      <c r="F302" s="125">
        <v>28855</v>
      </c>
      <c r="G302" s="155" t="s">
        <v>221</v>
      </c>
      <c r="H302" s="155" t="s">
        <v>222</v>
      </c>
      <c r="I302" s="125">
        <v>38808</v>
      </c>
      <c r="J302" s="157" t="s">
        <v>237</v>
      </c>
      <c r="K302" s="156" t="s">
        <v>383</v>
      </c>
      <c r="L302" s="156" t="s">
        <v>400</v>
      </c>
      <c r="M302" s="156" t="s">
        <v>401</v>
      </c>
      <c r="N302" s="158" t="s">
        <v>227</v>
      </c>
      <c r="O302" s="144"/>
    </row>
    <row r="303" spans="1:15" ht="30" customHeight="1">
      <c r="A303" s="155">
        <v>299</v>
      </c>
      <c r="B303" s="156" t="s">
        <v>1091</v>
      </c>
      <c r="C303" s="157">
        <f t="shared" ca="1" si="4"/>
        <v>48</v>
      </c>
      <c r="D303" s="155" t="s">
        <v>1092</v>
      </c>
      <c r="E303" s="157" t="s">
        <v>1093</v>
      </c>
      <c r="F303" s="125">
        <v>27836</v>
      </c>
      <c r="G303" s="155" t="s">
        <v>221</v>
      </c>
      <c r="H303" s="155" t="s">
        <v>222</v>
      </c>
      <c r="I303" s="125">
        <v>38808</v>
      </c>
      <c r="J303" s="157" t="s">
        <v>223</v>
      </c>
      <c r="K303" s="156" t="s">
        <v>254</v>
      </c>
      <c r="L303" s="156" t="s">
        <v>305</v>
      </c>
      <c r="M303" s="156" t="s">
        <v>226</v>
      </c>
      <c r="N303" s="158" t="s">
        <v>227</v>
      </c>
      <c r="O303" s="144"/>
    </row>
    <row r="304" spans="1:15" ht="30" customHeight="1">
      <c r="A304" s="155">
        <v>300</v>
      </c>
      <c r="B304" s="156" t="s">
        <v>1094</v>
      </c>
      <c r="C304" s="157">
        <f t="shared" ca="1" si="4"/>
        <v>37</v>
      </c>
      <c r="D304" s="155" t="s">
        <v>1095</v>
      </c>
      <c r="E304" s="157" t="s">
        <v>220</v>
      </c>
      <c r="F304" s="125">
        <v>31876</v>
      </c>
      <c r="G304" s="155" t="s">
        <v>221</v>
      </c>
      <c r="H304" s="155" t="s">
        <v>222</v>
      </c>
      <c r="I304" s="125">
        <v>42309</v>
      </c>
      <c r="J304" s="157" t="s">
        <v>258</v>
      </c>
      <c r="K304" s="156" t="s">
        <v>282</v>
      </c>
      <c r="L304" s="156" t="s">
        <v>297</v>
      </c>
      <c r="M304" s="156" t="s">
        <v>226</v>
      </c>
      <c r="N304" s="158" t="s">
        <v>227</v>
      </c>
      <c r="O304" s="144"/>
    </row>
    <row r="305" spans="1:15" ht="30" customHeight="1">
      <c r="A305" s="155">
        <v>301</v>
      </c>
      <c r="B305" s="156" t="s">
        <v>1096</v>
      </c>
      <c r="C305" s="157">
        <f t="shared" ca="1" si="4"/>
        <v>57</v>
      </c>
      <c r="D305" s="155" t="s">
        <v>1097</v>
      </c>
      <c r="E305" s="157" t="s">
        <v>374</v>
      </c>
      <c r="F305" s="125">
        <v>24621</v>
      </c>
      <c r="G305" s="155" t="s">
        <v>221</v>
      </c>
      <c r="H305" s="155" t="s">
        <v>222</v>
      </c>
      <c r="I305" s="125">
        <v>33270</v>
      </c>
      <c r="J305" s="157" t="s">
        <v>237</v>
      </c>
      <c r="K305" s="156" t="s">
        <v>308</v>
      </c>
      <c r="L305" s="156" t="s">
        <v>380</v>
      </c>
      <c r="M305" s="156" t="s">
        <v>245</v>
      </c>
      <c r="N305" s="158" t="s">
        <v>227</v>
      </c>
      <c r="O305" s="144"/>
    </row>
    <row r="306" spans="1:15" ht="30" customHeight="1">
      <c r="A306" s="155">
        <v>302</v>
      </c>
      <c r="B306" s="156" t="s">
        <v>1098</v>
      </c>
      <c r="C306" s="157">
        <f t="shared" ca="1" si="4"/>
        <v>51</v>
      </c>
      <c r="D306" s="155" t="s">
        <v>1099</v>
      </c>
      <c r="E306" s="157" t="s">
        <v>374</v>
      </c>
      <c r="F306" s="125">
        <v>26805</v>
      </c>
      <c r="G306" s="155" t="s">
        <v>221</v>
      </c>
      <c r="H306" s="155" t="s">
        <v>222</v>
      </c>
      <c r="I306" s="125">
        <v>35490</v>
      </c>
      <c r="J306" s="157" t="s">
        <v>281</v>
      </c>
      <c r="K306" s="156" t="s">
        <v>282</v>
      </c>
      <c r="L306" s="156" t="s">
        <v>283</v>
      </c>
      <c r="M306" s="156" t="s">
        <v>226</v>
      </c>
      <c r="N306" s="158" t="s">
        <v>227</v>
      </c>
      <c r="O306" s="144"/>
    </row>
    <row r="307" spans="1:15" ht="30" customHeight="1">
      <c r="A307" s="155">
        <v>303</v>
      </c>
      <c r="B307" s="156" t="s">
        <v>1100</v>
      </c>
      <c r="C307" s="157">
        <f t="shared" ca="1" si="4"/>
        <v>55</v>
      </c>
      <c r="D307" s="155" t="s">
        <v>1101</v>
      </c>
      <c r="E307" s="157" t="s">
        <v>991</v>
      </c>
      <c r="F307" s="125">
        <v>25318</v>
      </c>
      <c r="G307" s="155" t="s">
        <v>221</v>
      </c>
      <c r="H307" s="155" t="s">
        <v>222</v>
      </c>
      <c r="I307" s="125">
        <v>39448</v>
      </c>
      <c r="J307" s="157" t="s">
        <v>266</v>
      </c>
      <c r="K307" s="156" t="s">
        <v>937</v>
      </c>
      <c r="L307" s="156" t="s">
        <v>637</v>
      </c>
      <c r="M307" s="156" t="s">
        <v>674</v>
      </c>
      <c r="N307" s="158" t="s">
        <v>277</v>
      </c>
      <c r="O307" s="144"/>
    </row>
    <row r="308" spans="1:15" ht="30" customHeight="1">
      <c r="A308" s="155">
        <v>304</v>
      </c>
      <c r="B308" s="156" t="s">
        <v>1100</v>
      </c>
      <c r="C308" s="157">
        <f t="shared" ca="1" si="4"/>
        <v>56</v>
      </c>
      <c r="D308" s="155" t="s">
        <v>1102</v>
      </c>
      <c r="E308" s="157" t="s">
        <v>722</v>
      </c>
      <c r="F308" s="125">
        <v>25160</v>
      </c>
      <c r="G308" s="155" t="s">
        <v>221</v>
      </c>
      <c r="H308" s="155" t="s">
        <v>222</v>
      </c>
      <c r="I308" s="125">
        <v>32568</v>
      </c>
      <c r="J308" s="157" t="s">
        <v>237</v>
      </c>
      <c r="K308" s="156" t="s">
        <v>261</v>
      </c>
      <c r="L308" s="156" t="s">
        <v>637</v>
      </c>
      <c r="M308" s="156" t="s">
        <v>226</v>
      </c>
      <c r="N308" s="158" t="s">
        <v>227</v>
      </c>
      <c r="O308" s="144"/>
    </row>
    <row r="309" spans="1:15" ht="30" customHeight="1">
      <c r="A309" s="155">
        <v>305</v>
      </c>
      <c r="B309" s="156" t="s">
        <v>1103</v>
      </c>
      <c r="C309" s="157">
        <f t="shared" ca="1" si="4"/>
        <v>42</v>
      </c>
      <c r="D309" s="155" t="s">
        <v>1104</v>
      </c>
      <c r="E309" s="157" t="s">
        <v>1105</v>
      </c>
      <c r="F309" s="125">
        <v>30162</v>
      </c>
      <c r="G309" s="155" t="s">
        <v>231</v>
      </c>
      <c r="H309" s="155" t="s">
        <v>222</v>
      </c>
      <c r="I309" s="125">
        <v>39448</v>
      </c>
      <c r="J309" s="157" t="s">
        <v>223</v>
      </c>
      <c r="K309" s="156" t="s">
        <v>269</v>
      </c>
      <c r="L309" s="156" t="s">
        <v>642</v>
      </c>
      <c r="M309" s="156" t="s">
        <v>245</v>
      </c>
      <c r="N309" s="158" t="s">
        <v>227</v>
      </c>
      <c r="O309" s="144"/>
    </row>
    <row r="310" spans="1:15" ht="30" customHeight="1">
      <c r="A310" s="155">
        <v>306</v>
      </c>
      <c r="B310" s="156" t="s">
        <v>1106</v>
      </c>
      <c r="C310" s="157">
        <f t="shared" ca="1" si="4"/>
        <v>28</v>
      </c>
      <c r="D310" s="155" t="s">
        <v>1107</v>
      </c>
      <c r="E310" s="157" t="s">
        <v>220</v>
      </c>
      <c r="F310" s="125">
        <v>35096</v>
      </c>
      <c r="G310" s="155" t="s">
        <v>221</v>
      </c>
      <c r="H310" s="155" t="s">
        <v>222</v>
      </c>
      <c r="I310" s="125">
        <v>43528</v>
      </c>
      <c r="J310" s="157" t="s">
        <v>266</v>
      </c>
      <c r="K310" s="156" t="s">
        <v>224</v>
      </c>
      <c r="L310" s="156" t="s">
        <v>233</v>
      </c>
      <c r="M310" s="156" t="s">
        <v>226</v>
      </c>
      <c r="N310" s="158" t="s">
        <v>227</v>
      </c>
      <c r="O310" s="144"/>
    </row>
    <row r="311" spans="1:15" ht="30" customHeight="1">
      <c r="A311" s="155">
        <v>307</v>
      </c>
      <c r="B311" s="156" t="s">
        <v>1108</v>
      </c>
      <c r="C311" s="157">
        <f t="shared" ca="1" si="4"/>
        <v>49</v>
      </c>
      <c r="D311" s="155" t="s">
        <v>1109</v>
      </c>
      <c r="E311" s="157" t="s">
        <v>220</v>
      </c>
      <c r="F311" s="125">
        <v>27579</v>
      </c>
      <c r="G311" s="155" t="s">
        <v>231</v>
      </c>
      <c r="H311" s="155" t="s">
        <v>222</v>
      </c>
      <c r="I311" s="125">
        <v>39448</v>
      </c>
      <c r="J311" s="157" t="s">
        <v>794</v>
      </c>
      <c r="K311" s="156" t="s">
        <v>795</v>
      </c>
      <c r="L311" s="156" t="s">
        <v>651</v>
      </c>
      <c r="M311" s="156" t="s">
        <v>629</v>
      </c>
      <c r="N311" s="158" t="s">
        <v>277</v>
      </c>
      <c r="O311" s="144"/>
    </row>
    <row r="312" spans="1:15" ht="30" customHeight="1">
      <c r="A312" s="155">
        <v>308</v>
      </c>
      <c r="B312" s="156" t="s">
        <v>1110</v>
      </c>
      <c r="C312" s="157">
        <f t="shared" ca="1" si="4"/>
        <v>46</v>
      </c>
      <c r="D312" s="155" t="s">
        <v>1111</v>
      </c>
      <c r="E312" s="157" t="s">
        <v>220</v>
      </c>
      <c r="F312" s="125">
        <v>28593</v>
      </c>
      <c r="G312" s="155" t="s">
        <v>231</v>
      </c>
      <c r="H312" s="155" t="s">
        <v>222</v>
      </c>
      <c r="I312" s="125">
        <v>39083</v>
      </c>
      <c r="J312" s="157" t="s">
        <v>237</v>
      </c>
      <c r="K312" s="156" t="s">
        <v>282</v>
      </c>
      <c r="L312" s="156" t="s">
        <v>1112</v>
      </c>
      <c r="M312" s="156" t="s">
        <v>240</v>
      </c>
      <c r="N312" s="158" t="s">
        <v>240</v>
      </c>
      <c r="O312" s="144"/>
    </row>
    <row r="313" spans="1:15" ht="30" customHeight="1">
      <c r="A313" s="155">
        <v>309</v>
      </c>
      <c r="B313" s="156" t="s">
        <v>1113</v>
      </c>
      <c r="C313" s="157">
        <f t="shared" ca="1" si="4"/>
        <v>49</v>
      </c>
      <c r="D313" s="155" t="s">
        <v>1114</v>
      </c>
      <c r="E313" s="157" t="s">
        <v>220</v>
      </c>
      <c r="F313" s="125">
        <v>27406</v>
      </c>
      <c r="G313" s="155" t="s">
        <v>231</v>
      </c>
      <c r="H313" s="155" t="s">
        <v>222</v>
      </c>
      <c r="I313" s="125">
        <v>39448</v>
      </c>
      <c r="J313" s="157" t="s">
        <v>223</v>
      </c>
      <c r="K313" s="156" t="s">
        <v>387</v>
      </c>
      <c r="L313" s="156" t="s">
        <v>1115</v>
      </c>
      <c r="M313" s="156" t="s">
        <v>629</v>
      </c>
      <c r="N313" s="158" t="s">
        <v>277</v>
      </c>
      <c r="O313" s="144"/>
    </row>
    <row r="314" spans="1:15" ht="30" customHeight="1">
      <c r="A314" s="155">
        <v>310</v>
      </c>
      <c r="B314" s="156" t="s">
        <v>1116</v>
      </c>
      <c r="C314" s="157">
        <f t="shared" ca="1" si="4"/>
        <v>40</v>
      </c>
      <c r="D314" s="155" t="s">
        <v>1117</v>
      </c>
      <c r="E314" s="157" t="s">
        <v>220</v>
      </c>
      <c r="F314" s="125">
        <v>30967</v>
      </c>
      <c r="G314" s="155" t="s">
        <v>231</v>
      </c>
      <c r="H314" s="155" t="s">
        <v>222</v>
      </c>
      <c r="I314" s="125">
        <v>40544</v>
      </c>
      <c r="J314" s="157" t="s">
        <v>223</v>
      </c>
      <c r="K314" s="156" t="s">
        <v>282</v>
      </c>
      <c r="L314" s="156" t="s">
        <v>288</v>
      </c>
      <c r="M314" s="156" t="s">
        <v>226</v>
      </c>
      <c r="N314" s="158" t="s">
        <v>227</v>
      </c>
      <c r="O314" s="144"/>
    </row>
    <row r="315" spans="1:15" ht="30" customHeight="1">
      <c r="A315" s="155">
        <v>311</v>
      </c>
      <c r="B315" s="156" t="s">
        <v>1118</v>
      </c>
      <c r="C315" s="157">
        <f t="shared" ca="1" si="4"/>
        <v>58</v>
      </c>
      <c r="D315" s="155" t="s">
        <v>1119</v>
      </c>
      <c r="E315" s="157" t="s">
        <v>636</v>
      </c>
      <c r="F315" s="125">
        <v>24185</v>
      </c>
      <c r="G315" s="155" t="s">
        <v>231</v>
      </c>
      <c r="H315" s="155" t="s">
        <v>222</v>
      </c>
      <c r="I315" s="125">
        <v>32174</v>
      </c>
      <c r="J315" s="157" t="s">
        <v>237</v>
      </c>
      <c r="K315" s="156" t="s">
        <v>611</v>
      </c>
      <c r="L315" s="156" t="s">
        <v>901</v>
      </c>
      <c r="M315" s="156" t="s">
        <v>226</v>
      </c>
      <c r="N315" s="158" t="s">
        <v>227</v>
      </c>
      <c r="O315" s="144"/>
    </row>
    <row r="316" spans="1:15" ht="30" customHeight="1">
      <c r="A316" s="155">
        <v>312</v>
      </c>
      <c r="B316" s="156" t="s">
        <v>1120</v>
      </c>
      <c r="C316" s="157">
        <f t="shared" ca="1" si="4"/>
        <v>60</v>
      </c>
      <c r="D316" s="155" t="s">
        <v>1121</v>
      </c>
      <c r="E316" s="157" t="s">
        <v>398</v>
      </c>
      <c r="F316" s="125">
        <v>23419</v>
      </c>
      <c r="G316" s="155" t="s">
        <v>231</v>
      </c>
      <c r="H316" s="155" t="s">
        <v>222</v>
      </c>
      <c r="I316" s="125">
        <v>31472</v>
      </c>
      <c r="J316" s="157" t="s">
        <v>281</v>
      </c>
      <c r="K316" s="156" t="s">
        <v>282</v>
      </c>
      <c r="L316" s="156" t="s">
        <v>283</v>
      </c>
      <c r="M316" s="156" t="s">
        <v>226</v>
      </c>
      <c r="N316" s="158" t="s">
        <v>227</v>
      </c>
      <c r="O316" s="144"/>
    </row>
    <row r="317" spans="1:15" ht="30" customHeight="1">
      <c r="A317" s="155">
        <v>313</v>
      </c>
      <c r="B317" s="156" t="s">
        <v>1122</v>
      </c>
      <c r="C317" s="157">
        <f t="shared" ca="1" si="4"/>
        <v>56</v>
      </c>
      <c r="D317" s="155" t="s">
        <v>1123</v>
      </c>
      <c r="E317" s="157" t="s">
        <v>636</v>
      </c>
      <c r="F317" s="125">
        <v>25046</v>
      </c>
      <c r="G317" s="155" t="s">
        <v>221</v>
      </c>
      <c r="H317" s="155" t="s">
        <v>222</v>
      </c>
      <c r="I317" s="125">
        <v>39448</v>
      </c>
      <c r="J317" s="157" t="s">
        <v>266</v>
      </c>
      <c r="K317" s="156" t="s">
        <v>937</v>
      </c>
      <c r="L317" s="156" t="s">
        <v>1124</v>
      </c>
      <c r="M317" s="156" t="s">
        <v>245</v>
      </c>
      <c r="N317" s="158" t="s">
        <v>277</v>
      </c>
      <c r="O317" s="144"/>
    </row>
    <row r="318" spans="1:15" ht="30" customHeight="1">
      <c r="A318" s="155">
        <v>314</v>
      </c>
      <c r="B318" s="156" t="s">
        <v>1125</v>
      </c>
      <c r="C318" s="157">
        <f t="shared" ca="1" si="4"/>
        <v>42</v>
      </c>
      <c r="D318" s="155" t="s">
        <v>1126</v>
      </c>
      <c r="E318" s="157" t="s">
        <v>248</v>
      </c>
      <c r="F318" s="125">
        <v>30298</v>
      </c>
      <c r="G318" s="155" t="s">
        <v>221</v>
      </c>
      <c r="H318" s="155" t="s">
        <v>222</v>
      </c>
      <c r="I318" s="125">
        <v>39873</v>
      </c>
      <c r="J318" s="157" t="s">
        <v>258</v>
      </c>
      <c r="K318" s="156" t="s">
        <v>254</v>
      </c>
      <c r="L318" s="156" t="s">
        <v>415</v>
      </c>
      <c r="M318" s="156" t="s">
        <v>226</v>
      </c>
      <c r="N318" s="158" t="s">
        <v>227</v>
      </c>
      <c r="O318" s="144"/>
    </row>
    <row r="319" spans="1:15" ht="30" customHeight="1">
      <c r="A319" s="155">
        <v>315</v>
      </c>
      <c r="B319" s="156" t="s">
        <v>1127</v>
      </c>
      <c r="C319" s="157">
        <f t="shared" ca="1" si="4"/>
        <v>47</v>
      </c>
      <c r="D319" s="155" t="s">
        <v>1128</v>
      </c>
      <c r="E319" s="157" t="s">
        <v>220</v>
      </c>
      <c r="F319" s="125">
        <v>28206</v>
      </c>
      <c r="G319" s="155" t="s">
        <v>231</v>
      </c>
      <c r="H319" s="155" t="s">
        <v>222</v>
      </c>
      <c r="I319" s="125">
        <v>42910</v>
      </c>
      <c r="J319" s="157" t="s">
        <v>258</v>
      </c>
      <c r="K319" s="156" t="s">
        <v>308</v>
      </c>
      <c r="L319" s="156" t="s">
        <v>380</v>
      </c>
      <c r="M319" s="156" t="s">
        <v>245</v>
      </c>
      <c r="N319" s="158" t="s">
        <v>227</v>
      </c>
      <c r="O319" s="144"/>
    </row>
    <row r="320" spans="1:15" ht="30" customHeight="1">
      <c r="A320" s="155">
        <v>316</v>
      </c>
      <c r="B320" s="156" t="s">
        <v>1129</v>
      </c>
      <c r="C320" s="157">
        <f t="shared" ca="1" si="4"/>
        <v>47</v>
      </c>
      <c r="D320" s="155" t="s">
        <v>1130</v>
      </c>
      <c r="E320" s="157" t="s">
        <v>220</v>
      </c>
      <c r="F320" s="125">
        <v>28261</v>
      </c>
      <c r="G320" s="155" t="s">
        <v>221</v>
      </c>
      <c r="H320" s="155" t="s">
        <v>222</v>
      </c>
      <c r="I320" s="125">
        <v>38808</v>
      </c>
      <c r="J320" s="157" t="s">
        <v>223</v>
      </c>
      <c r="K320" s="156" t="s">
        <v>254</v>
      </c>
      <c r="L320" s="156" t="s">
        <v>305</v>
      </c>
      <c r="M320" s="156" t="s">
        <v>226</v>
      </c>
      <c r="N320" s="158" t="s">
        <v>227</v>
      </c>
      <c r="O320" s="144"/>
    </row>
    <row r="321" spans="1:15" ht="30" customHeight="1">
      <c r="A321" s="155">
        <v>317</v>
      </c>
      <c r="B321" s="156" t="s">
        <v>1131</v>
      </c>
      <c r="C321" s="157">
        <f t="shared" ca="1" si="4"/>
        <v>55</v>
      </c>
      <c r="D321" s="155" t="s">
        <v>1132</v>
      </c>
      <c r="E321" s="157" t="s">
        <v>220</v>
      </c>
      <c r="F321" s="125">
        <v>25411</v>
      </c>
      <c r="G321" s="155" t="s">
        <v>231</v>
      </c>
      <c r="H321" s="155" t="s">
        <v>222</v>
      </c>
      <c r="I321" s="125">
        <v>32933</v>
      </c>
      <c r="J321" s="157" t="s">
        <v>363</v>
      </c>
      <c r="K321" s="156" t="s">
        <v>1133</v>
      </c>
      <c r="L321" s="156" t="s">
        <v>1134</v>
      </c>
      <c r="M321" s="156" t="s">
        <v>240</v>
      </c>
      <c r="N321" s="158" t="s">
        <v>240</v>
      </c>
      <c r="O321" s="144"/>
    </row>
    <row r="322" spans="1:15" ht="30" customHeight="1">
      <c r="A322" s="155">
        <v>318</v>
      </c>
      <c r="B322" s="156" t="s">
        <v>1135</v>
      </c>
      <c r="C322" s="157">
        <f t="shared" ca="1" si="4"/>
        <v>42</v>
      </c>
      <c r="D322" s="155" t="s">
        <v>1136</v>
      </c>
      <c r="E322" s="157" t="s">
        <v>1137</v>
      </c>
      <c r="F322" s="125">
        <v>30182</v>
      </c>
      <c r="G322" s="155" t="s">
        <v>231</v>
      </c>
      <c r="H322" s="155" t="s">
        <v>222</v>
      </c>
      <c r="I322" s="125">
        <v>34394</v>
      </c>
      <c r="J322" s="157" t="s">
        <v>237</v>
      </c>
      <c r="K322" s="156" t="s">
        <v>282</v>
      </c>
      <c r="L322" s="156" t="s">
        <v>297</v>
      </c>
      <c r="M322" s="156" t="s">
        <v>226</v>
      </c>
      <c r="N322" s="158" t="s">
        <v>227</v>
      </c>
      <c r="O322" s="144"/>
    </row>
    <row r="323" spans="1:15" ht="30" customHeight="1">
      <c r="A323" s="155">
        <v>319</v>
      </c>
      <c r="B323" s="156" t="s">
        <v>1138</v>
      </c>
      <c r="C323" s="157">
        <f t="shared" ca="1" si="4"/>
        <v>55</v>
      </c>
      <c r="D323" s="155" t="s">
        <v>1139</v>
      </c>
      <c r="E323" s="157" t="s">
        <v>220</v>
      </c>
      <c r="F323" s="125">
        <v>25407</v>
      </c>
      <c r="G323" s="155" t="s">
        <v>221</v>
      </c>
      <c r="H323" s="155" t="s">
        <v>222</v>
      </c>
      <c r="I323" s="125">
        <v>39448</v>
      </c>
      <c r="J323" s="157" t="s">
        <v>266</v>
      </c>
      <c r="K323" s="156" t="s">
        <v>937</v>
      </c>
      <c r="L323" s="156" t="s">
        <v>423</v>
      </c>
      <c r="M323" s="156" t="s">
        <v>389</v>
      </c>
      <c r="N323" s="158" t="s">
        <v>277</v>
      </c>
      <c r="O323" s="144"/>
    </row>
    <row r="324" spans="1:15" ht="30" customHeight="1">
      <c r="A324" s="155">
        <v>320</v>
      </c>
      <c r="B324" s="156" t="s">
        <v>1140</v>
      </c>
      <c r="C324" s="157">
        <f t="shared" ca="1" si="4"/>
        <v>46</v>
      </c>
      <c r="D324" s="155" t="s">
        <v>1141</v>
      </c>
      <c r="E324" s="157" t="s">
        <v>220</v>
      </c>
      <c r="F324" s="125">
        <v>28605</v>
      </c>
      <c r="G324" s="155" t="s">
        <v>221</v>
      </c>
      <c r="H324" s="155" t="s">
        <v>222</v>
      </c>
      <c r="I324" s="125">
        <v>40179</v>
      </c>
      <c r="J324" s="157" t="s">
        <v>223</v>
      </c>
      <c r="K324" s="156" t="s">
        <v>833</v>
      </c>
      <c r="L324" s="156" t="s">
        <v>1142</v>
      </c>
      <c r="M324" s="156" t="s">
        <v>335</v>
      </c>
      <c r="N324" s="158" t="s">
        <v>277</v>
      </c>
      <c r="O324" s="144"/>
    </row>
    <row r="325" spans="1:15" ht="30" customHeight="1">
      <c r="A325" s="155">
        <v>321</v>
      </c>
      <c r="B325" s="156" t="s">
        <v>1143</v>
      </c>
      <c r="C325" s="157">
        <f t="shared" ca="1" si="4"/>
        <v>45</v>
      </c>
      <c r="D325" s="155" t="s">
        <v>1144</v>
      </c>
      <c r="E325" s="157" t="s">
        <v>220</v>
      </c>
      <c r="F325" s="125">
        <v>28974</v>
      </c>
      <c r="G325" s="155" t="s">
        <v>231</v>
      </c>
      <c r="H325" s="155" t="s">
        <v>222</v>
      </c>
      <c r="I325" s="125">
        <v>39448</v>
      </c>
      <c r="J325" s="157" t="s">
        <v>266</v>
      </c>
      <c r="K325" s="156" t="s">
        <v>1145</v>
      </c>
      <c r="L325" s="156" t="s">
        <v>637</v>
      </c>
      <c r="M325" s="156" t="s">
        <v>1146</v>
      </c>
      <c r="N325" s="158" t="s">
        <v>277</v>
      </c>
      <c r="O325" s="144"/>
    </row>
    <row r="326" spans="1:15" ht="30" customHeight="1">
      <c r="A326" s="155">
        <v>322</v>
      </c>
      <c r="B326" s="156" t="s">
        <v>1147</v>
      </c>
      <c r="C326" s="157">
        <f t="shared" ca="1" si="4"/>
        <v>59</v>
      </c>
      <c r="D326" s="155" t="s">
        <v>1148</v>
      </c>
      <c r="E326" s="157" t="s">
        <v>220</v>
      </c>
      <c r="F326" s="125">
        <v>24086</v>
      </c>
      <c r="G326" s="155" t="s">
        <v>231</v>
      </c>
      <c r="H326" s="155" t="s">
        <v>222</v>
      </c>
      <c r="I326" s="125">
        <v>32143</v>
      </c>
      <c r="J326" s="157" t="s">
        <v>281</v>
      </c>
      <c r="K326" s="156" t="s">
        <v>282</v>
      </c>
      <c r="L326" s="156" t="s">
        <v>283</v>
      </c>
      <c r="M326" s="156" t="s">
        <v>226</v>
      </c>
      <c r="N326" s="158" t="s">
        <v>227</v>
      </c>
      <c r="O326" s="144"/>
    </row>
    <row r="327" spans="1:15" ht="30" customHeight="1">
      <c r="A327" s="155">
        <v>323</v>
      </c>
      <c r="B327" s="156" t="s">
        <v>1149</v>
      </c>
      <c r="C327" s="157">
        <f t="shared" ref="C327:C390" ca="1" si="5">(YEAR(NOW())-YEAR(F327))</f>
        <v>44</v>
      </c>
      <c r="D327" s="155" t="s">
        <v>1150</v>
      </c>
      <c r="E327" s="157" t="s">
        <v>220</v>
      </c>
      <c r="F327" s="125">
        <v>29253</v>
      </c>
      <c r="G327" s="155" t="s">
        <v>221</v>
      </c>
      <c r="H327" s="155" t="s">
        <v>222</v>
      </c>
      <c r="I327" s="125">
        <v>38808</v>
      </c>
      <c r="J327" s="157" t="s">
        <v>237</v>
      </c>
      <c r="K327" s="156" t="s">
        <v>254</v>
      </c>
      <c r="L327" s="156" t="s">
        <v>415</v>
      </c>
      <c r="M327" s="156" t="s">
        <v>226</v>
      </c>
      <c r="N327" s="158" t="s">
        <v>227</v>
      </c>
      <c r="O327" s="144"/>
    </row>
    <row r="328" spans="1:15" ht="30" customHeight="1">
      <c r="A328" s="155">
        <v>324</v>
      </c>
      <c r="B328" s="156" t="s">
        <v>1151</v>
      </c>
      <c r="C328" s="157">
        <f t="shared" ca="1" si="5"/>
        <v>46</v>
      </c>
      <c r="D328" s="155" t="s">
        <v>1152</v>
      </c>
      <c r="E328" s="157" t="s">
        <v>220</v>
      </c>
      <c r="F328" s="125">
        <v>28767</v>
      </c>
      <c r="G328" s="155" t="s">
        <v>221</v>
      </c>
      <c r="H328" s="155" t="s">
        <v>222</v>
      </c>
      <c r="I328" s="125">
        <v>39083</v>
      </c>
      <c r="J328" s="157" t="s">
        <v>363</v>
      </c>
      <c r="K328" s="156" t="s">
        <v>282</v>
      </c>
      <c r="L328" s="156" t="s">
        <v>283</v>
      </c>
      <c r="M328" s="156" t="s">
        <v>226</v>
      </c>
      <c r="N328" s="158" t="s">
        <v>227</v>
      </c>
      <c r="O328" s="144"/>
    </row>
    <row r="329" spans="1:15" ht="30" customHeight="1">
      <c r="A329" s="155">
        <v>325</v>
      </c>
      <c r="B329" s="156" t="s">
        <v>1153</v>
      </c>
      <c r="C329" s="157">
        <f t="shared" ca="1" si="5"/>
        <v>48</v>
      </c>
      <c r="D329" s="155" t="s">
        <v>1154</v>
      </c>
      <c r="E329" s="157" t="s">
        <v>1105</v>
      </c>
      <c r="F329" s="125">
        <v>28048</v>
      </c>
      <c r="G329" s="155" t="s">
        <v>221</v>
      </c>
      <c r="H329" s="155" t="s">
        <v>222</v>
      </c>
      <c r="I329" s="125">
        <v>36220</v>
      </c>
      <c r="J329" s="157" t="s">
        <v>237</v>
      </c>
      <c r="K329" s="156" t="s">
        <v>254</v>
      </c>
      <c r="L329" s="156" t="s">
        <v>415</v>
      </c>
      <c r="M329" s="156" t="s">
        <v>226</v>
      </c>
      <c r="N329" s="158" t="s">
        <v>227</v>
      </c>
      <c r="O329" s="144"/>
    </row>
    <row r="330" spans="1:15" ht="30" customHeight="1">
      <c r="A330" s="155">
        <v>326</v>
      </c>
      <c r="B330" s="156" t="s">
        <v>1155</v>
      </c>
      <c r="C330" s="157">
        <f t="shared" ca="1" si="5"/>
        <v>53</v>
      </c>
      <c r="D330" s="155" t="s">
        <v>1156</v>
      </c>
      <c r="E330" s="157" t="s">
        <v>991</v>
      </c>
      <c r="F330" s="125">
        <v>26016</v>
      </c>
      <c r="G330" s="155" t="s">
        <v>221</v>
      </c>
      <c r="H330" s="155" t="s">
        <v>222</v>
      </c>
      <c r="I330" s="125">
        <v>34213</v>
      </c>
      <c r="J330" s="157" t="s">
        <v>237</v>
      </c>
      <c r="K330" s="156" t="s">
        <v>833</v>
      </c>
      <c r="L330" s="156" t="s">
        <v>1142</v>
      </c>
      <c r="M330" s="156" t="s">
        <v>335</v>
      </c>
      <c r="N330" s="158" t="s">
        <v>277</v>
      </c>
      <c r="O330" s="144"/>
    </row>
    <row r="331" spans="1:15" ht="30" customHeight="1">
      <c r="A331" s="155">
        <v>327</v>
      </c>
      <c r="B331" s="156" t="s">
        <v>1157</v>
      </c>
      <c r="C331" s="157">
        <f t="shared" ca="1" si="5"/>
        <v>56</v>
      </c>
      <c r="D331" s="155" t="s">
        <v>1158</v>
      </c>
      <c r="E331" s="157" t="s">
        <v>220</v>
      </c>
      <c r="F331" s="125">
        <v>24847</v>
      </c>
      <c r="G331" s="155" t="s">
        <v>221</v>
      </c>
      <c r="H331" s="155" t="s">
        <v>222</v>
      </c>
      <c r="I331" s="125">
        <v>32203</v>
      </c>
      <c r="J331" s="157" t="s">
        <v>237</v>
      </c>
      <c r="K331" s="156" t="s">
        <v>224</v>
      </c>
      <c r="L331" s="156" t="s">
        <v>262</v>
      </c>
      <c r="M331" s="156" t="s">
        <v>226</v>
      </c>
      <c r="N331" s="158" t="s">
        <v>227</v>
      </c>
      <c r="O331" s="144"/>
    </row>
    <row r="332" spans="1:15" ht="30" customHeight="1">
      <c r="A332" s="155">
        <v>328</v>
      </c>
      <c r="B332" s="156" t="s">
        <v>1159</v>
      </c>
      <c r="C332" s="157">
        <f t="shared" ca="1" si="5"/>
        <v>47</v>
      </c>
      <c r="D332" s="155" t="s">
        <v>1160</v>
      </c>
      <c r="E332" s="157" t="s">
        <v>332</v>
      </c>
      <c r="F332" s="125">
        <v>28354</v>
      </c>
      <c r="G332" s="155" t="s">
        <v>221</v>
      </c>
      <c r="H332" s="155" t="s">
        <v>222</v>
      </c>
      <c r="I332" s="125">
        <v>39448</v>
      </c>
      <c r="J332" s="157" t="s">
        <v>237</v>
      </c>
      <c r="K332" s="156" t="s">
        <v>224</v>
      </c>
      <c r="L332" s="156" t="s">
        <v>262</v>
      </c>
      <c r="M332" s="156" t="s">
        <v>226</v>
      </c>
      <c r="N332" s="158" t="s">
        <v>227</v>
      </c>
      <c r="O332" s="144"/>
    </row>
    <row r="333" spans="1:15" ht="30" customHeight="1">
      <c r="A333" s="155">
        <v>329</v>
      </c>
      <c r="B333" s="156" t="s">
        <v>1161</v>
      </c>
      <c r="C333" s="157">
        <f t="shared" ca="1" si="5"/>
        <v>51</v>
      </c>
      <c r="D333" s="155" t="s">
        <v>1162</v>
      </c>
      <c r="E333" s="157" t="s">
        <v>220</v>
      </c>
      <c r="F333" s="125">
        <v>27024</v>
      </c>
      <c r="G333" s="155" t="s">
        <v>221</v>
      </c>
      <c r="H333" s="155" t="s">
        <v>222</v>
      </c>
      <c r="I333" s="125">
        <v>37591</v>
      </c>
      <c r="J333" s="157" t="s">
        <v>281</v>
      </c>
      <c r="K333" s="156" t="s">
        <v>282</v>
      </c>
      <c r="L333" s="156" t="s">
        <v>283</v>
      </c>
      <c r="M333" s="156" t="s">
        <v>226</v>
      </c>
      <c r="N333" s="158" t="s">
        <v>227</v>
      </c>
      <c r="O333" s="144"/>
    </row>
    <row r="334" spans="1:15" ht="30" customHeight="1">
      <c r="A334" s="155">
        <v>330</v>
      </c>
      <c r="B334" s="156" t="s">
        <v>1163</v>
      </c>
      <c r="C334" s="157">
        <f t="shared" ca="1" si="5"/>
        <v>51</v>
      </c>
      <c r="D334" s="155" t="s">
        <v>1164</v>
      </c>
      <c r="E334" s="157" t="s">
        <v>220</v>
      </c>
      <c r="F334" s="125">
        <v>26733</v>
      </c>
      <c r="G334" s="155" t="s">
        <v>221</v>
      </c>
      <c r="H334" s="155" t="s">
        <v>222</v>
      </c>
      <c r="I334" s="125">
        <v>37591</v>
      </c>
      <c r="J334" s="157" t="s">
        <v>281</v>
      </c>
      <c r="K334" s="156" t="s">
        <v>282</v>
      </c>
      <c r="L334" s="156" t="s">
        <v>283</v>
      </c>
      <c r="M334" s="156" t="s">
        <v>226</v>
      </c>
      <c r="N334" s="158" t="s">
        <v>227</v>
      </c>
      <c r="O334" s="144"/>
    </row>
    <row r="335" spans="1:15" ht="30" customHeight="1">
      <c r="A335" s="155">
        <v>331</v>
      </c>
      <c r="B335" s="156" t="s">
        <v>1165</v>
      </c>
      <c r="C335" s="157">
        <f t="shared" ca="1" si="5"/>
        <v>48</v>
      </c>
      <c r="D335" s="155" t="s">
        <v>1166</v>
      </c>
      <c r="E335" s="157" t="s">
        <v>220</v>
      </c>
      <c r="F335" s="125">
        <v>28101</v>
      </c>
      <c r="G335" s="155" t="s">
        <v>221</v>
      </c>
      <c r="H335" s="155" t="s">
        <v>222</v>
      </c>
      <c r="I335" s="125">
        <v>38808</v>
      </c>
      <c r="J335" s="157" t="s">
        <v>237</v>
      </c>
      <c r="K335" s="156" t="s">
        <v>282</v>
      </c>
      <c r="L335" s="156" t="s">
        <v>297</v>
      </c>
      <c r="M335" s="156" t="s">
        <v>226</v>
      </c>
      <c r="N335" s="158" t="s">
        <v>227</v>
      </c>
      <c r="O335" s="144"/>
    </row>
    <row r="336" spans="1:15" ht="30" customHeight="1">
      <c r="A336" s="155">
        <v>332</v>
      </c>
      <c r="B336" s="156" t="s">
        <v>1167</v>
      </c>
      <c r="C336" s="157">
        <f t="shared" ca="1" si="5"/>
        <v>56</v>
      </c>
      <c r="D336" s="155" t="s">
        <v>1168</v>
      </c>
      <c r="E336" s="157" t="s">
        <v>220</v>
      </c>
      <c r="F336" s="125">
        <v>25198</v>
      </c>
      <c r="G336" s="155" t="s">
        <v>231</v>
      </c>
      <c r="H336" s="155" t="s">
        <v>222</v>
      </c>
      <c r="I336" s="125">
        <v>39083</v>
      </c>
      <c r="J336" s="157" t="s">
        <v>223</v>
      </c>
      <c r="K336" s="156" t="s">
        <v>387</v>
      </c>
      <c r="L336" s="156" t="s">
        <v>724</v>
      </c>
      <c r="M336" s="156" t="s">
        <v>389</v>
      </c>
      <c r="N336" s="158" t="s">
        <v>277</v>
      </c>
      <c r="O336" s="144"/>
    </row>
    <row r="337" spans="1:15" ht="30" customHeight="1">
      <c r="A337" s="155">
        <v>333</v>
      </c>
      <c r="B337" s="156" t="s">
        <v>1169</v>
      </c>
      <c r="C337" s="157">
        <f t="shared" ca="1" si="5"/>
        <v>34</v>
      </c>
      <c r="D337" s="155" t="s">
        <v>1170</v>
      </c>
      <c r="E337" s="157" t="s">
        <v>220</v>
      </c>
      <c r="F337" s="125">
        <v>32900</v>
      </c>
      <c r="G337" s="155" t="s">
        <v>231</v>
      </c>
      <c r="H337" s="155" t="s">
        <v>222</v>
      </c>
      <c r="I337" s="125">
        <v>44166</v>
      </c>
      <c r="J337" s="157" t="s">
        <v>287</v>
      </c>
      <c r="K337" s="156" t="s">
        <v>784</v>
      </c>
      <c r="L337" s="156" t="s">
        <v>1171</v>
      </c>
      <c r="M337" s="159" t="s">
        <v>365</v>
      </c>
      <c r="N337" s="158" t="s">
        <v>227</v>
      </c>
      <c r="O337" s="144"/>
    </row>
    <row r="338" spans="1:15" ht="30" customHeight="1">
      <c r="A338" s="155">
        <v>334</v>
      </c>
      <c r="B338" s="156" t="s">
        <v>1172</v>
      </c>
      <c r="C338" s="157">
        <f t="shared" ca="1" si="5"/>
        <v>58</v>
      </c>
      <c r="D338" s="155" t="s">
        <v>1173</v>
      </c>
      <c r="E338" s="157" t="s">
        <v>220</v>
      </c>
      <c r="F338" s="125">
        <v>24438</v>
      </c>
      <c r="G338" s="155" t="s">
        <v>231</v>
      </c>
      <c r="H338" s="155" t="s">
        <v>222</v>
      </c>
      <c r="I338" s="125">
        <v>39448</v>
      </c>
      <c r="J338" s="157" t="s">
        <v>266</v>
      </c>
      <c r="K338" s="156" t="s">
        <v>937</v>
      </c>
      <c r="L338" s="156" t="s">
        <v>637</v>
      </c>
      <c r="M338" s="156" t="s">
        <v>629</v>
      </c>
      <c r="N338" s="158" t="s">
        <v>277</v>
      </c>
      <c r="O338" s="144"/>
    </row>
    <row r="339" spans="1:15" ht="30" customHeight="1">
      <c r="A339" s="155">
        <v>335</v>
      </c>
      <c r="B339" s="156" t="s">
        <v>1174</v>
      </c>
      <c r="C339" s="157">
        <f t="shared" ca="1" si="5"/>
        <v>57</v>
      </c>
      <c r="D339" s="155" t="s">
        <v>1175</v>
      </c>
      <c r="E339" s="157" t="s">
        <v>220</v>
      </c>
      <c r="F339" s="125">
        <v>24547</v>
      </c>
      <c r="G339" s="155" t="s">
        <v>221</v>
      </c>
      <c r="H339" s="155" t="s">
        <v>222</v>
      </c>
      <c r="I339" s="125">
        <v>34394</v>
      </c>
      <c r="J339" s="157" t="s">
        <v>237</v>
      </c>
      <c r="K339" s="156" t="s">
        <v>224</v>
      </c>
      <c r="L339" s="156" t="s">
        <v>262</v>
      </c>
      <c r="M339" s="156" t="s">
        <v>226</v>
      </c>
      <c r="N339" s="158" t="s">
        <v>227</v>
      </c>
      <c r="O339" s="144"/>
    </row>
    <row r="340" spans="1:15" ht="30" customHeight="1">
      <c r="A340" s="155">
        <v>336</v>
      </c>
      <c r="B340" s="156" t="s">
        <v>1176</v>
      </c>
      <c r="C340" s="157">
        <f t="shared" ca="1" si="5"/>
        <v>45</v>
      </c>
      <c r="D340" s="155" t="s">
        <v>1177</v>
      </c>
      <c r="E340" s="157" t="s">
        <v>944</v>
      </c>
      <c r="F340" s="125">
        <v>29135</v>
      </c>
      <c r="G340" s="155" t="s">
        <v>231</v>
      </c>
      <c r="H340" s="155" t="s">
        <v>222</v>
      </c>
      <c r="I340" s="125">
        <v>39083</v>
      </c>
      <c r="J340" s="157" t="s">
        <v>237</v>
      </c>
      <c r="K340" s="156" t="s">
        <v>941</v>
      </c>
      <c r="L340" s="156" t="s">
        <v>1178</v>
      </c>
      <c r="M340" s="156" t="s">
        <v>240</v>
      </c>
      <c r="N340" s="158" t="s">
        <v>240</v>
      </c>
      <c r="O340" s="144"/>
    </row>
    <row r="341" spans="1:15" ht="30" customHeight="1">
      <c r="A341" s="155">
        <v>337</v>
      </c>
      <c r="B341" s="156" t="s">
        <v>1179</v>
      </c>
      <c r="C341" s="157">
        <f t="shared" ca="1" si="5"/>
        <v>44</v>
      </c>
      <c r="D341" s="155" t="s">
        <v>1180</v>
      </c>
      <c r="E341" s="157" t="s">
        <v>220</v>
      </c>
      <c r="F341" s="127" t="s">
        <v>1181</v>
      </c>
      <c r="G341" s="155" t="s">
        <v>231</v>
      </c>
      <c r="H341" s="155" t="s">
        <v>222</v>
      </c>
      <c r="I341" s="125">
        <v>41244</v>
      </c>
      <c r="J341" s="157" t="s">
        <v>266</v>
      </c>
      <c r="K341" s="156" t="s">
        <v>224</v>
      </c>
      <c r="L341" s="156" t="s">
        <v>233</v>
      </c>
      <c r="M341" s="156" t="s">
        <v>226</v>
      </c>
      <c r="N341" s="158" t="s">
        <v>227</v>
      </c>
      <c r="O341" s="144"/>
    </row>
    <row r="342" spans="1:15" ht="30" customHeight="1">
      <c r="A342" s="155">
        <v>338</v>
      </c>
      <c r="B342" s="156" t="s">
        <v>1182</v>
      </c>
      <c r="C342" s="157">
        <f t="shared" ca="1" si="5"/>
        <v>43</v>
      </c>
      <c r="D342" s="155" t="s">
        <v>1183</v>
      </c>
      <c r="E342" s="157" t="s">
        <v>715</v>
      </c>
      <c r="F342" s="125">
        <v>29738</v>
      </c>
      <c r="G342" s="155" t="s">
        <v>231</v>
      </c>
      <c r="H342" s="155" t="s">
        <v>222</v>
      </c>
      <c r="I342" s="125">
        <v>39083</v>
      </c>
      <c r="J342" s="157" t="s">
        <v>237</v>
      </c>
      <c r="K342" s="156" t="s">
        <v>282</v>
      </c>
      <c r="L342" s="156" t="s">
        <v>297</v>
      </c>
      <c r="M342" s="156" t="s">
        <v>226</v>
      </c>
      <c r="N342" s="158" t="s">
        <v>227</v>
      </c>
      <c r="O342" s="144"/>
    </row>
    <row r="343" spans="1:15" ht="30" customHeight="1">
      <c r="A343" s="155">
        <v>339</v>
      </c>
      <c r="B343" s="156" t="s">
        <v>1184</v>
      </c>
      <c r="C343" s="157">
        <f t="shared" ca="1" si="5"/>
        <v>42</v>
      </c>
      <c r="D343" s="155" t="s">
        <v>1185</v>
      </c>
      <c r="E343" s="157" t="s">
        <v>220</v>
      </c>
      <c r="F343" s="125">
        <v>30064</v>
      </c>
      <c r="G343" s="155" t="s">
        <v>231</v>
      </c>
      <c r="H343" s="155" t="s">
        <v>222</v>
      </c>
      <c r="I343" s="125">
        <v>41365</v>
      </c>
      <c r="J343" s="157" t="s">
        <v>258</v>
      </c>
      <c r="K343" s="156" t="s">
        <v>224</v>
      </c>
      <c r="L343" s="156" t="s">
        <v>262</v>
      </c>
      <c r="M343" s="156" t="s">
        <v>226</v>
      </c>
      <c r="N343" s="158" t="s">
        <v>227</v>
      </c>
      <c r="O343" s="144"/>
    </row>
    <row r="344" spans="1:15" ht="30" customHeight="1">
      <c r="A344" s="155">
        <v>340</v>
      </c>
      <c r="B344" s="156" t="s">
        <v>1186</v>
      </c>
      <c r="C344" s="157">
        <f t="shared" ca="1" si="5"/>
        <v>57</v>
      </c>
      <c r="D344" s="155" t="s">
        <v>1187</v>
      </c>
      <c r="E344" s="157" t="s">
        <v>220</v>
      </c>
      <c r="F344" s="125">
        <v>24635</v>
      </c>
      <c r="G344" s="155" t="s">
        <v>231</v>
      </c>
      <c r="H344" s="155" t="s">
        <v>222</v>
      </c>
      <c r="I344" s="125">
        <v>32568</v>
      </c>
      <c r="J344" s="157" t="s">
        <v>237</v>
      </c>
      <c r="K344" s="156" t="s">
        <v>1188</v>
      </c>
      <c r="L344" s="156" t="s">
        <v>309</v>
      </c>
      <c r="M344" s="156" t="s">
        <v>245</v>
      </c>
      <c r="N344" s="158" t="s">
        <v>227</v>
      </c>
      <c r="O344" s="144"/>
    </row>
    <row r="345" spans="1:15" ht="30" customHeight="1">
      <c r="A345" s="155">
        <v>341</v>
      </c>
      <c r="B345" s="156" t="s">
        <v>1189</v>
      </c>
      <c r="C345" s="157">
        <f t="shared" ca="1" si="5"/>
        <v>44</v>
      </c>
      <c r="D345" s="155" t="s">
        <v>1190</v>
      </c>
      <c r="E345" s="157" t="s">
        <v>220</v>
      </c>
      <c r="F345" s="125">
        <v>29463</v>
      </c>
      <c r="G345" s="155" t="s">
        <v>231</v>
      </c>
      <c r="H345" s="155" t="s">
        <v>222</v>
      </c>
      <c r="I345" s="125">
        <v>39448</v>
      </c>
      <c r="J345" s="157" t="s">
        <v>237</v>
      </c>
      <c r="K345" s="156" t="s">
        <v>282</v>
      </c>
      <c r="L345" s="156" t="s">
        <v>297</v>
      </c>
      <c r="M345" s="156" t="s">
        <v>226</v>
      </c>
      <c r="N345" s="158" t="s">
        <v>227</v>
      </c>
      <c r="O345" s="144"/>
    </row>
    <row r="346" spans="1:15" ht="30" customHeight="1">
      <c r="A346" s="155">
        <v>342</v>
      </c>
      <c r="B346" s="156" t="s">
        <v>1191</v>
      </c>
      <c r="C346" s="157">
        <f t="shared" ca="1" si="5"/>
        <v>30</v>
      </c>
      <c r="D346" s="155" t="s">
        <v>1192</v>
      </c>
      <c r="E346" s="157" t="s">
        <v>1193</v>
      </c>
      <c r="F346" s="125">
        <v>34630</v>
      </c>
      <c r="G346" s="155" t="s">
        <v>231</v>
      </c>
      <c r="H346" s="155" t="s">
        <v>222</v>
      </c>
      <c r="I346" s="125">
        <v>44166</v>
      </c>
      <c r="J346" s="157" t="s">
        <v>232</v>
      </c>
      <c r="K346" s="156" t="s">
        <v>1194</v>
      </c>
      <c r="L346" s="156" t="s">
        <v>651</v>
      </c>
      <c r="M346" s="156" t="s">
        <v>629</v>
      </c>
      <c r="N346" s="158" t="s">
        <v>277</v>
      </c>
      <c r="O346" s="144"/>
    </row>
    <row r="347" spans="1:15" ht="30" customHeight="1">
      <c r="A347" s="155">
        <v>343</v>
      </c>
      <c r="B347" s="156" t="s">
        <v>1195</v>
      </c>
      <c r="C347" s="157">
        <f t="shared" ca="1" si="5"/>
        <v>39</v>
      </c>
      <c r="D347" s="155" t="s">
        <v>1196</v>
      </c>
      <c r="E347" s="157" t="s">
        <v>605</v>
      </c>
      <c r="F347" s="125">
        <v>31403</v>
      </c>
      <c r="G347" s="155" t="s">
        <v>221</v>
      </c>
      <c r="H347" s="155" t="s">
        <v>222</v>
      </c>
      <c r="I347" s="125">
        <v>42644</v>
      </c>
      <c r="J347" s="157" t="s">
        <v>287</v>
      </c>
      <c r="K347" s="156" t="s">
        <v>269</v>
      </c>
      <c r="L347" s="156" t="s">
        <v>642</v>
      </c>
      <c r="M347" s="156" t="s">
        <v>245</v>
      </c>
      <c r="N347" s="158" t="s">
        <v>227</v>
      </c>
      <c r="O347" s="144"/>
    </row>
    <row r="348" spans="1:15" ht="30" customHeight="1">
      <c r="A348" s="155">
        <v>344</v>
      </c>
      <c r="B348" s="156" t="s">
        <v>1197</v>
      </c>
      <c r="C348" s="157">
        <f t="shared" ca="1" si="5"/>
        <v>45</v>
      </c>
      <c r="D348" s="155" t="s">
        <v>1198</v>
      </c>
      <c r="E348" s="157" t="s">
        <v>220</v>
      </c>
      <c r="F348" s="125">
        <v>29206</v>
      </c>
      <c r="G348" s="155" t="s">
        <v>221</v>
      </c>
      <c r="H348" s="155" t="s">
        <v>222</v>
      </c>
      <c r="I348" s="125">
        <v>39448</v>
      </c>
      <c r="J348" s="157" t="s">
        <v>237</v>
      </c>
      <c r="K348" s="156" t="s">
        <v>282</v>
      </c>
      <c r="L348" s="156" t="s">
        <v>297</v>
      </c>
      <c r="M348" s="156" t="s">
        <v>226</v>
      </c>
      <c r="N348" s="158" t="s">
        <v>227</v>
      </c>
      <c r="O348" s="144"/>
    </row>
    <row r="349" spans="1:15" ht="30" customHeight="1">
      <c r="A349" s="155">
        <v>345</v>
      </c>
      <c r="B349" s="156" t="s">
        <v>1199</v>
      </c>
      <c r="C349" s="157">
        <f t="shared" ca="1" si="5"/>
        <v>57</v>
      </c>
      <c r="D349" s="155" t="s">
        <v>1200</v>
      </c>
      <c r="E349" s="157" t="s">
        <v>1201</v>
      </c>
      <c r="F349" s="125">
        <v>24755</v>
      </c>
      <c r="G349" s="155" t="s">
        <v>221</v>
      </c>
      <c r="H349" s="155" t="s">
        <v>222</v>
      </c>
      <c r="I349" s="125">
        <v>33298</v>
      </c>
      <c r="J349" s="157" t="s">
        <v>237</v>
      </c>
      <c r="K349" s="156" t="s">
        <v>308</v>
      </c>
      <c r="L349" s="156" t="s">
        <v>380</v>
      </c>
      <c r="M349" s="156" t="s">
        <v>245</v>
      </c>
      <c r="N349" s="158" t="s">
        <v>227</v>
      </c>
      <c r="O349" s="144"/>
    </row>
    <row r="350" spans="1:15" ht="30" customHeight="1">
      <c r="A350" s="155">
        <v>346</v>
      </c>
      <c r="B350" s="156" t="s">
        <v>1202</v>
      </c>
      <c r="C350" s="157">
        <f t="shared" ca="1" si="5"/>
        <v>26</v>
      </c>
      <c r="D350" s="155" t="s">
        <v>1203</v>
      </c>
      <c r="E350" s="157" t="s">
        <v>220</v>
      </c>
      <c r="F350" s="125">
        <v>35816</v>
      </c>
      <c r="G350" s="155" t="s">
        <v>221</v>
      </c>
      <c r="H350" s="155" t="s">
        <v>222</v>
      </c>
      <c r="I350" s="125">
        <v>44166</v>
      </c>
      <c r="J350" s="157" t="s">
        <v>232</v>
      </c>
      <c r="K350" s="156" t="s">
        <v>399</v>
      </c>
      <c r="L350" s="156" t="s">
        <v>688</v>
      </c>
      <c r="M350" s="156" t="s">
        <v>674</v>
      </c>
      <c r="N350" s="158" t="s">
        <v>227</v>
      </c>
      <c r="O350" s="144"/>
    </row>
    <row r="351" spans="1:15" ht="30" customHeight="1">
      <c r="A351" s="155">
        <v>347</v>
      </c>
      <c r="B351" s="156" t="s">
        <v>1204</v>
      </c>
      <c r="C351" s="157">
        <f t="shared" ca="1" si="5"/>
        <v>29</v>
      </c>
      <c r="D351" s="155" t="s">
        <v>1205</v>
      </c>
      <c r="E351" s="157" t="s">
        <v>273</v>
      </c>
      <c r="F351" s="125">
        <v>34874</v>
      </c>
      <c r="G351" s="155" t="s">
        <v>221</v>
      </c>
      <c r="H351" s="155" t="s">
        <v>222</v>
      </c>
      <c r="I351" s="125">
        <v>43528</v>
      </c>
      <c r="J351" s="157" t="s">
        <v>266</v>
      </c>
      <c r="K351" s="156" t="s">
        <v>308</v>
      </c>
      <c r="L351" s="156" t="s">
        <v>703</v>
      </c>
      <c r="M351" s="156" t="s">
        <v>245</v>
      </c>
      <c r="N351" s="158" t="s">
        <v>227</v>
      </c>
      <c r="O351" s="144"/>
    </row>
    <row r="352" spans="1:15" ht="30" customHeight="1">
      <c r="A352" s="155">
        <v>348</v>
      </c>
      <c r="B352" s="156" t="s">
        <v>1206</v>
      </c>
      <c r="C352" s="157">
        <f t="shared" ca="1" si="5"/>
        <v>54</v>
      </c>
      <c r="D352" s="155" t="s">
        <v>1207</v>
      </c>
      <c r="E352" s="157" t="s">
        <v>273</v>
      </c>
      <c r="F352" s="125">
        <v>25887</v>
      </c>
      <c r="G352" s="155" t="s">
        <v>221</v>
      </c>
      <c r="H352" s="155" t="s">
        <v>222</v>
      </c>
      <c r="I352" s="125">
        <v>39448</v>
      </c>
      <c r="J352" s="157" t="s">
        <v>266</v>
      </c>
      <c r="K352" s="156" t="s">
        <v>937</v>
      </c>
      <c r="L352" s="156" t="s">
        <v>423</v>
      </c>
      <c r="M352" s="156" t="s">
        <v>389</v>
      </c>
      <c r="N352" s="158" t="s">
        <v>277</v>
      </c>
      <c r="O352" s="144"/>
    </row>
    <row r="353" spans="1:15" ht="30" customHeight="1">
      <c r="A353" s="155">
        <v>349</v>
      </c>
      <c r="B353" s="156" t="s">
        <v>1208</v>
      </c>
      <c r="C353" s="157">
        <f t="shared" ca="1" si="5"/>
        <v>30</v>
      </c>
      <c r="D353" s="155" t="s">
        <v>1209</v>
      </c>
      <c r="E353" s="157" t="s">
        <v>715</v>
      </c>
      <c r="F353" s="125">
        <v>34657</v>
      </c>
      <c r="G353" s="155" t="s">
        <v>221</v>
      </c>
      <c r="H353" s="155" t="s">
        <v>222</v>
      </c>
      <c r="I353" s="125">
        <v>43497</v>
      </c>
      <c r="J353" s="157" t="s">
        <v>266</v>
      </c>
      <c r="K353" s="156" t="s">
        <v>243</v>
      </c>
      <c r="L353" s="156" t="s">
        <v>893</v>
      </c>
      <c r="M353" s="156" t="s">
        <v>245</v>
      </c>
      <c r="N353" s="158" t="s">
        <v>227</v>
      </c>
      <c r="O353" s="144"/>
    </row>
    <row r="354" spans="1:15" ht="30" customHeight="1">
      <c r="A354" s="155">
        <v>350</v>
      </c>
      <c r="B354" s="156" t="s">
        <v>1210</v>
      </c>
      <c r="C354" s="157">
        <f t="shared" ca="1" si="5"/>
        <v>30</v>
      </c>
      <c r="D354" s="155" t="s">
        <v>1211</v>
      </c>
      <c r="E354" s="157" t="s">
        <v>220</v>
      </c>
      <c r="F354" s="125">
        <v>34699</v>
      </c>
      <c r="G354" s="155" t="s">
        <v>221</v>
      </c>
      <c r="H354" s="155" t="s">
        <v>222</v>
      </c>
      <c r="I354" s="125">
        <v>43497</v>
      </c>
      <c r="J354" s="157" t="s">
        <v>223</v>
      </c>
      <c r="K354" s="156" t="s">
        <v>282</v>
      </c>
      <c r="L354" s="156" t="s">
        <v>288</v>
      </c>
      <c r="M354" s="156" t="s">
        <v>226</v>
      </c>
      <c r="N354" s="158" t="s">
        <v>227</v>
      </c>
      <c r="O354" s="144"/>
    </row>
    <row r="355" spans="1:15" ht="30" customHeight="1">
      <c r="A355" s="155">
        <v>351</v>
      </c>
      <c r="B355" s="156" t="s">
        <v>1212</v>
      </c>
      <c r="C355" s="157">
        <f t="shared" ca="1" si="5"/>
        <v>56</v>
      </c>
      <c r="D355" s="155" t="s">
        <v>1213</v>
      </c>
      <c r="E355" s="157" t="s">
        <v>220</v>
      </c>
      <c r="F355" s="125">
        <v>25001</v>
      </c>
      <c r="G355" s="155" t="s">
        <v>221</v>
      </c>
      <c r="H355" s="155" t="s">
        <v>222</v>
      </c>
      <c r="I355" s="125">
        <v>39448</v>
      </c>
      <c r="J355" s="157" t="s">
        <v>266</v>
      </c>
      <c r="K355" s="156" t="s">
        <v>937</v>
      </c>
      <c r="L355" s="156" t="s">
        <v>423</v>
      </c>
      <c r="M355" s="156" t="s">
        <v>389</v>
      </c>
      <c r="N355" s="158" t="s">
        <v>277</v>
      </c>
      <c r="O355" s="144"/>
    </row>
    <row r="356" spans="1:15" ht="30" customHeight="1">
      <c r="A356" s="155">
        <v>352</v>
      </c>
      <c r="B356" s="156" t="s">
        <v>1214</v>
      </c>
      <c r="C356" s="157">
        <f t="shared" ca="1" si="5"/>
        <v>56</v>
      </c>
      <c r="D356" s="155" t="s">
        <v>1215</v>
      </c>
      <c r="E356" s="157" t="s">
        <v>220</v>
      </c>
      <c r="F356" s="125">
        <v>24999</v>
      </c>
      <c r="G356" s="155" t="s">
        <v>231</v>
      </c>
      <c r="H356" s="155" t="s">
        <v>222</v>
      </c>
      <c r="I356" s="125">
        <v>32568</v>
      </c>
      <c r="J356" s="157" t="s">
        <v>237</v>
      </c>
      <c r="K356" s="156" t="s">
        <v>833</v>
      </c>
      <c r="L356" s="156" t="s">
        <v>1216</v>
      </c>
      <c r="M356" s="156" t="s">
        <v>674</v>
      </c>
      <c r="N356" s="158" t="s">
        <v>277</v>
      </c>
      <c r="O356" s="144"/>
    </row>
    <row r="357" spans="1:15" ht="30" customHeight="1">
      <c r="A357" s="155">
        <v>353</v>
      </c>
      <c r="B357" s="156" t="s">
        <v>1217</v>
      </c>
      <c r="C357" s="157">
        <f t="shared" ca="1" si="5"/>
        <v>50</v>
      </c>
      <c r="D357" s="155" t="s">
        <v>1218</v>
      </c>
      <c r="E357" s="157" t="s">
        <v>220</v>
      </c>
      <c r="F357" s="125">
        <v>27087</v>
      </c>
      <c r="G357" s="155" t="s">
        <v>231</v>
      </c>
      <c r="H357" s="155" t="s">
        <v>222</v>
      </c>
      <c r="I357" s="125">
        <v>37591</v>
      </c>
      <c r="J357" s="157" t="s">
        <v>281</v>
      </c>
      <c r="K357" s="156" t="s">
        <v>282</v>
      </c>
      <c r="L357" s="156" t="s">
        <v>283</v>
      </c>
      <c r="M357" s="156" t="s">
        <v>226</v>
      </c>
      <c r="N357" s="158" t="s">
        <v>227</v>
      </c>
      <c r="O357" s="144"/>
    </row>
    <row r="358" spans="1:15" ht="30" customHeight="1">
      <c r="A358" s="155">
        <v>354</v>
      </c>
      <c r="B358" s="156" t="s">
        <v>1219</v>
      </c>
      <c r="C358" s="157">
        <f t="shared" ca="1" si="5"/>
        <v>56</v>
      </c>
      <c r="D358" s="155" t="s">
        <v>1220</v>
      </c>
      <c r="E358" s="157" t="s">
        <v>220</v>
      </c>
      <c r="F358" s="125">
        <v>25116</v>
      </c>
      <c r="G358" s="155" t="s">
        <v>231</v>
      </c>
      <c r="H358" s="155" t="s">
        <v>222</v>
      </c>
      <c r="I358" s="125">
        <v>39448</v>
      </c>
      <c r="J358" s="157" t="s">
        <v>266</v>
      </c>
      <c r="K358" s="156" t="s">
        <v>1221</v>
      </c>
      <c r="L358" s="156" t="s">
        <v>637</v>
      </c>
      <c r="M358" s="156" t="s">
        <v>674</v>
      </c>
      <c r="N358" s="158" t="s">
        <v>277</v>
      </c>
      <c r="O358" s="144"/>
    </row>
    <row r="359" spans="1:15" ht="30" customHeight="1">
      <c r="A359" s="155">
        <v>355</v>
      </c>
      <c r="B359" s="156" t="s">
        <v>1222</v>
      </c>
      <c r="C359" s="157">
        <f t="shared" ca="1" si="5"/>
        <v>56</v>
      </c>
      <c r="D359" s="155" t="s">
        <v>1223</v>
      </c>
      <c r="E359" s="157" t="s">
        <v>220</v>
      </c>
      <c r="F359" s="125">
        <v>24967</v>
      </c>
      <c r="G359" s="155" t="s">
        <v>231</v>
      </c>
      <c r="H359" s="155" t="s">
        <v>222</v>
      </c>
      <c r="I359" s="125">
        <v>39083</v>
      </c>
      <c r="J359" s="157" t="s">
        <v>794</v>
      </c>
      <c r="K359" s="156" t="s">
        <v>937</v>
      </c>
      <c r="L359" s="156" t="s">
        <v>1224</v>
      </c>
      <c r="M359" s="156" t="s">
        <v>245</v>
      </c>
      <c r="N359" s="158" t="s">
        <v>277</v>
      </c>
      <c r="O359" s="144"/>
    </row>
    <row r="360" spans="1:15" ht="30" customHeight="1">
      <c r="A360" s="155">
        <v>356</v>
      </c>
      <c r="B360" s="156" t="s">
        <v>1225</v>
      </c>
      <c r="C360" s="157">
        <f t="shared" ca="1" si="5"/>
        <v>38</v>
      </c>
      <c r="D360" s="155" t="s">
        <v>1226</v>
      </c>
      <c r="E360" s="157" t="s">
        <v>220</v>
      </c>
      <c r="F360" s="125">
        <v>31662</v>
      </c>
      <c r="G360" s="155" t="s">
        <v>221</v>
      </c>
      <c r="H360" s="155" t="s">
        <v>222</v>
      </c>
      <c r="I360" s="125">
        <v>39873</v>
      </c>
      <c r="J360" s="157" t="s">
        <v>258</v>
      </c>
      <c r="K360" s="156" t="s">
        <v>254</v>
      </c>
      <c r="L360" s="156" t="s">
        <v>415</v>
      </c>
      <c r="M360" s="156" t="s">
        <v>226</v>
      </c>
      <c r="N360" s="158" t="s">
        <v>227</v>
      </c>
      <c r="O360" s="144"/>
    </row>
    <row r="361" spans="1:15" ht="30" customHeight="1">
      <c r="A361" s="155">
        <v>357</v>
      </c>
      <c r="B361" s="156" t="s">
        <v>1227</v>
      </c>
      <c r="C361" s="157">
        <f t="shared" ca="1" si="5"/>
        <v>55</v>
      </c>
      <c r="D361" s="155" t="s">
        <v>1228</v>
      </c>
      <c r="E361" s="157" t="s">
        <v>450</v>
      </c>
      <c r="F361" s="125">
        <v>25333</v>
      </c>
      <c r="G361" s="155" t="s">
        <v>231</v>
      </c>
      <c r="H361" s="155" t="s">
        <v>222</v>
      </c>
      <c r="I361" s="125">
        <v>33298</v>
      </c>
      <c r="J361" s="157" t="s">
        <v>281</v>
      </c>
      <c r="K361" s="156" t="s">
        <v>784</v>
      </c>
      <c r="L361" s="156" t="s">
        <v>283</v>
      </c>
      <c r="M361" s="156" t="s">
        <v>226</v>
      </c>
      <c r="N361" s="158" t="s">
        <v>227</v>
      </c>
      <c r="O361" s="144"/>
    </row>
    <row r="362" spans="1:15" ht="30" customHeight="1">
      <c r="A362" s="155">
        <v>358</v>
      </c>
      <c r="B362" s="156" t="s">
        <v>1229</v>
      </c>
      <c r="C362" s="157">
        <f t="shared" ca="1" si="5"/>
        <v>37</v>
      </c>
      <c r="D362" s="155" t="s">
        <v>1230</v>
      </c>
      <c r="E362" s="157" t="s">
        <v>220</v>
      </c>
      <c r="F362" s="125">
        <v>32092</v>
      </c>
      <c r="G362" s="155" t="s">
        <v>221</v>
      </c>
      <c r="H362" s="155" t="s">
        <v>222</v>
      </c>
      <c r="I362" s="125">
        <v>40544</v>
      </c>
      <c r="J362" s="157" t="s">
        <v>258</v>
      </c>
      <c r="K362" s="156" t="s">
        <v>254</v>
      </c>
      <c r="L362" s="156" t="s">
        <v>415</v>
      </c>
      <c r="M362" s="156" t="s">
        <v>226</v>
      </c>
      <c r="N362" s="158" t="s">
        <v>227</v>
      </c>
      <c r="O362" s="144"/>
    </row>
    <row r="363" spans="1:15" ht="30" customHeight="1">
      <c r="A363" s="155">
        <v>359</v>
      </c>
      <c r="B363" s="156" t="s">
        <v>1231</v>
      </c>
      <c r="C363" s="157">
        <f t="shared" ca="1" si="5"/>
        <v>44</v>
      </c>
      <c r="D363" s="155" t="s">
        <v>1232</v>
      </c>
      <c r="E363" s="157" t="s">
        <v>503</v>
      </c>
      <c r="F363" s="125">
        <v>29423</v>
      </c>
      <c r="G363" s="155" t="s">
        <v>221</v>
      </c>
      <c r="H363" s="155" t="s">
        <v>222</v>
      </c>
      <c r="I363" s="125">
        <v>43553</v>
      </c>
      <c r="J363" s="157" t="s">
        <v>363</v>
      </c>
      <c r="K363" s="156" t="s">
        <v>666</v>
      </c>
      <c r="L363" s="156" t="s">
        <v>779</v>
      </c>
      <c r="M363" s="156" t="s">
        <v>226</v>
      </c>
      <c r="N363" s="158" t="s">
        <v>227</v>
      </c>
      <c r="O363" s="144"/>
    </row>
    <row r="364" spans="1:15" ht="30" customHeight="1">
      <c r="A364" s="155">
        <v>360</v>
      </c>
      <c r="B364" s="156" t="s">
        <v>1233</v>
      </c>
      <c r="C364" s="157">
        <f t="shared" ca="1" si="5"/>
        <v>46</v>
      </c>
      <c r="D364" s="155" t="s">
        <v>1234</v>
      </c>
      <c r="E364" s="157" t="s">
        <v>220</v>
      </c>
      <c r="F364" s="125">
        <v>28820</v>
      </c>
      <c r="G364" s="155" t="s">
        <v>221</v>
      </c>
      <c r="H364" s="155" t="s">
        <v>222</v>
      </c>
      <c r="I364" s="125">
        <v>38353</v>
      </c>
      <c r="J364" s="157" t="s">
        <v>237</v>
      </c>
      <c r="K364" s="156" t="s">
        <v>379</v>
      </c>
      <c r="L364" s="156" t="s">
        <v>380</v>
      </c>
      <c r="M364" s="156" t="s">
        <v>245</v>
      </c>
      <c r="N364" s="158" t="s">
        <v>227</v>
      </c>
      <c r="O364" s="144"/>
    </row>
    <row r="365" spans="1:15" ht="30" customHeight="1">
      <c r="A365" s="155">
        <v>361</v>
      </c>
      <c r="B365" s="156" t="s">
        <v>1235</v>
      </c>
      <c r="C365" s="157">
        <f t="shared" ca="1" si="5"/>
        <v>42</v>
      </c>
      <c r="D365" s="155" t="s">
        <v>1236</v>
      </c>
      <c r="E365" s="157" t="s">
        <v>220</v>
      </c>
      <c r="F365" s="125">
        <v>30014</v>
      </c>
      <c r="G365" s="155" t="s">
        <v>221</v>
      </c>
      <c r="H365" s="155" t="s">
        <v>222</v>
      </c>
      <c r="I365" s="125">
        <v>37956</v>
      </c>
      <c r="J365" s="157" t="s">
        <v>258</v>
      </c>
      <c r="K365" s="156" t="s">
        <v>387</v>
      </c>
      <c r="L365" s="156" t="s">
        <v>1237</v>
      </c>
      <c r="M365" s="156" t="s">
        <v>240</v>
      </c>
      <c r="N365" s="158" t="s">
        <v>240</v>
      </c>
      <c r="O365" s="144"/>
    </row>
    <row r="366" spans="1:15" ht="30" customHeight="1">
      <c r="A366" s="155">
        <v>362</v>
      </c>
      <c r="B366" s="156" t="s">
        <v>1238</v>
      </c>
      <c r="C366" s="157">
        <f t="shared" ca="1" si="5"/>
        <v>45</v>
      </c>
      <c r="D366" s="155" t="s">
        <v>1239</v>
      </c>
      <c r="E366" s="157" t="s">
        <v>374</v>
      </c>
      <c r="F366" s="125">
        <v>29047</v>
      </c>
      <c r="G366" s="155" t="s">
        <v>221</v>
      </c>
      <c r="H366" s="155" t="s">
        <v>222</v>
      </c>
      <c r="I366" s="125">
        <v>43556</v>
      </c>
      <c r="J366" s="157" t="s">
        <v>266</v>
      </c>
      <c r="K366" s="156" t="s">
        <v>254</v>
      </c>
      <c r="L366" s="156" t="s">
        <v>255</v>
      </c>
      <c r="M366" s="156" t="s">
        <v>226</v>
      </c>
      <c r="N366" s="158" t="s">
        <v>227</v>
      </c>
      <c r="O366" s="144"/>
    </row>
    <row r="367" spans="1:15" ht="30" customHeight="1">
      <c r="A367" s="155">
        <v>363</v>
      </c>
      <c r="B367" s="156" t="s">
        <v>1241</v>
      </c>
      <c r="C367" s="157">
        <f t="shared" ca="1" si="5"/>
        <v>55</v>
      </c>
      <c r="D367" s="155" t="s">
        <v>1242</v>
      </c>
      <c r="E367" s="157" t="s">
        <v>1243</v>
      </c>
      <c r="F367" s="125">
        <v>25234</v>
      </c>
      <c r="G367" s="155" t="s">
        <v>231</v>
      </c>
      <c r="H367" s="155" t="s">
        <v>222</v>
      </c>
      <c r="I367" s="125">
        <v>34366</v>
      </c>
      <c r="J367" s="157" t="s">
        <v>237</v>
      </c>
      <c r="K367" s="156" t="s">
        <v>269</v>
      </c>
      <c r="L367" s="156" t="s">
        <v>912</v>
      </c>
      <c r="M367" s="156" t="s">
        <v>245</v>
      </c>
      <c r="N367" s="158" t="s">
        <v>227</v>
      </c>
      <c r="O367" s="144"/>
    </row>
    <row r="368" spans="1:15" ht="30" customHeight="1">
      <c r="A368" s="155">
        <v>364</v>
      </c>
      <c r="B368" s="156" t="s">
        <v>1244</v>
      </c>
      <c r="C368" s="157">
        <f t="shared" ca="1" si="5"/>
        <v>50</v>
      </c>
      <c r="D368" s="155" t="s">
        <v>1245</v>
      </c>
      <c r="E368" s="157" t="s">
        <v>220</v>
      </c>
      <c r="F368" s="125">
        <v>27249</v>
      </c>
      <c r="G368" s="155" t="s">
        <v>231</v>
      </c>
      <c r="H368" s="155" t="s">
        <v>222</v>
      </c>
      <c r="I368" s="125">
        <v>39448</v>
      </c>
      <c r="J368" s="157" t="s">
        <v>794</v>
      </c>
      <c r="K368" s="156" t="s">
        <v>795</v>
      </c>
      <c r="L368" s="156" t="s">
        <v>637</v>
      </c>
      <c r="M368" s="156" t="s">
        <v>674</v>
      </c>
      <c r="N368" s="158" t="s">
        <v>277</v>
      </c>
      <c r="O368" s="144"/>
    </row>
    <row r="369" spans="1:15" ht="30" customHeight="1">
      <c r="A369" s="155">
        <v>365</v>
      </c>
      <c r="B369" s="156" t="s">
        <v>1246</v>
      </c>
      <c r="C369" s="157">
        <f t="shared" ca="1" si="5"/>
        <v>42</v>
      </c>
      <c r="D369" s="155" t="s">
        <v>1247</v>
      </c>
      <c r="E369" s="157" t="s">
        <v>220</v>
      </c>
      <c r="F369" s="125">
        <v>30198</v>
      </c>
      <c r="G369" s="155" t="s">
        <v>221</v>
      </c>
      <c r="H369" s="155" t="s">
        <v>222</v>
      </c>
      <c r="I369" s="125">
        <v>38808</v>
      </c>
      <c r="J369" s="157" t="s">
        <v>237</v>
      </c>
      <c r="K369" s="156" t="s">
        <v>224</v>
      </c>
      <c r="L369" s="156" t="s">
        <v>262</v>
      </c>
      <c r="M369" s="156" t="s">
        <v>226</v>
      </c>
      <c r="N369" s="158" t="s">
        <v>227</v>
      </c>
      <c r="O369" s="144"/>
    </row>
    <row r="370" spans="1:15" ht="30" customHeight="1">
      <c r="A370" s="155">
        <v>366</v>
      </c>
      <c r="B370" s="156" t="s">
        <v>1248</v>
      </c>
      <c r="C370" s="157">
        <f t="shared" ca="1" si="5"/>
        <v>47</v>
      </c>
      <c r="D370" s="155" t="s">
        <v>1249</v>
      </c>
      <c r="E370" s="157" t="s">
        <v>220</v>
      </c>
      <c r="F370" s="125">
        <v>28461</v>
      </c>
      <c r="G370" s="155" t="s">
        <v>221</v>
      </c>
      <c r="H370" s="155" t="s">
        <v>222</v>
      </c>
      <c r="I370" s="125">
        <v>39083</v>
      </c>
      <c r="J370" s="157" t="s">
        <v>237</v>
      </c>
      <c r="K370" s="156" t="s">
        <v>282</v>
      </c>
      <c r="L370" s="156" t="s">
        <v>297</v>
      </c>
      <c r="M370" s="156" t="s">
        <v>226</v>
      </c>
      <c r="N370" s="158" t="s">
        <v>227</v>
      </c>
      <c r="O370" s="144"/>
    </row>
    <row r="371" spans="1:15" ht="30" customHeight="1">
      <c r="A371" s="155">
        <v>367</v>
      </c>
      <c r="B371" s="156" t="s">
        <v>1250</v>
      </c>
      <c r="C371" s="157">
        <f t="shared" ca="1" si="5"/>
        <v>40</v>
      </c>
      <c r="D371" s="155" t="s">
        <v>1251</v>
      </c>
      <c r="E371" s="157" t="s">
        <v>220</v>
      </c>
      <c r="F371" s="125">
        <v>30905</v>
      </c>
      <c r="G371" s="155" t="s">
        <v>231</v>
      </c>
      <c r="H371" s="155" t="s">
        <v>222</v>
      </c>
      <c r="I371" s="125">
        <v>43528</v>
      </c>
      <c r="J371" s="157" t="s">
        <v>266</v>
      </c>
      <c r="K371" s="156" t="s">
        <v>224</v>
      </c>
      <c r="L371" s="156" t="s">
        <v>233</v>
      </c>
      <c r="M371" s="156" t="s">
        <v>226</v>
      </c>
      <c r="N371" s="158" t="s">
        <v>227</v>
      </c>
      <c r="O371" s="144"/>
    </row>
    <row r="372" spans="1:15" ht="30" customHeight="1">
      <c r="A372" s="155">
        <v>368</v>
      </c>
      <c r="B372" s="156" t="s">
        <v>1252</v>
      </c>
      <c r="C372" s="157">
        <f t="shared" ca="1" si="5"/>
        <v>53</v>
      </c>
      <c r="D372" s="155" t="s">
        <v>1253</v>
      </c>
      <c r="E372" s="157" t="s">
        <v>220</v>
      </c>
      <c r="F372" s="125">
        <v>26280</v>
      </c>
      <c r="G372" s="155" t="s">
        <v>221</v>
      </c>
      <c r="H372" s="155" t="s">
        <v>222</v>
      </c>
      <c r="I372" s="125">
        <v>39448</v>
      </c>
      <c r="J372" s="157" t="s">
        <v>223</v>
      </c>
      <c r="K372" s="156" t="s">
        <v>387</v>
      </c>
      <c r="L372" s="156" t="s">
        <v>712</v>
      </c>
      <c r="M372" s="156" t="s">
        <v>629</v>
      </c>
      <c r="N372" s="158" t="s">
        <v>277</v>
      </c>
      <c r="O372" s="144"/>
    </row>
    <row r="373" spans="1:15" ht="30" customHeight="1">
      <c r="A373" s="155">
        <v>369</v>
      </c>
      <c r="B373" s="156" t="s">
        <v>1254</v>
      </c>
      <c r="C373" s="157">
        <f t="shared" ca="1" si="5"/>
        <v>27</v>
      </c>
      <c r="D373" s="155" t="s">
        <v>1255</v>
      </c>
      <c r="E373" s="157" t="s">
        <v>220</v>
      </c>
      <c r="F373" s="125">
        <v>35726</v>
      </c>
      <c r="G373" s="155" t="s">
        <v>221</v>
      </c>
      <c r="H373" s="155" t="s">
        <v>222</v>
      </c>
      <c r="I373" s="125">
        <v>43497</v>
      </c>
      <c r="J373" s="157" t="s">
        <v>266</v>
      </c>
      <c r="K373" s="156" t="s">
        <v>791</v>
      </c>
      <c r="L373" s="156" t="s">
        <v>589</v>
      </c>
      <c r="M373" s="156" t="s">
        <v>245</v>
      </c>
      <c r="N373" s="158" t="s">
        <v>227</v>
      </c>
      <c r="O373" s="144"/>
    </row>
    <row r="374" spans="1:15" ht="30" customHeight="1">
      <c r="A374" s="155">
        <v>370</v>
      </c>
      <c r="B374" s="156" t="s">
        <v>1256</v>
      </c>
      <c r="C374" s="157">
        <f t="shared" ca="1" si="5"/>
        <v>58</v>
      </c>
      <c r="D374" s="155" t="s">
        <v>1257</v>
      </c>
      <c r="E374" s="157" t="s">
        <v>220</v>
      </c>
      <c r="F374" s="125">
        <v>24399</v>
      </c>
      <c r="G374" s="155" t="s">
        <v>221</v>
      </c>
      <c r="H374" s="155" t="s">
        <v>222</v>
      </c>
      <c r="I374" s="125">
        <v>31472</v>
      </c>
      <c r="J374" s="157" t="s">
        <v>237</v>
      </c>
      <c r="K374" s="156" t="s">
        <v>399</v>
      </c>
      <c r="L374" s="156" t="s">
        <v>400</v>
      </c>
      <c r="M374" s="156" t="s">
        <v>401</v>
      </c>
      <c r="N374" s="158" t="s">
        <v>227</v>
      </c>
      <c r="O374" s="144"/>
    </row>
    <row r="375" spans="1:15" ht="30" customHeight="1">
      <c r="A375" s="155">
        <v>371</v>
      </c>
      <c r="B375" s="156" t="s">
        <v>1258</v>
      </c>
      <c r="C375" s="157">
        <f t="shared" ca="1" si="5"/>
        <v>54</v>
      </c>
      <c r="D375" s="155" t="s">
        <v>1259</v>
      </c>
      <c r="E375" s="157" t="s">
        <v>220</v>
      </c>
      <c r="F375" s="125">
        <v>25728</v>
      </c>
      <c r="G375" s="155" t="s">
        <v>231</v>
      </c>
      <c r="H375" s="155" t="s">
        <v>222</v>
      </c>
      <c r="I375" s="125">
        <v>34759</v>
      </c>
      <c r="J375" s="157" t="s">
        <v>258</v>
      </c>
      <c r="K375" s="156" t="s">
        <v>224</v>
      </c>
      <c r="L375" s="156" t="s">
        <v>262</v>
      </c>
      <c r="M375" s="156" t="s">
        <v>226</v>
      </c>
      <c r="N375" s="158" t="s">
        <v>227</v>
      </c>
      <c r="O375" s="144"/>
    </row>
    <row r="376" spans="1:15" ht="30" customHeight="1">
      <c r="A376" s="155">
        <v>372</v>
      </c>
      <c r="B376" s="156" t="s">
        <v>1260</v>
      </c>
      <c r="C376" s="157">
        <f t="shared" ca="1" si="5"/>
        <v>58</v>
      </c>
      <c r="D376" s="155" t="s">
        <v>1261</v>
      </c>
      <c r="E376" s="157" t="s">
        <v>220</v>
      </c>
      <c r="F376" s="125">
        <v>24464</v>
      </c>
      <c r="G376" s="155" t="s">
        <v>221</v>
      </c>
      <c r="H376" s="155" t="s">
        <v>222</v>
      </c>
      <c r="I376" s="125">
        <v>39083</v>
      </c>
      <c r="J376" s="157" t="s">
        <v>266</v>
      </c>
      <c r="K376" s="156" t="s">
        <v>937</v>
      </c>
      <c r="L376" s="156" t="s">
        <v>637</v>
      </c>
      <c r="M376" s="156" t="s">
        <v>674</v>
      </c>
      <c r="N376" s="158" t="s">
        <v>277</v>
      </c>
      <c r="O376" s="144"/>
    </row>
    <row r="377" spans="1:15" ht="30" customHeight="1">
      <c r="A377" s="155">
        <v>373</v>
      </c>
      <c r="B377" s="156" t="s">
        <v>1262</v>
      </c>
      <c r="C377" s="157">
        <f t="shared" ca="1" si="5"/>
        <v>34</v>
      </c>
      <c r="D377" s="155" t="s">
        <v>1263</v>
      </c>
      <c r="E377" s="157" t="s">
        <v>332</v>
      </c>
      <c r="F377" s="125">
        <v>32983</v>
      </c>
      <c r="G377" s="155" t="s">
        <v>231</v>
      </c>
      <c r="H377" s="155" t="s">
        <v>222</v>
      </c>
      <c r="I377" s="125">
        <v>44166</v>
      </c>
      <c r="J377" s="157" t="s">
        <v>232</v>
      </c>
      <c r="K377" s="156" t="s">
        <v>1264</v>
      </c>
      <c r="L377" s="156" t="s">
        <v>1265</v>
      </c>
      <c r="M377" s="156" t="s">
        <v>276</v>
      </c>
      <c r="N377" s="158" t="s">
        <v>277</v>
      </c>
      <c r="O377" s="144"/>
    </row>
    <row r="378" spans="1:15" ht="30" customHeight="1">
      <c r="A378" s="155">
        <v>374</v>
      </c>
      <c r="B378" s="156" t="s">
        <v>1266</v>
      </c>
      <c r="C378" s="157">
        <f t="shared" ca="1" si="5"/>
        <v>48</v>
      </c>
      <c r="D378" s="155" t="s">
        <v>1267</v>
      </c>
      <c r="E378" s="157" t="s">
        <v>220</v>
      </c>
      <c r="F378" s="125">
        <v>27852</v>
      </c>
      <c r="G378" s="155" t="s">
        <v>231</v>
      </c>
      <c r="H378" s="155" t="s">
        <v>222</v>
      </c>
      <c r="I378" s="125">
        <v>35462</v>
      </c>
      <c r="J378" s="157" t="s">
        <v>363</v>
      </c>
      <c r="K378" s="156" t="s">
        <v>282</v>
      </c>
      <c r="L378" s="156" t="s">
        <v>283</v>
      </c>
      <c r="M378" s="156" t="s">
        <v>357</v>
      </c>
      <c r="N378" s="158" t="s">
        <v>227</v>
      </c>
      <c r="O378" s="144"/>
    </row>
    <row r="379" spans="1:15" ht="30" customHeight="1">
      <c r="A379" s="155">
        <v>375</v>
      </c>
      <c r="B379" s="156" t="s">
        <v>1268</v>
      </c>
      <c r="C379" s="157">
        <f t="shared" ca="1" si="5"/>
        <v>42</v>
      </c>
      <c r="D379" s="155" t="s">
        <v>1269</v>
      </c>
      <c r="E379" s="157" t="s">
        <v>1270</v>
      </c>
      <c r="F379" s="125">
        <v>30233</v>
      </c>
      <c r="G379" s="155" t="s">
        <v>231</v>
      </c>
      <c r="H379" s="155" t="s">
        <v>222</v>
      </c>
      <c r="I379" s="125">
        <v>38808</v>
      </c>
      <c r="J379" s="157" t="s">
        <v>237</v>
      </c>
      <c r="K379" s="156" t="s">
        <v>308</v>
      </c>
      <c r="L379" s="156" t="s">
        <v>380</v>
      </c>
      <c r="M379" s="156" t="s">
        <v>245</v>
      </c>
      <c r="N379" s="158" t="s">
        <v>227</v>
      </c>
      <c r="O379" s="144"/>
    </row>
    <row r="380" spans="1:15" ht="30" customHeight="1">
      <c r="A380" s="155">
        <v>376</v>
      </c>
      <c r="B380" s="156" t="s">
        <v>1271</v>
      </c>
      <c r="C380" s="157">
        <f t="shared" ca="1" si="5"/>
        <v>46</v>
      </c>
      <c r="D380" s="155" t="s">
        <v>1272</v>
      </c>
      <c r="E380" s="157" t="s">
        <v>220</v>
      </c>
      <c r="F380" s="125">
        <v>28571</v>
      </c>
      <c r="G380" s="155" t="s">
        <v>221</v>
      </c>
      <c r="H380" s="155" t="s">
        <v>222</v>
      </c>
      <c r="I380" s="125">
        <v>39873</v>
      </c>
      <c r="J380" s="157" t="s">
        <v>258</v>
      </c>
      <c r="K380" s="156" t="s">
        <v>282</v>
      </c>
      <c r="L380" s="156" t="s">
        <v>297</v>
      </c>
      <c r="M380" s="156" t="s">
        <v>226</v>
      </c>
      <c r="N380" s="158" t="s">
        <v>227</v>
      </c>
      <c r="O380" s="144"/>
    </row>
    <row r="381" spans="1:15" ht="30" customHeight="1">
      <c r="A381" s="155">
        <v>377</v>
      </c>
      <c r="B381" s="156" t="s">
        <v>1273</v>
      </c>
      <c r="C381" s="157">
        <f t="shared" ca="1" si="5"/>
        <v>35</v>
      </c>
      <c r="D381" s="155" t="s">
        <v>1274</v>
      </c>
      <c r="E381" s="157" t="s">
        <v>220</v>
      </c>
      <c r="F381" s="125">
        <v>32816</v>
      </c>
      <c r="G381" s="155" t="s">
        <v>221</v>
      </c>
      <c r="H381" s="155" t="s">
        <v>222</v>
      </c>
      <c r="I381" s="125">
        <v>44166</v>
      </c>
      <c r="J381" s="157" t="s">
        <v>232</v>
      </c>
      <c r="K381" s="156" t="s">
        <v>1275</v>
      </c>
      <c r="L381" s="156" t="s">
        <v>592</v>
      </c>
      <c r="M381" s="156" t="s">
        <v>674</v>
      </c>
      <c r="N381" s="158" t="s">
        <v>227</v>
      </c>
      <c r="O381" s="144"/>
    </row>
    <row r="382" spans="1:15" ht="30" customHeight="1">
      <c r="A382" s="155">
        <v>378</v>
      </c>
      <c r="B382" s="156" t="s">
        <v>1276</v>
      </c>
      <c r="C382" s="157">
        <f t="shared" ca="1" si="5"/>
        <v>54</v>
      </c>
      <c r="D382" s="155" t="s">
        <v>1277</v>
      </c>
      <c r="E382" s="157" t="s">
        <v>220</v>
      </c>
      <c r="F382" s="125">
        <v>25586</v>
      </c>
      <c r="G382" s="155" t="s">
        <v>221</v>
      </c>
      <c r="H382" s="155" t="s">
        <v>222</v>
      </c>
      <c r="I382" s="125">
        <v>39448</v>
      </c>
      <c r="J382" s="157" t="s">
        <v>266</v>
      </c>
      <c r="K382" s="156" t="s">
        <v>937</v>
      </c>
      <c r="L382" s="156" t="s">
        <v>637</v>
      </c>
      <c r="M382" s="156" t="s">
        <v>629</v>
      </c>
      <c r="N382" s="158" t="s">
        <v>277</v>
      </c>
      <c r="O382" s="144"/>
    </row>
    <row r="383" spans="1:15" ht="30" customHeight="1">
      <c r="A383" s="155">
        <v>379</v>
      </c>
      <c r="B383" s="156" t="s">
        <v>1278</v>
      </c>
      <c r="C383" s="157">
        <f t="shared" ca="1" si="5"/>
        <v>58</v>
      </c>
      <c r="D383" s="155" t="s">
        <v>1279</v>
      </c>
      <c r="E383" s="157" t="s">
        <v>1280</v>
      </c>
      <c r="F383" s="125">
        <v>24163</v>
      </c>
      <c r="G383" s="155" t="s">
        <v>231</v>
      </c>
      <c r="H383" s="155" t="s">
        <v>222</v>
      </c>
      <c r="I383" s="125">
        <v>40269</v>
      </c>
      <c r="J383" s="157" t="s">
        <v>281</v>
      </c>
      <c r="K383" s="156" t="s">
        <v>282</v>
      </c>
      <c r="L383" s="156" t="s">
        <v>283</v>
      </c>
      <c r="M383" s="156" t="s">
        <v>226</v>
      </c>
      <c r="N383" s="158" t="s">
        <v>227</v>
      </c>
      <c r="O383" s="144"/>
    </row>
    <row r="384" spans="1:15" ht="30" customHeight="1">
      <c r="A384" s="155">
        <v>380</v>
      </c>
      <c r="B384" s="156" t="s">
        <v>1281</v>
      </c>
      <c r="C384" s="157">
        <f t="shared" ca="1" si="5"/>
        <v>39</v>
      </c>
      <c r="D384" s="155" t="s">
        <v>1282</v>
      </c>
      <c r="E384" s="157" t="s">
        <v>220</v>
      </c>
      <c r="F384" s="125">
        <v>31390</v>
      </c>
      <c r="G384" s="155" t="s">
        <v>221</v>
      </c>
      <c r="H384" s="155" t="s">
        <v>222</v>
      </c>
      <c r="I384" s="125">
        <v>39873</v>
      </c>
      <c r="J384" s="157" t="s">
        <v>258</v>
      </c>
      <c r="K384" s="156" t="s">
        <v>399</v>
      </c>
      <c r="L384" s="156" t="s">
        <v>400</v>
      </c>
      <c r="M384" s="156" t="s">
        <v>401</v>
      </c>
      <c r="N384" s="158" t="s">
        <v>227</v>
      </c>
      <c r="O384" s="144"/>
    </row>
    <row r="385" spans="1:15" ht="30" customHeight="1">
      <c r="A385" s="155">
        <v>381</v>
      </c>
      <c r="B385" s="156" t="s">
        <v>1283</v>
      </c>
      <c r="C385" s="157">
        <f t="shared" ca="1" si="5"/>
        <v>47</v>
      </c>
      <c r="D385" s="155" t="s">
        <v>1284</v>
      </c>
      <c r="E385" s="157" t="s">
        <v>220</v>
      </c>
      <c r="F385" s="125">
        <v>28290</v>
      </c>
      <c r="G385" s="155" t="s">
        <v>221</v>
      </c>
      <c r="H385" s="155" t="s">
        <v>222</v>
      </c>
      <c r="I385" s="125">
        <v>38808</v>
      </c>
      <c r="J385" s="157" t="s">
        <v>237</v>
      </c>
      <c r="K385" s="156" t="s">
        <v>282</v>
      </c>
      <c r="L385" s="156" t="s">
        <v>297</v>
      </c>
      <c r="M385" s="156" t="s">
        <v>226</v>
      </c>
      <c r="N385" s="158" t="s">
        <v>227</v>
      </c>
      <c r="O385" s="144"/>
    </row>
    <row r="386" spans="1:15" ht="30" customHeight="1">
      <c r="A386" s="155">
        <v>382</v>
      </c>
      <c r="B386" s="156" t="s">
        <v>1285</v>
      </c>
      <c r="C386" s="157">
        <f t="shared" ca="1" si="5"/>
        <v>34</v>
      </c>
      <c r="D386" s="155" t="s">
        <v>2487</v>
      </c>
      <c r="E386" s="157" t="s">
        <v>220</v>
      </c>
      <c r="F386" s="125">
        <v>33056</v>
      </c>
      <c r="G386" s="155" t="s">
        <v>221</v>
      </c>
      <c r="H386" s="155" t="s">
        <v>222</v>
      </c>
      <c r="I386" s="125">
        <v>44858</v>
      </c>
      <c r="J386" s="157" t="s">
        <v>287</v>
      </c>
      <c r="K386" s="156" t="s">
        <v>224</v>
      </c>
      <c r="L386" s="164" t="s">
        <v>225</v>
      </c>
      <c r="M386" s="156" t="s">
        <v>226</v>
      </c>
      <c r="N386" s="158" t="s">
        <v>227</v>
      </c>
      <c r="O386" s="144"/>
    </row>
    <row r="387" spans="1:15" ht="30" customHeight="1">
      <c r="A387" s="155">
        <v>383</v>
      </c>
      <c r="B387" s="156" t="s">
        <v>1288</v>
      </c>
      <c r="C387" s="157">
        <f t="shared" ca="1" si="5"/>
        <v>31</v>
      </c>
      <c r="D387" s="155" t="s">
        <v>1289</v>
      </c>
      <c r="E387" s="157" t="s">
        <v>220</v>
      </c>
      <c r="F387" s="125">
        <v>34173</v>
      </c>
      <c r="G387" s="155" t="s">
        <v>221</v>
      </c>
      <c r="H387" s="155" t="s">
        <v>222</v>
      </c>
      <c r="I387" s="125">
        <v>43528</v>
      </c>
      <c r="J387" s="157" t="s">
        <v>266</v>
      </c>
      <c r="K387" s="156" t="s">
        <v>224</v>
      </c>
      <c r="L387" s="156" t="s">
        <v>233</v>
      </c>
      <c r="M387" s="156" t="s">
        <v>226</v>
      </c>
      <c r="N387" s="158" t="s">
        <v>227</v>
      </c>
      <c r="O387" s="144"/>
    </row>
    <row r="388" spans="1:15" ht="30" customHeight="1">
      <c r="A388" s="155">
        <v>384</v>
      </c>
      <c r="B388" s="156" t="s">
        <v>1290</v>
      </c>
      <c r="C388" s="157">
        <f t="shared" ca="1" si="5"/>
        <v>36</v>
      </c>
      <c r="D388" s="155" t="s">
        <v>1291</v>
      </c>
      <c r="E388" s="157" t="s">
        <v>273</v>
      </c>
      <c r="F388" s="125">
        <v>32340</v>
      </c>
      <c r="G388" s="155" t="s">
        <v>221</v>
      </c>
      <c r="H388" s="155" t="s">
        <v>222</v>
      </c>
      <c r="I388" s="125">
        <v>40544</v>
      </c>
      <c r="J388" s="157" t="s">
        <v>258</v>
      </c>
      <c r="K388" s="156" t="s">
        <v>254</v>
      </c>
      <c r="L388" s="156" t="s">
        <v>415</v>
      </c>
      <c r="M388" s="156" t="s">
        <v>226</v>
      </c>
      <c r="N388" s="158" t="s">
        <v>227</v>
      </c>
      <c r="O388" s="144"/>
    </row>
    <row r="389" spans="1:15" ht="30" customHeight="1">
      <c r="A389" s="155">
        <v>385</v>
      </c>
      <c r="B389" s="156" t="s">
        <v>1292</v>
      </c>
      <c r="C389" s="157">
        <f t="shared" ca="1" si="5"/>
        <v>38</v>
      </c>
      <c r="D389" s="155" t="s">
        <v>1293</v>
      </c>
      <c r="E389" s="157" t="s">
        <v>220</v>
      </c>
      <c r="F389" s="125">
        <v>31571</v>
      </c>
      <c r="G389" s="155" t="s">
        <v>221</v>
      </c>
      <c r="H389" s="155" t="s">
        <v>222</v>
      </c>
      <c r="I389" s="125">
        <v>39873</v>
      </c>
      <c r="J389" s="157" t="s">
        <v>258</v>
      </c>
      <c r="K389" s="156" t="s">
        <v>666</v>
      </c>
      <c r="L389" s="156" t="s">
        <v>667</v>
      </c>
      <c r="M389" s="156" t="s">
        <v>226</v>
      </c>
      <c r="N389" s="158" t="s">
        <v>227</v>
      </c>
      <c r="O389" s="144"/>
    </row>
    <row r="390" spans="1:15" ht="30" customHeight="1">
      <c r="A390" s="155">
        <v>386</v>
      </c>
      <c r="B390" s="156" t="s">
        <v>1294</v>
      </c>
      <c r="C390" s="157">
        <f t="shared" ca="1" si="5"/>
        <v>43</v>
      </c>
      <c r="D390" s="155" t="s">
        <v>1295</v>
      </c>
      <c r="E390" s="157" t="s">
        <v>636</v>
      </c>
      <c r="F390" s="125">
        <v>29707</v>
      </c>
      <c r="G390" s="155" t="s">
        <v>221</v>
      </c>
      <c r="H390" s="155" t="s">
        <v>222</v>
      </c>
      <c r="I390" s="125">
        <v>39448</v>
      </c>
      <c r="J390" s="157" t="s">
        <v>237</v>
      </c>
      <c r="K390" s="156" t="s">
        <v>282</v>
      </c>
      <c r="L390" s="156" t="s">
        <v>297</v>
      </c>
      <c r="M390" s="156" t="s">
        <v>226</v>
      </c>
      <c r="N390" s="158" t="s">
        <v>227</v>
      </c>
      <c r="O390" s="144"/>
    </row>
    <row r="391" spans="1:15" ht="30" customHeight="1">
      <c r="A391" s="155">
        <v>387</v>
      </c>
      <c r="B391" s="165" t="s">
        <v>1296</v>
      </c>
      <c r="C391" s="157">
        <f t="shared" ref="C391:C454" ca="1" si="6">(YEAR(NOW())-YEAR(F391))</f>
        <v>35</v>
      </c>
      <c r="D391" s="155" t="s">
        <v>1297</v>
      </c>
      <c r="E391" s="157" t="s">
        <v>489</v>
      </c>
      <c r="F391" s="125">
        <v>32778</v>
      </c>
      <c r="G391" s="155" t="s">
        <v>231</v>
      </c>
      <c r="H391" s="155" t="s">
        <v>222</v>
      </c>
      <c r="I391" s="125">
        <v>43528</v>
      </c>
      <c r="J391" s="157" t="s">
        <v>258</v>
      </c>
      <c r="K391" s="156" t="s">
        <v>338</v>
      </c>
      <c r="L391" s="156" t="s">
        <v>339</v>
      </c>
      <c r="M391" s="156" t="s">
        <v>340</v>
      </c>
      <c r="N391" s="158" t="s">
        <v>227</v>
      </c>
      <c r="O391" s="144"/>
    </row>
    <row r="392" spans="1:15" ht="30" customHeight="1">
      <c r="A392" s="155">
        <v>388</v>
      </c>
      <c r="B392" s="156" t="s">
        <v>1298</v>
      </c>
      <c r="C392" s="157">
        <f t="shared" ca="1" si="6"/>
        <v>40</v>
      </c>
      <c r="D392" s="155" t="s">
        <v>1299</v>
      </c>
      <c r="E392" s="157" t="s">
        <v>220</v>
      </c>
      <c r="F392" s="125">
        <v>30903</v>
      </c>
      <c r="G392" s="155" t="s">
        <v>231</v>
      </c>
      <c r="H392" s="155" t="s">
        <v>222</v>
      </c>
      <c r="I392" s="125">
        <v>39873</v>
      </c>
      <c r="J392" s="157" t="s">
        <v>258</v>
      </c>
      <c r="K392" s="156" t="s">
        <v>224</v>
      </c>
      <c r="L392" s="156" t="s">
        <v>262</v>
      </c>
      <c r="M392" s="156" t="s">
        <v>226</v>
      </c>
      <c r="N392" s="158" t="s">
        <v>227</v>
      </c>
      <c r="O392" s="144"/>
    </row>
    <row r="393" spans="1:15" ht="30" customHeight="1">
      <c r="A393" s="155">
        <v>389</v>
      </c>
      <c r="B393" s="156" t="s">
        <v>1304</v>
      </c>
      <c r="C393" s="157">
        <f t="shared" ca="1" si="6"/>
        <v>42</v>
      </c>
      <c r="D393" s="155" t="s">
        <v>1305</v>
      </c>
      <c r="E393" s="157" t="s">
        <v>220</v>
      </c>
      <c r="F393" s="169">
        <v>30056</v>
      </c>
      <c r="G393" s="155" t="s">
        <v>231</v>
      </c>
      <c r="H393" s="155" t="s">
        <v>1302</v>
      </c>
      <c r="I393" s="125">
        <v>44593</v>
      </c>
      <c r="J393" s="157" t="s">
        <v>223</v>
      </c>
      <c r="K393" s="156" t="s">
        <v>1306</v>
      </c>
      <c r="L393" s="156" t="s">
        <v>1307</v>
      </c>
      <c r="M393" s="156" t="s">
        <v>439</v>
      </c>
      <c r="N393" s="158" t="s">
        <v>227</v>
      </c>
      <c r="O393" s="144"/>
    </row>
    <row r="394" spans="1:15" ht="30" customHeight="1">
      <c r="A394" s="155">
        <v>390</v>
      </c>
      <c r="B394" s="156" t="s">
        <v>1308</v>
      </c>
      <c r="C394" s="157">
        <f t="shared" ca="1" si="6"/>
        <v>30</v>
      </c>
      <c r="D394" s="155" t="s">
        <v>1309</v>
      </c>
      <c r="E394" s="157" t="s">
        <v>220</v>
      </c>
      <c r="F394" s="169">
        <v>34602</v>
      </c>
      <c r="G394" s="155" t="s">
        <v>231</v>
      </c>
      <c r="H394" s="155" t="s">
        <v>1302</v>
      </c>
      <c r="I394" s="125">
        <v>44593</v>
      </c>
      <c r="J394" s="157" t="s">
        <v>223</v>
      </c>
      <c r="K394" s="156" t="s">
        <v>442</v>
      </c>
      <c r="L394" s="156" t="s">
        <v>561</v>
      </c>
      <c r="M394" s="156" t="s">
        <v>439</v>
      </c>
      <c r="N394" s="158" t="s">
        <v>227</v>
      </c>
      <c r="O394" s="144"/>
    </row>
    <row r="395" spans="1:15" ht="30" customHeight="1">
      <c r="A395" s="155">
        <v>391</v>
      </c>
      <c r="B395" s="156" t="s">
        <v>1310</v>
      </c>
      <c r="C395" s="157">
        <f t="shared" ca="1" si="6"/>
        <v>41</v>
      </c>
      <c r="D395" s="155" t="s">
        <v>1311</v>
      </c>
      <c r="E395" s="157" t="s">
        <v>489</v>
      </c>
      <c r="F395" s="169">
        <v>30410</v>
      </c>
      <c r="G395" s="155" t="s">
        <v>231</v>
      </c>
      <c r="H395" s="155" t="s">
        <v>1302</v>
      </c>
      <c r="I395" s="125">
        <v>44593</v>
      </c>
      <c r="J395" s="157" t="s">
        <v>223</v>
      </c>
      <c r="K395" s="156" t="s">
        <v>512</v>
      </c>
      <c r="L395" s="156" t="s">
        <v>1312</v>
      </c>
      <c r="M395" s="156" t="s">
        <v>439</v>
      </c>
      <c r="N395" s="158" t="s">
        <v>227</v>
      </c>
      <c r="O395" s="144"/>
    </row>
    <row r="396" spans="1:15" ht="30" customHeight="1">
      <c r="A396" s="155">
        <v>392</v>
      </c>
      <c r="B396" s="156" t="s">
        <v>1313</v>
      </c>
      <c r="C396" s="157">
        <f t="shared" ca="1" si="6"/>
        <v>28</v>
      </c>
      <c r="D396" s="155" t="s">
        <v>1314</v>
      </c>
      <c r="E396" s="157" t="s">
        <v>220</v>
      </c>
      <c r="F396" s="169">
        <v>35114</v>
      </c>
      <c r="G396" s="155" t="s">
        <v>221</v>
      </c>
      <c r="H396" s="155" t="s">
        <v>1302</v>
      </c>
      <c r="I396" s="125">
        <v>44593</v>
      </c>
      <c r="J396" s="157" t="s">
        <v>223</v>
      </c>
      <c r="K396" s="156" t="s">
        <v>442</v>
      </c>
      <c r="L396" s="156" t="s">
        <v>561</v>
      </c>
      <c r="M396" s="156" t="s">
        <v>439</v>
      </c>
      <c r="N396" s="158" t="s">
        <v>227</v>
      </c>
      <c r="O396" s="144"/>
    </row>
    <row r="397" spans="1:15" ht="30" customHeight="1">
      <c r="A397" s="155">
        <v>393</v>
      </c>
      <c r="B397" s="156" t="s">
        <v>1315</v>
      </c>
      <c r="C397" s="157">
        <f t="shared" ca="1" si="6"/>
        <v>42</v>
      </c>
      <c r="D397" s="155" t="s">
        <v>1316</v>
      </c>
      <c r="E397" s="157" t="s">
        <v>1317</v>
      </c>
      <c r="F397" s="169">
        <v>30243</v>
      </c>
      <c r="G397" s="155" t="s">
        <v>231</v>
      </c>
      <c r="H397" s="155" t="s">
        <v>1302</v>
      </c>
      <c r="I397" s="125">
        <v>44593</v>
      </c>
      <c r="J397" s="157" t="s">
        <v>223</v>
      </c>
      <c r="K397" s="156" t="s">
        <v>486</v>
      </c>
      <c r="L397" s="156" t="s">
        <v>1318</v>
      </c>
      <c r="M397" s="156" t="s">
        <v>439</v>
      </c>
      <c r="N397" s="158" t="s">
        <v>227</v>
      </c>
      <c r="O397" s="144"/>
    </row>
    <row r="398" spans="1:15" ht="30" customHeight="1">
      <c r="A398" s="155">
        <v>394</v>
      </c>
      <c r="B398" s="156" t="s">
        <v>1319</v>
      </c>
      <c r="C398" s="157">
        <f t="shared" ca="1" si="6"/>
        <v>28</v>
      </c>
      <c r="D398" s="155" t="s">
        <v>1320</v>
      </c>
      <c r="E398" s="157" t="s">
        <v>220</v>
      </c>
      <c r="F398" s="169">
        <v>35239</v>
      </c>
      <c r="G398" s="155" t="s">
        <v>221</v>
      </c>
      <c r="H398" s="155" t="s">
        <v>1302</v>
      </c>
      <c r="I398" s="125">
        <v>44593</v>
      </c>
      <c r="J398" s="157" t="s">
        <v>223</v>
      </c>
      <c r="K398" s="156" t="s">
        <v>442</v>
      </c>
      <c r="L398" s="156" t="s">
        <v>561</v>
      </c>
      <c r="M398" s="156" t="s">
        <v>439</v>
      </c>
      <c r="N398" s="158" t="s">
        <v>227</v>
      </c>
      <c r="O398" s="144"/>
    </row>
    <row r="399" spans="1:15" ht="30" customHeight="1">
      <c r="A399" s="155">
        <v>395</v>
      </c>
      <c r="B399" s="156" t="s">
        <v>1321</v>
      </c>
      <c r="C399" s="157">
        <f t="shared" ca="1" si="6"/>
        <v>42</v>
      </c>
      <c r="D399" s="155" t="s">
        <v>1322</v>
      </c>
      <c r="E399" s="157" t="s">
        <v>398</v>
      </c>
      <c r="F399" s="169">
        <v>30098</v>
      </c>
      <c r="G399" s="155" t="s">
        <v>231</v>
      </c>
      <c r="H399" s="155" t="s">
        <v>1302</v>
      </c>
      <c r="I399" s="125">
        <v>44593</v>
      </c>
      <c r="J399" s="157" t="s">
        <v>223</v>
      </c>
      <c r="K399" s="156" t="s">
        <v>1323</v>
      </c>
      <c r="L399" s="156" t="s">
        <v>1324</v>
      </c>
      <c r="M399" s="156" t="s">
        <v>439</v>
      </c>
      <c r="N399" s="158" t="s">
        <v>227</v>
      </c>
      <c r="O399" s="144"/>
    </row>
    <row r="400" spans="1:15" ht="30" customHeight="1">
      <c r="A400" s="155">
        <v>396</v>
      </c>
      <c r="B400" s="156" t="s">
        <v>1325</v>
      </c>
      <c r="C400" s="157">
        <f t="shared" ca="1" si="6"/>
        <v>41</v>
      </c>
      <c r="D400" s="155" t="s">
        <v>1326</v>
      </c>
      <c r="E400" s="157" t="s">
        <v>489</v>
      </c>
      <c r="F400" s="169">
        <v>30679</v>
      </c>
      <c r="G400" s="155" t="s">
        <v>231</v>
      </c>
      <c r="H400" s="155" t="s">
        <v>7</v>
      </c>
      <c r="I400" s="125">
        <v>44562</v>
      </c>
      <c r="J400" s="155" t="s">
        <v>1327</v>
      </c>
      <c r="K400" s="156" t="s">
        <v>995</v>
      </c>
      <c r="L400" s="163" t="s">
        <v>996</v>
      </c>
      <c r="M400" s="156" t="s">
        <v>245</v>
      </c>
      <c r="N400" s="158" t="s">
        <v>227</v>
      </c>
      <c r="O400" s="144"/>
    </row>
    <row r="401" spans="1:15" ht="30" customHeight="1">
      <c r="A401" s="155">
        <v>397</v>
      </c>
      <c r="B401" s="156" t="s">
        <v>1328</v>
      </c>
      <c r="C401" s="157">
        <f t="shared" ca="1" si="6"/>
        <v>35</v>
      </c>
      <c r="D401" s="155" t="s">
        <v>1329</v>
      </c>
      <c r="E401" s="157" t="s">
        <v>220</v>
      </c>
      <c r="F401" s="169">
        <v>32735</v>
      </c>
      <c r="G401" s="155" t="s">
        <v>221</v>
      </c>
      <c r="H401" s="155" t="s">
        <v>7</v>
      </c>
      <c r="I401" s="125">
        <v>44562</v>
      </c>
      <c r="J401" s="155" t="s">
        <v>1335</v>
      </c>
      <c r="K401" s="156" t="s">
        <v>254</v>
      </c>
      <c r="L401" s="156" t="s">
        <v>255</v>
      </c>
      <c r="M401" s="156" t="s">
        <v>226</v>
      </c>
      <c r="N401" s="158" t="s">
        <v>227</v>
      </c>
      <c r="O401" s="144"/>
    </row>
    <row r="402" spans="1:15" ht="30" customHeight="1">
      <c r="A402" s="155">
        <v>398</v>
      </c>
      <c r="B402" s="156" t="s">
        <v>1330</v>
      </c>
      <c r="C402" s="157">
        <f t="shared" ca="1" si="6"/>
        <v>35</v>
      </c>
      <c r="D402" s="155" t="s">
        <v>1331</v>
      </c>
      <c r="E402" s="157" t="s">
        <v>605</v>
      </c>
      <c r="F402" s="169">
        <v>32691</v>
      </c>
      <c r="G402" s="155" t="s">
        <v>231</v>
      </c>
      <c r="H402" s="155" t="s">
        <v>7</v>
      </c>
      <c r="I402" s="125">
        <v>44562</v>
      </c>
      <c r="J402" s="155" t="s">
        <v>1332</v>
      </c>
      <c r="K402" s="156" t="s">
        <v>282</v>
      </c>
      <c r="L402" s="156" t="s">
        <v>288</v>
      </c>
      <c r="M402" s="156" t="s">
        <v>226</v>
      </c>
      <c r="N402" s="158" t="s">
        <v>227</v>
      </c>
      <c r="O402" s="144"/>
    </row>
    <row r="403" spans="1:15" ht="30" customHeight="1">
      <c r="A403" s="155">
        <v>399</v>
      </c>
      <c r="B403" s="156" t="s">
        <v>1333</v>
      </c>
      <c r="C403" s="157">
        <f t="shared" ca="1" si="6"/>
        <v>31</v>
      </c>
      <c r="D403" s="155" t="s">
        <v>1334</v>
      </c>
      <c r="E403" s="157" t="s">
        <v>220</v>
      </c>
      <c r="F403" s="169">
        <v>34252</v>
      </c>
      <c r="G403" s="155" t="s">
        <v>231</v>
      </c>
      <c r="H403" s="155" t="s">
        <v>7</v>
      </c>
      <c r="I403" s="125">
        <v>44562</v>
      </c>
      <c r="J403" s="155" t="s">
        <v>1335</v>
      </c>
      <c r="K403" s="156" t="s">
        <v>269</v>
      </c>
      <c r="L403" s="156" t="s">
        <v>270</v>
      </c>
      <c r="M403" s="156" t="s">
        <v>245</v>
      </c>
      <c r="N403" s="158" t="s">
        <v>227</v>
      </c>
      <c r="O403" s="144"/>
    </row>
    <row r="404" spans="1:15" ht="30" customHeight="1">
      <c r="A404" s="155">
        <v>400</v>
      </c>
      <c r="B404" s="156" t="s">
        <v>1336</v>
      </c>
      <c r="C404" s="157">
        <f t="shared" ca="1" si="6"/>
        <v>29</v>
      </c>
      <c r="D404" s="155" t="s">
        <v>1337</v>
      </c>
      <c r="E404" s="157" t="s">
        <v>220</v>
      </c>
      <c r="F404" s="169">
        <v>34825</v>
      </c>
      <c r="G404" s="155" t="s">
        <v>221</v>
      </c>
      <c r="H404" s="155" t="s">
        <v>7</v>
      </c>
      <c r="I404" s="125">
        <v>44562</v>
      </c>
      <c r="J404" s="155" t="s">
        <v>1335</v>
      </c>
      <c r="K404" s="156" t="s">
        <v>254</v>
      </c>
      <c r="L404" s="156" t="s">
        <v>255</v>
      </c>
      <c r="M404" s="156" t="s">
        <v>226</v>
      </c>
      <c r="N404" s="158" t="s">
        <v>227</v>
      </c>
      <c r="O404" s="144"/>
    </row>
    <row r="405" spans="1:15" ht="30" customHeight="1">
      <c r="A405" s="155">
        <v>401</v>
      </c>
      <c r="B405" s="142" t="s">
        <v>1338</v>
      </c>
      <c r="C405" s="157">
        <f t="shared" ca="1" si="6"/>
        <v>39</v>
      </c>
      <c r="D405" s="162" t="s">
        <v>1339</v>
      </c>
      <c r="E405" s="157" t="s">
        <v>220</v>
      </c>
      <c r="F405" s="125">
        <v>31181</v>
      </c>
      <c r="G405" s="155" t="s">
        <v>221</v>
      </c>
      <c r="H405" s="155" t="s">
        <v>7</v>
      </c>
      <c r="I405" s="125">
        <v>45080</v>
      </c>
      <c r="J405" s="155" t="s">
        <v>1335</v>
      </c>
      <c r="K405" s="142" t="s">
        <v>317</v>
      </c>
      <c r="L405" s="142" t="s">
        <v>838</v>
      </c>
      <c r="M405" s="156" t="s">
        <v>319</v>
      </c>
      <c r="N405" s="158" t="s">
        <v>227</v>
      </c>
      <c r="O405" s="144"/>
    </row>
    <row r="406" spans="1:15" ht="30" customHeight="1">
      <c r="A406" s="155">
        <v>402</v>
      </c>
      <c r="B406" s="156" t="s">
        <v>1340</v>
      </c>
      <c r="C406" s="157">
        <f t="shared" ca="1" si="6"/>
        <v>43</v>
      </c>
      <c r="D406" s="155" t="s">
        <v>1341</v>
      </c>
      <c r="E406" s="157" t="s">
        <v>220</v>
      </c>
      <c r="F406" s="169">
        <v>29697</v>
      </c>
      <c r="G406" s="155" t="s">
        <v>221</v>
      </c>
      <c r="H406" s="155" t="s">
        <v>7</v>
      </c>
      <c r="I406" s="125">
        <v>44562</v>
      </c>
      <c r="J406" s="155" t="s">
        <v>1335</v>
      </c>
      <c r="K406" s="156" t="s">
        <v>269</v>
      </c>
      <c r="L406" s="156" t="s">
        <v>270</v>
      </c>
      <c r="M406" s="156" t="s">
        <v>245</v>
      </c>
      <c r="N406" s="158" t="s">
        <v>227</v>
      </c>
      <c r="O406" s="144"/>
    </row>
    <row r="407" spans="1:15" ht="30" customHeight="1">
      <c r="A407" s="155">
        <v>403</v>
      </c>
      <c r="B407" s="156" t="s">
        <v>1342</v>
      </c>
      <c r="C407" s="157">
        <f t="shared" ca="1" si="6"/>
        <v>36</v>
      </c>
      <c r="D407" s="155" t="s">
        <v>1343</v>
      </c>
      <c r="E407" s="157" t="s">
        <v>220</v>
      </c>
      <c r="F407" s="169">
        <v>32361</v>
      </c>
      <c r="G407" s="155" t="s">
        <v>231</v>
      </c>
      <c r="H407" s="155" t="s">
        <v>7</v>
      </c>
      <c r="I407" s="125">
        <v>44562</v>
      </c>
      <c r="J407" s="155" t="s">
        <v>1332</v>
      </c>
      <c r="K407" s="156" t="s">
        <v>282</v>
      </c>
      <c r="L407" s="156" t="s">
        <v>288</v>
      </c>
      <c r="M407" s="156" t="s">
        <v>226</v>
      </c>
      <c r="N407" s="158" t="s">
        <v>227</v>
      </c>
      <c r="O407" s="144"/>
    </row>
    <row r="408" spans="1:15" ht="30" customHeight="1">
      <c r="A408" s="155">
        <v>404</v>
      </c>
      <c r="B408" s="156" t="s">
        <v>1344</v>
      </c>
      <c r="C408" s="157">
        <f t="shared" ca="1" si="6"/>
        <v>31</v>
      </c>
      <c r="D408" s="155" t="s">
        <v>1345</v>
      </c>
      <c r="E408" s="157" t="s">
        <v>220</v>
      </c>
      <c r="F408" s="169">
        <v>34100</v>
      </c>
      <c r="G408" s="155" t="s">
        <v>221</v>
      </c>
      <c r="H408" s="155" t="s">
        <v>7</v>
      </c>
      <c r="I408" s="125">
        <v>44562</v>
      </c>
      <c r="J408" s="155" t="s">
        <v>1335</v>
      </c>
      <c r="K408" s="156" t="s">
        <v>254</v>
      </c>
      <c r="L408" s="156" t="s">
        <v>255</v>
      </c>
      <c r="M408" s="156" t="s">
        <v>226</v>
      </c>
      <c r="N408" s="158" t="s">
        <v>227</v>
      </c>
      <c r="O408" s="144"/>
    </row>
    <row r="409" spans="1:15" ht="30" customHeight="1">
      <c r="A409" s="155">
        <v>405</v>
      </c>
      <c r="B409" s="156" t="s">
        <v>1346</v>
      </c>
      <c r="C409" s="157">
        <f t="shared" ca="1" si="6"/>
        <v>32</v>
      </c>
      <c r="D409" s="155" t="s">
        <v>1347</v>
      </c>
      <c r="E409" s="157" t="s">
        <v>343</v>
      </c>
      <c r="F409" s="169">
        <v>33930</v>
      </c>
      <c r="G409" s="155" t="s">
        <v>221</v>
      </c>
      <c r="H409" s="155" t="s">
        <v>7</v>
      </c>
      <c r="I409" s="125">
        <v>44562</v>
      </c>
      <c r="J409" s="155" t="s">
        <v>1335</v>
      </c>
      <c r="K409" s="156" t="s">
        <v>399</v>
      </c>
      <c r="L409" s="156" t="s">
        <v>688</v>
      </c>
      <c r="M409" s="156" t="s">
        <v>401</v>
      </c>
      <c r="N409" s="158" t="s">
        <v>227</v>
      </c>
      <c r="O409" s="144"/>
    </row>
    <row r="410" spans="1:15" ht="30" customHeight="1">
      <c r="A410" s="155">
        <v>406</v>
      </c>
      <c r="B410" s="142" t="s">
        <v>1348</v>
      </c>
      <c r="C410" s="157">
        <f t="shared" ca="1" si="6"/>
        <v>35</v>
      </c>
      <c r="D410" s="162" t="s">
        <v>1349</v>
      </c>
      <c r="E410" s="157" t="s">
        <v>220</v>
      </c>
      <c r="F410" s="125">
        <v>32604</v>
      </c>
      <c r="G410" s="155" t="s">
        <v>221</v>
      </c>
      <c r="H410" s="155" t="s">
        <v>7</v>
      </c>
      <c r="I410" s="125">
        <v>45080</v>
      </c>
      <c r="J410" s="155" t="s">
        <v>1335</v>
      </c>
      <c r="K410" s="142" t="s">
        <v>317</v>
      </c>
      <c r="L410" s="142" t="s">
        <v>838</v>
      </c>
      <c r="M410" s="156" t="s">
        <v>319</v>
      </c>
      <c r="N410" s="158" t="s">
        <v>227</v>
      </c>
      <c r="O410" s="144"/>
    </row>
    <row r="411" spans="1:15" ht="30" customHeight="1">
      <c r="A411" s="155">
        <v>407</v>
      </c>
      <c r="B411" s="156" t="s">
        <v>1350</v>
      </c>
      <c r="C411" s="157">
        <f t="shared" ca="1" si="6"/>
        <v>32</v>
      </c>
      <c r="D411" s="155" t="s">
        <v>1351</v>
      </c>
      <c r="E411" s="157" t="s">
        <v>220</v>
      </c>
      <c r="F411" s="169">
        <v>33715</v>
      </c>
      <c r="G411" s="155" t="s">
        <v>221</v>
      </c>
      <c r="H411" s="155" t="s">
        <v>7</v>
      </c>
      <c r="I411" s="125">
        <v>44562</v>
      </c>
      <c r="J411" s="155" t="s">
        <v>1332</v>
      </c>
      <c r="K411" s="156" t="s">
        <v>430</v>
      </c>
      <c r="L411" s="156" t="s">
        <v>896</v>
      </c>
      <c r="M411" s="156" t="s">
        <v>245</v>
      </c>
      <c r="N411" s="158" t="s">
        <v>227</v>
      </c>
      <c r="O411" s="144"/>
    </row>
    <row r="412" spans="1:15" ht="30" customHeight="1">
      <c r="A412" s="155">
        <v>408</v>
      </c>
      <c r="B412" s="156" t="s">
        <v>1687</v>
      </c>
      <c r="C412" s="157">
        <f t="shared" ca="1" si="6"/>
        <v>32</v>
      </c>
      <c r="D412" s="162" t="s">
        <v>1688</v>
      </c>
      <c r="E412" s="157" t="s">
        <v>220</v>
      </c>
      <c r="F412" s="125">
        <v>33693</v>
      </c>
      <c r="G412" s="155" t="s">
        <v>231</v>
      </c>
      <c r="H412" s="155" t="s">
        <v>7</v>
      </c>
      <c r="I412" s="125">
        <v>45139</v>
      </c>
      <c r="J412" s="162" t="s">
        <v>1335</v>
      </c>
      <c r="K412" s="156" t="s">
        <v>1264</v>
      </c>
      <c r="L412" s="156" t="s">
        <v>334</v>
      </c>
      <c r="M412" s="156" t="s">
        <v>1689</v>
      </c>
      <c r="N412" s="158" t="s">
        <v>277</v>
      </c>
      <c r="O412" s="144"/>
    </row>
    <row r="413" spans="1:15" ht="30" customHeight="1">
      <c r="A413" s="155">
        <v>409</v>
      </c>
      <c r="B413" s="156" t="s">
        <v>1352</v>
      </c>
      <c r="C413" s="157">
        <f t="shared" ca="1" si="6"/>
        <v>34</v>
      </c>
      <c r="D413" s="155" t="s">
        <v>1353</v>
      </c>
      <c r="E413" s="157" t="s">
        <v>220</v>
      </c>
      <c r="F413" s="169">
        <v>32924</v>
      </c>
      <c r="G413" s="155" t="s">
        <v>231</v>
      </c>
      <c r="H413" s="155" t="s">
        <v>7</v>
      </c>
      <c r="I413" s="125">
        <v>44562</v>
      </c>
      <c r="J413" s="155" t="s">
        <v>1335</v>
      </c>
      <c r="K413" s="156" t="s">
        <v>224</v>
      </c>
      <c r="L413" s="156" t="s">
        <v>233</v>
      </c>
      <c r="M413" s="156" t="s">
        <v>226</v>
      </c>
      <c r="N413" s="158" t="s">
        <v>227</v>
      </c>
      <c r="O413" s="144"/>
    </row>
    <row r="414" spans="1:15" ht="30" customHeight="1">
      <c r="A414" s="155">
        <v>410</v>
      </c>
      <c r="B414" s="156" t="s">
        <v>1354</v>
      </c>
      <c r="C414" s="157">
        <f t="shared" ca="1" si="6"/>
        <v>42</v>
      </c>
      <c r="D414" s="155" t="s">
        <v>1355</v>
      </c>
      <c r="E414" s="157" t="s">
        <v>273</v>
      </c>
      <c r="F414" s="169">
        <v>30023</v>
      </c>
      <c r="G414" s="155" t="s">
        <v>231</v>
      </c>
      <c r="H414" s="155" t="s">
        <v>7</v>
      </c>
      <c r="I414" s="125">
        <v>44562</v>
      </c>
      <c r="J414" s="155" t="s">
        <v>1335</v>
      </c>
      <c r="K414" s="156" t="s">
        <v>224</v>
      </c>
      <c r="L414" s="156" t="s">
        <v>233</v>
      </c>
      <c r="M414" s="156" t="s">
        <v>226</v>
      </c>
      <c r="N414" s="158" t="s">
        <v>227</v>
      </c>
      <c r="O414" s="144"/>
    </row>
    <row r="415" spans="1:15" ht="30" customHeight="1">
      <c r="A415" s="155">
        <v>411</v>
      </c>
      <c r="B415" s="156" t="s">
        <v>1356</v>
      </c>
      <c r="C415" s="157">
        <f t="shared" ca="1" si="6"/>
        <v>43</v>
      </c>
      <c r="D415" s="155" t="s">
        <v>1357</v>
      </c>
      <c r="E415" s="157" t="s">
        <v>220</v>
      </c>
      <c r="F415" s="169">
        <v>29817</v>
      </c>
      <c r="G415" s="155" t="s">
        <v>221</v>
      </c>
      <c r="H415" s="155" t="s">
        <v>7</v>
      </c>
      <c r="I415" s="125">
        <v>44562</v>
      </c>
      <c r="J415" s="155" t="s">
        <v>1335</v>
      </c>
      <c r="K415" s="156" t="s">
        <v>224</v>
      </c>
      <c r="L415" s="156" t="s">
        <v>233</v>
      </c>
      <c r="M415" s="156" t="s">
        <v>226</v>
      </c>
      <c r="N415" s="158" t="s">
        <v>227</v>
      </c>
      <c r="O415" s="144"/>
    </row>
    <row r="416" spans="1:15" ht="30" customHeight="1">
      <c r="A416" s="155">
        <v>412</v>
      </c>
      <c r="B416" s="156" t="s">
        <v>1358</v>
      </c>
      <c r="C416" s="157">
        <f t="shared" ca="1" si="6"/>
        <v>33</v>
      </c>
      <c r="D416" s="155" t="s">
        <v>1359</v>
      </c>
      <c r="E416" s="157" t="s">
        <v>220</v>
      </c>
      <c r="F416" s="169">
        <v>33548</v>
      </c>
      <c r="G416" s="155" t="s">
        <v>231</v>
      </c>
      <c r="H416" s="155" t="s">
        <v>7</v>
      </c>
      <c r="I416" s="125">
        <v>44562</v>
      </c>
      <c r="J416" s="155" t="s">
        <v>1335</v>
      </c>
      <c r="K416" s="156" t="s">
        <v>269</v>
      </c>
      <c r="L416" s="156" t="s">
        <v>270</v>
      </c>
      <c r="M416" s="156" t="s">
        <v>245</v>
      </c>
      <c r="N416" s="158" t="s">
        <v>227</v>
      </c>
      <c r="O416" s="144"/>
    </row>
    <row r="417" spans="1:15" ht="30" customHeight="1">
      <c r="A417" s="155">
        <v>413</v>
      </c>
      <c r="B417" s="156" t="s">
        <v>1360</v>
      </c>
      <c r="C417" s="157">
        <f t="shared" ca="1" si="6"/>
        <v>36</v>
      </c>
      <c r="D417" s="155" t="s">
        <v>1361</v>
      </c>
      <c r="E417" s="157" t="s">
        <v>220</v>
      </c>
      <c r="F417" s="169">
        <v>32506</v>
      </c>
      <c r="G417" s="155" t="s">
        <v>231</v>
      </c>
      <c r="H417" s="155" t="s">
        <v>7</v>
      </c>
      <c r="I417" s="125">
        <v>44562</v>
      </c>
      <c r="J417" s="155" t="s">
        <v>1332</v>
      </c>
      <c r="K417" s="156" t="s">
        <v>282</v>
      </c>
      <c r="L417" s="156" t="s">
        <v>288</v>
      </c>
      <c r="M417" s="156" t="s">
        <v>226</v>
      </c>
      <c r="N417" s="158" t="s">
        <v>227</v>
      </c>
      <c r="O417" s="144"/>
    </row>
    <row r="418" spans="1:15" ht="30" customHeight="1">
      <c r="A418" s="155">
        <v>414</v>
      </c>
      <c r="B418" s="156" t="s">
        <v>1362</v>
      </c>
      <c r="C418" s="157">
        <f t="shared" ca="1" si="6"/>
        <v>43</v>
      </c>
      <c r="D418" s="155" t="s">
        <v>1363</v>
      </c>
      <c r="E418" s="157" t="s">
        <v>1364</v>
      </c>
      <c r="F418" s="169">
        <v>29872</v>
      </c>
      <c r="G418" s="155" t="s">
        <v>231</v>
      </c>
      <c r="H418" s="155" t="s">
        <v>7</v>
      </c>
      <c r="I418" s="125">
        <v>44562</v>
      </c>
      <c r="J418" s="155" t="s">
        <v>1335</v>
      </c>
      <c r="K418" s="156" t="s">
        <v>224</v>
      </c>
      <c r="L418" s="156" t="s">
        <v>233</v>
      </c>
      <c r="M418" s="156" t="s">
        <v>226</v>
      </c>
      <c r="N418" s="158" t="s">
        <v>227</v>
      </c>
      <c r="O418" s="144"/>
    </row>
    <row r="419" spans="1:15" ht="30" customHeight="1">
      <c r="A419" s="155">
        <v>415</v>
      </c>
      <c r="B419" s="156" t="s">
        <v>1365</v>
      </c>
      <c r="C419" s="157">
        <f t="shared" ca="1" si="6"/>
        <v>43</v>
      </c>
      <c r="D419" s="155" t="s">
        <v>1366</v>
      </c>
      <c r="E419" s="157" t="s">
        <v>220</v>
      </c>
      <c r="F419" s="169">
        <v>29882</v>
      </c>
      <c r="G419" s="155" t="s">
        <v>221</v>
      </c>
      <c r="H419" s="155" t="s">
        <v>7</v>
      </c>
      <c r="I419" s="125">
        <v>44562</v>
      </c>
      <c r="J419" s="155" t="s">
        <v>1335</v>
      </c>
      <c r="K419" s="156" t="s">
        <v>269</v>
      </c>
      <c r="L419" s="156" t="s">
        <v>270</v>
      </c>
      <c r="M419" s="156" t="s">
        <v>245</v>
      </c>
      <c r="N419" s="158" t="s">
        <v>227</v>
      </c>
      <c r="O419" s="144"/>
    </row>
    <row r="420" spans="1:15" ht="30" customHeight="1">
      <c r="A420" s="155">
        <v>416</v>
      </c>
      <c r="B420" s="156" t="s">
        <v>1367</v>
      </c>
      <c r="C420" s="157">
        <f t="shared" ca="1" si="6"/>
        <v>40</v>
      </c>
      <c r="D420" s="155" t="s">
        <v>1368</v>
      </c>
      <c r="E420" s="157" t="s">
        <v>220</v>
      </c>
      <c r="F420" s="169">
        <v>30853</v>
      </c>
      <c r="G420" s="155" t="s">
        <v>221</v>
      </c>
      <c r="H420" s="155" t="s">
        <v>7</v>
      </c>
      <c r="I420" s="125">
        <v>44562</v>
      </c>
      <c r="J420" s="155" t="s">
        <v>1335</v>
      </c>
      <c r="K420" s="156" t="s">
        <v>254</v>
      </c>
      <c r="L420" s="156" t="s">
        <v>255</v>
      </c>
      <c r="M420" s="156" t="s">
        <v>226</v>
      </c>
      <c r="N420" s="158" t="s">
        <v>227</v>
      </c>
      <c r="O420" s="144"/>
    </row>
    <row r="421" spans="1:15" ht="30" customHeight="1">
      <c r="A421" s="155">
        <v>417</v>
      </c>
      <c r="B421" s="156" t="s">
        <v>1369</v>
      </c>
      <c r="C421" s="157">
        <f t="shared" ca="1" si="6"/>
        <v>44</v>
      </c>
      <c r="D421" s="155" t="s">
        <v>1370</v>
      </c>
      <c r="E421" s="157" t="s">
        <v>273</v>
      </c>
      <c r="F421" s="169">
        <v>29553</v>
      </c>
      <c r="G421" s="155" t="s">
        <v>221</v>
      </c>
      <c r="H421" s="155" t="s">
        <v>7</v>
      </c>
      <c r="I421" s="125">
        <v>44562</v>
      </c>
      <c r="J421" s="155" t="s">
        <v>1332</v>
      </c>
      <c r="K421" s="156" t="s">
        <v>557</v>
      </c>
      <c r="L421" s="156" t="s">
        <v>452</v>
      </c>
      <c r="M421" s="156" t="s">
        <v>439</v>
      </c>
      <c r="N421" s="158" t="s">
        <v>227</v>
      </c>
      <c r="O421" s="164" t="s">
        <v>1373</v>
      </c>
    </row>
    <row r="422" spans="1:15" ht="30" customHeight="1">
      <c r="A422" s="155">
        <v>418</v>
      </c>
      <c r="B422" s="156" t="s">
        <v>1371</v>
      </c>
      <c r="C422" s="157">
        <f t="shared" ca="1" si="6"/>
        <v>41</v>
      </c>
      <c r="D422" s="155" t="s">
        <v>1372</v>
      </c>
      <c r="E422" s="157" t="s">
        <v>220</v>
      </c>
      <c r="F422" s="169">
        <v>30564</v>
      </c>
      <c r="G422" s="155" t="s">
        <v>221</v>
      </c>
      <c r="H422" s="155" t="s">
        <v>7</v>
      </c>
      <c r="I422" s="125">
        <v>44562</v>
      </c>
      <c r="J422" s="155" t="s">
        <v>1332</v>
      </c>
      <c r="K422" s="156" t="s">
        <v>442</v>
      </c>
      <c r="L422" s="156" t="s">
        <v>452</v>
      </c>
      <c r="M422" s="156" t="s">
        <v>439</v>
      </c>
      <c r="N422" s="158" t="s">
        <v>227</v>
      </c>
      <c r="O422" s="144"/>
    </row>
    <row r="423" spans="1:15" ht="30" customHeight="1">
      <c r="A423" s="155">
        <v>419</v>
      </c>
      <c r="B423" s="156" t="s">
        <v>1374</v>
      </c>
      <c r="C423" s="157">
        <f t="shared" ca="1" si="6"/>
        <v>48</v>
      </c>
      <c r="D423" s="155" t="s">
        <v>1375</v>
      </c>
      <c r="E423" s="157" t="s">
        <v>304</v>
      </c>
      <c r="F423" s="169">
        <v>28014</v>
      </c>
      <c r="G423" s="155" t="s">
        <v>221</v>
      </c>
      <c r="H423" s="155" t="s">
        <v>7</v>
      </c>
      <c r="I423" s="125">
        <v>44562</v>
      </c>
      <c r="J423" s="155" t="s">
        <v>1332</v>
      </c>
      <c r="K423" s="156" t="s">
        <v>534</v>
      </c>
      <c r="L423" s="156" t="s">
        <v>452</v>
      </c>
      <c r="M423" s="156" t="s">
        <v>439</v>
      </c>
      <c r="N423" s="158" t="s">
        <v>227</v>
      </c>
      <c r="O423" s="144"/>
    </row>
    <row r="424" spans="1:15" ht="30" customHeight="1">
      <c r="A424" s="155">
        <v>420</v>
      </c>
      <c r="B424" s="156" t="s">
        <v>1787</v>
      </c>
      <c r="C424" s="157">
        <f t="shared" ca="1" si="6"/>
        <v>42</v>
      </c>
      <c r="D424" s="162" t="s">
        <v>1788</v>
      </c>
      <c r="E424" s="157" t="s">
        <v>1789</v>
      </c>
      <c r="F424" s="125">
        <v>30125</v>
      </c>
      <c r="G424" s="155" t="s">
        <v>231</v>
      </c>
      <c r="H424" s="155" t="s">
        <v>7</v>
      </c>
      <c r="I424" s="125">
        <v>45080</v>
      </c>
      <c r="J424" s="162" t="s">
        <v>1332</v>
      </c>
      <c r="K424" s="171" t="s">
        <v>1303</v>
      </c>
      <c r="L424" s="156" t="s">
        <v>1790</v>
      </c>
      <c r="M424" s="156" t="s">
        <v>439</v>
      </c>
      <c r="N424" s="158" t="s">
        <v>227</v>
      </c>
      <c r="O424" s="144"/>
    </row>
    <row r="425" spans="1:15" ht="30" customHeight="1">
      <c r="A425" s="155">
        <v>421</v>
      </c>
      <c r="B425" s="142" t="s">
        <v>1376</v>
      </c>
      <c r="C425" s="157">
        <f t="shared" ca="1" si="6"/>
        <v>41</v>
      </c>
      <c r="D425" s="170" t="s">
        <v>1377</v>
      </c>
      <c r="E425" s="157" t="s">
        <v>273</v>
      </c>
      <c r="F425" s="125">
        <v>30423</v>
      </c>
      <c r="G425" s="155" t="s">
        <v>221</v>
      </c>
      <c r="H425" s="155" t="s">
        <v>7</v>
      </c>
      <c r="I425" s="125">
        <v>45080</v>
      </c>
      <c r="J425" s="155" t="s">
        <v>1332</v>
      </c>
      <c r="K425" s="142" t="s">
        <v>1378</v>
      </c>
      <c r="L425" s="156" t="s">
        <v>1379</v>
      </c>
      <c r="M425" s="171" t="s">
        <v>439</v>
      </c>
      <c r="N425" s="158" t="s">
        <v>227</v>
      </c>
      <c r="O425" s="144"/>
    </row>
    <row r="426" spans="1:15" ht="30" customHeight="1">
      <c r="A426" s="155">
        <v>422</v>
      </c>
      <c r="B426" s="156" t="s">
        <v>1380</v>
      </c>
      <c r="C426" s="157">
        <f t="shared" ca="1" si="6"/>
        <v>32</v>
      </c>
      <c r="D426" s="155" t="s">
        <v>1381</v>
      </c>
      <c r="E426" s="157" t="s">
        <v>220</v>
      </c>
      <c r="F426" s="169">
        <v>33703</v>
      </c>
      <c r="G426" s="155" t="s">
        <v>221</v>
      </c>
      <c r="H426" s="155" t="s">
        <v>7</v>
      </c>
      <c r="I426" s="125">
        <v>44562</v>
      </c>
      <c r="J426" s="155" t="s">
        <v>1335</v>
      </c>
      <c r="K426" s="156" t="s">
        <v>269</v>
      </c>
      <c r="L426" s="156" t="s">
        <v>270</v>
      </c>
      <c r="M426" s="156" t="s">
        <v>245</v>
      </c>
      <c r="N426" s="158" t="s">
        <v>227</v>
      </c>
      <c r="O426" s="144"/>
    </row>
    <row r="427" spans="1:15" ht="30" customHeight="1">
      <c r="A427" s="155">
        <v>423</v>
      </c>
      <c r="B427" s="156" t="s">
        <v>1382</v>
      </c>
      <c r="C427" s="157">
        <f t="shared" ca="1" si="6"/>
        <v>39</v>
      </c>
      <c r="D427" s="155" t="s">
        <v>1383</v>
      </c>
      <c r="E427" s="157" t="s">
        <v>220</v>
      </c>
      <c r="F427" s="169">
        <v>31367</v>
      </c>
      <c r="G427" s="155" t="s">
        <v>221</v>
      </c>
      <c r="H427" s="155" t="s">
        <v>7</v>
      </c>
      <c r="I427" s="125">
        <v>44562</v>
      </c>
      <c r="J427" s="155" t="s">
        <v>1335</v>
      </c>
      <c r="K427" s="156" t="s">
        <v>254</v>
      </c>
      <c r="L427" s="156" t="s">
        <v>255</v>
      </c>
      <c r="M427" s="156" t="s">
        <v>226</v>
      </c>
      <c r="N427" s="158" t="s">
        <v>227</v>
      </c>
      <c r="O427" s="144"/>
    </row>
    <row r="428" spans="1:15" ht="30" customHeight="1">
      <c r="A428" s="155">
        <v>424</v>
      </c>
      <c r="B428" s="156" t="s">
        <v>1384</v>
      </c>
      <c r="C428" s="157">
        <f t="shared" ca="1" si="6"/>
        <v>29</v>
      </c>
      <c r="D428" s="155" t="s">
        <v>1385</v>
      </c>
      <c r="E428" s="157" t="s">
        <v>220</v>
      </c>
      <c r="F428" s="169">
        <v>34953</v>
      </c>
      <c r="G428" s="155" t="s">
        <v>221</v>
      </c>
      <c r="H428" s="155" t="s">
        <v>7</v>
      </c>
      <c r="I428" s="125">
        <v>44562</v>
      </c>
      <c r="J428" s="155" t="s">
        <v>1335</v>
      </c>
      <c r="K428" s="156" t="s">
        <v>399</v>
      </c>
      <c r="L428" s="156" t="s">
        <v>688</v>
      </c>
      <c r="M428" s="156" t="s">
        <v>401</v>
      </c>
      <c r="N428" s="158" t="s">
        <v>227</v>
      </c>
      <c r="O428" s="144"/>
    </row>
    <row r="429" spans="1:15" ht="30" customHeight="1">
      <c r="A429" s="155">
        <v>425</v>
      </c>
      <c r="B429" s="156" t="s">
        <v>1386</v>
      </c>
      <c r="C429" s="157">
        <f t="shared" ca="1" si="6"/>
        <v>39</v>
      </c>
      <c r="D429" s="155" t="s">
        <v>1387</v>
      </c>
      <c r="E429" s="157" t="s">
        <v>280</v>
      </c>
      <c r="F429" s="169">
        <v>31127</v>
      </c>
      <c r="G429" s="155" t="s">
        <v>221</v>
      </c>
      <c r="H429" s="155" t="s">
        <v>7</v>
      </c>
      <c r="I429" s="125">
        <v>44562</v>
      </c>
      <c r="J429" s="155" t="s">
        <v>1335</v>
      </c>
      <c r="K429" s="156" t="s">
        <v>243</v>
      </c>
      <c r="L429" s="156" t="s">
        <v>1388</v>
      </c>
      <c r="M429" s="156" t="s">
        <v>245</v>
      </c>
      <c r="N429" s="158" t="s">
        <v>227</v>
      </c>
      <c r="O429" s="144"/>
    </row>
    <row r="430" spans="1:15" ht="30" customHeight="1">
      <c r="A430" s="155">
        <v>426</v>
      </c>
      <c r="B430" s="156" t="s">
        <v>1389</v>
      </c>
      <c r="C430" s="157">
        <f t="shared" ca="1" si="6"/>
        <v>39</v>
      </c>
      <c r="D430" s="155" t="s">
        <v>1390</v>
      </c>
      <c r="E430" s="157" t="s">
        <v>220</v>
      </c>
      <c r="F430" s="169">
        <v>31287</v>
      </c>
      <c r="G430" s="155" t="s">
        <v>221</v>
      </c>
      <c r="H430" s="155" t="s">
        <v>7</v>
      </c>
      <c r="I430" s="125">
        <v>44562</v>
      </c>
      <c r="J430" s="155" t="s">
        <v>1335</v>
      </c>
      <c r="K430" s="156" t="s">
        <v>243</v>
      </c>
      <c r="L430" s="156" t="s">
        <v>1388</v>
      </c>
      <c r="M430" s="156" t="s">
        <v>245</v>
      </c>
      <c r="N430" s="158" t="s">
        <v>227</v>
      </c>
      <c r="O430" s="144"/>
    </row>
    <row r="431" spans="1:15" ht="30" customHeight="1">
      <c r="A431" s="155">
        <v>427</v>
      </c>
      <c r="B431" s="156" t="s">
        <v>1391</v>
      </c>
      <c r="C431" s="157">
        <f t="shared" ca="1" si="6"/>
        <v>39</v>
      </c>
      <c r="D431" s="155" t="s">
        <v>1392</v>
      </c>
      <c r="E431" s="157" t="s">
        <v>236</v>
      </c>
      <c r="F431" s="169">
        <v>31171</v>
      </c>
      <c r="G431" s="155" t="s">
        <v>221</v>
      </c>
      <c r="H431" s="155" t="s">
        <v>7</v>
      </c>
      <c r="I431" s="125">
        <v>44562</v>
      </c>
      <c r="J431" s="155" t="s">
        <v>1335</v>
      </c>
      <c r="K431" s="156" t="s">
        <v>224</v>
      </c>
      <c r="L431" s="156" t="s">
        <v>233</v>
      </c>
      <c r="M431" s="156" t="s">
        <v>226</v>
      </c>
      <c r="N431" s="158" t="s">
        <v>227</v>
      </c>
      <c r="O431" s="144"/>
    </row>
    <row r="432" spans="1:15" ht="30" customHeight="1">
      <c r="A432" s="155">
        <v>428</v>
      </c>
      <c r="B432" s="156" t="s">
        <v>1393</v>
      </c>
      <c r="C432" s="157">
        <f t="shared" ca="1" si="6"/>
        <v>43</v>
      </c>
      <c r="D432" s="155" t="s">
        <v>1394</v>
      </c>
      <c r="E432" s="157" t="s">
        <v>220</v>
      </c>
      <c r="F432" s="169">
        <v>29919</v>
      </c>
      <c r="G432" s="155" t="s">
        <v>221</v>
      </c>
      <c r="H432" s="155" t="s">
        <v>7</v>
      </c>
      <c r="I432" s="125">
        <v>44562</v>
      </c>
      <c r="J432" s="155" t="s">
        <v>1335</v>
      </c>
      <c r="K432" s="156" t="s">
        <v>224</v>
      </c>
      <c r="L432" s="156" t="s">
        <v>233</v>
      </c>
      <c r="M432" s="156" t="s">
        <v>226</v>
      </c>
      <c r="N432" s="158" t="s">
        <v>227</v>
      </c>
      <c r="O432" s="144"/>
    </row>
    <row r="433" spans="1:15" ht="30" customHeight="1">
      <c r="A433" s="155">
        <v>429</v>
      </c>
      <c r="B433" s="156" t="s">
        <v>1395</v>
      </c>
      <c r="C433" s="157">
        <f t="shared" ca="1" si="6"/>
        <v>35</v>
      </c>
      <c r="D433" s="155" t="s">
        <v>1396</v>
      </c>
      <c r="E433" s="157" t="s">
        <v>236</v>
      </c>
      <c r="F433" s="169">
        <v>32715</v>
      </c>
      <c r="G433" s="155" t="s">
        <v>231</v>
      </c>
      <c r="H433" s="155" t="s">
        <v>7</v>
      </c>
      <c r="I433" s="125">
        <v>44562</v>
      </c>
      <c r="J433" s="155" t="s">
        <v>1335</v>
      </c>
      <c r="K433" s="156" t="s">
        <v>224</v>
      </c>
      <c r="L433" s="156" t="s">
        <v>233</v>
      </c>
      <c r="M433" s="156" t="s">
        <v>226</v>
      </c>
      <c r="N433" s="158" t="s">
        <v>227</v>
      </c>
      <c r="O433" s="144"/>
    </row>
    <row r="434" spans="1:15" ht="30" customHeight="1">
      <c r="A434" s="155">
        <v>430</v>
      </c>
      <c r="B434" s="156" t="s">
        <v>1397</v>
      </c>
      <c r="C434" s="157">
        <f t="shared" ca="1" si="6"/>
        <v>35</v>
      </c>
      <c r="D434" s="155" t="s">
        <v>1398</v>
      </c>
      <c r="E434" s="157" t="s">
        <v>220</v>
      </c>
      <c r="F434" s="169">
        <v>32781</v>
      </c>
      <c r="G434" s="155" t="s">
        <v>231</v>
      </c>
      <c r="H434" s="155" t="s">
        <v>7</v>
      </c>
      <c r="I434" s="125">
        <v>44562</v>
      </c>
      <c r="J434" s="155" t="s">
        <v>1332</v>
      </c>
      <c r="K434" s="156" t="s">
        <v>430</v>
      </c>
      <c r="L434" s="156" t="s">
        <v>896</v>
      </c>
      <c r="M434" s="156" t="s">
        <v>245</v>
      </c>
      <c r="N434" s="158" t="s">
        <v>227</v>
      </c>
      <c r="O434" s="144"/>
    </row>
    <row r="435" spans="1:15" ht="30" customHeight="1">
      <c r="A435" s="155">
        <v>431</v>
      </c>
      <c r="B435" s="156" t="s">
        <v>1399</v>
      </c>
      <c r="C435" s="157">
        <f t="shared" ca="1" si="6"/>
        <v>36</v>
      </c>
      <c r="D435" s="155" t="s">
        <v>1400</v>
      </c>
      <c r="E435" s="157" t="s">
        <v>1401</v>
      </c>
      <c r="F435" s="169">
        <v>32345</v>
      </c>
      <c r="G435" s="155" t="s">
        <v>231</v>
      </c>
      <c r="H435" s="155" t="s">
        <v>7</v>
      </c>
      <c r="I435" s="125">
        <v>44562</v>
      </c>
      <c r="J435" s="155" t="s">
        <v>1332</v>
      </c>
      <c r="K435" s="156" t="s">
        <v>282</v>
      </c>
      <c r="L435" s="156" t="s">
        <v>288</v>
      </c>
      <c r="M435" s="156" t="s">
        <v>226</v>
      </c>
      <c r="N435" s="158" t="s">
        <v>227</v>
      </c>
      <c r="O435" s="144"/>
    </row>
    <row r="436" spans="1:15" ht="30" customHeight="1">
      <c r="A436" s="155">
        <v>432</v>
      </c>
      <c r="B436" s="156" t="s">
        <v>1402</v>
      </c>
      <c r="C436" s="157">
        <f t="shared" ca="1" si="6"/>
        <v>40</v>
      </c>
      <c r="D436" s="155" t="s">
        <v>1403</v>
      </c>
      <c r="E436" s="157" t="s">
        <v>220</v>
      </c>
      <c r="F436" s="169">
        <v>31025</v>
      </c>
      <c r="G436" s="155" t="s">
        <v>231</v>
      </c>
      <c r="H436" s="155" t="s">
        <v>7</v>
      </c>
      <c r="I436" s="125">
        <v>44562</v>
      </c>
      <c r="J436" s="155" t="s">
        <v>1335</v>
      </c>
      <c r="K436" s="156" t="s">
        <v>224</v>
      </c>
      <c r="L436" s="156" t="s">
        <v>233</v>
      </c>
      <c r="M436" s="156" t="s">
        <v>226</v>
      </c>
      <c r="N436" s="158" t="s">
        <v>227</v>
      </c>
      <c r="O436" s="144"/>
    </row>
    <row r="437" spans="1:15" ht="30" customHeight="1">
      <c r="A437" s="155">
        <v>433</v>
      </c>
      <c r="B437" s="156" t="s">
        <v>1404</v>
      </c>
      <c r="C437" s="157">
        <f t="shared" ca="1" si="6"/>
        <v>34</v>
      </c>
      <c r="D437" s="155" t="s">
        <v>1405</v>
      </c>
      <c r="E437" s="157" t="s">
        <v>722</v>
      </c>
      <c r="F437" s="169">
        <v>33193</v>
      </c>
      <c r="G437" s="155" t="s">
        <v>221</v>
      </c>
      <c r="H437" s="155" t="s">
        <v>7</v>
      </c>
      <c r="I437" s="125">
        <v>44562</v>
      </c>
      <c r="J437" s="155" t="s">
        <v>1335</v>
      </c>
      <c r="K437" s="156" t="s">
        <v>754</v>
      </c>
      <c r="L437" s="156" t="s">
        <v>688</v>
      </c>
      <c r="M437" s="156" t="s">
        <v>401</v>
      </c>
      <c r="N437" s="158" t="s">
        <v>227</v>
      </c>
      <c r="O437" s="144"/>
    </row>
    <row r="438" spans="1:15" ht="30" customHeight="1">
      <c r="A438" s="155">
        <v>434</v>
      </c>
      <c r="B438" s="156" t="s">
        <v>1406</v>
      </c>
      <c r="C438" s="157">
        <f t="shared" ca="1" si="6"/>
        <v>40</v>
      </c>
      <c r="D438" s="155" t="s">
        <v>1407</v>
      </c>
      <c r="E438" s="157" t="s">
        <v>1408</v>
      </c>
      <c r="F438" s="169">
        <v>30707</v>
      </c>
      <c r="G438" s="155" t="s">
        <v>1409</v>
      </c>
      <c r="H438" s="155" t="s">
        <v>7</v>
      </c>
      <c r="I438" s="125">
        <v>44562</v>
      </c>
      <c r="J438" s="155" t="s">
        <v>1335</v>
      </c>
      <c r="K438" s="156" t="s">
        <v>224</v>
      </c>
      <c r="L438" s="156" t="s">
        <v>233</v>
      </c>
      <c r="M438" s="156" t="s">
        <v>226</v>
      </c>
      <c r="N438" s="158" t="s">
        <v>227</v>
      </c>
      <c r="O438" s="144"/>
    </row>
    <row r="439" spans="1:15" ht="30" customHeight="1">
      <c r="A439" s="155">
        <v>435</v>
      </c>
      <c r="B439" s="156" t="s">
        <v>1410</v>
      </c>
      <c r="C439" s="157">
        <f t="shared" ca="1" si="6"/>
        <v>43</v>
      </c>
      <c r="D439" s="155" t="s">
        <v>1411</v>
      </c>
      <c r="E439" s="157" t="s">
        <v>220</v>
      </c>
      <c r="F439" s="169">
        <v>29620</v>
      </c>
      <c r="G439" s="155" t="s">
        <v>221</v>
      </c>
      <c r="H439" s="155" t="s">
        <v>7</v>
      </c>
      <c r="I439" s="125">
        <v>44562</v>
      </c>
      <c r="J439" s="155" t="s">
        <v>1335</v>
      </c>
      <c r="K439" s="156" t="s">
        <v>224</v>
      </c>
      <c r="L439" s="156" t="s">
        <v>233</v>
      </c>
      <c r="M439" s="156" t="s">
        <v>226</v>
      </c>
      <c r="N439" s="158" t="s">
        <v>227</v>
      </c>
      <c r="O439" s="144"/>
    </row>
    <row r="440" spans="1:15" ht="30" customHeight="1">
      <c r="A440" s="155">
        <v>436</v>
      </c>
      <c r="B440" s="156" t="s">
        <v>1412</v>
      </c>
      <c r="C440" s="157">
        <f t="shared" ca="1" si="6"/>
        <v>39</v>
      </c>
      <c r="D440" s="155" t="s">
        <v>1413</v>
      </c>
      <c r="E440" s="157" t="s">
        <v>273</v>
      </c>
      <c r="F440" s="169">
        <v>31274</v>
      </c>
      <c r="G440" s="155" t="s">
        <v>221</v>
      </c>
      <c r="H440" s="155" t="s">
        <v>7</v>
      </c>
      <c r="I440" s="125">
        <v>44562</v>
      </c>
      <c r="J440" s="155" t="s">
        <v>1335</v>
      </c>
      <c r="K440" s="156" t="s">
        <v>254</v>
      </c>
      <c r="L440" s="156" t="s">
        <v>255</v>
      </c>
      <c r="M440" s="156" t="s">
        <v>226</v>
      </c>
      <c r="N440" s="158" t="s">
        <v>227</v>
      </c>
      <c r="O440" s="144"/>
    </row>
    <row r="441" spans="1:15" ht="30" customHeight="1">
      <c r="A441" s="155">
        <v>437</v>
      </c>
      <c r="B441" s="156" t="s">
        <v>1414</v>
      </c>
      <c r="C441" s="157">
        <f t="shared" ca="1" si="6"/>
        <v>43</v>
      </c>
      <c r="D441" s="162" t="s">
        <v>1415</v>
      </c>
      <c r="E441" s="157" t="s">
        <v>220</v>
      </c>
      <c r="F441" s="125">
        <v>29796</v>
      </c>
      <c r="G441" s="155" t="s">
        <v>231</v>
      </c>
      <c r="H441" s="155" t="s">
        <v>7</v>
      </c>
      <c r="I441" s="125">
        <v>45080</v>
      </c>
      <c r="J441" s="162" t="s">
        <v>1335</v>
      </c>
      <c r="K441" s="156" t="s">
        <v>224</v>
      </c>
      <c r="L441" s="156" t="s">
        <v>233</v>
      </c>
      <c r="M441" s="156" t="s">
        <v>226</v>
      </c>
      <c r="N441" s="158" t="s">
        <v>227</v>
      </c>
      <c r="O441" s="144"/>
    </row>
    <row r="442" spans="1:15" ht="30" customHeight="1">
      <c r="A442" s="155">
        <v>438</v>
      </c>
      <c r="B442" s="156" t="s">
        <v>1416</v>
      </c>
      <c r="C442" s="157">
        <f t="shared" ca="1" si="6"/>
        <v>41</v>
      </c>
      <c r="D442" s="155" t="s">
        <v>1417</v>
      </c>
      <c r="E442" s="157" t="s">
        <v>715</v>
      </c>
      <c r="F442" s="169">
        <v>30569</v>
      </c>
      <c r="G442" s="155" t="s">
        <v>221</v>
      </c>
      <c r="H442" s="155" t="s">
        <v>7</v>
      </c>
      <c r="I442" s="125">
        <v>44562</v>
      </c>
      <c r="J442" s="155" t="s">
        <v>1335</v>
      </c>
      <c r="K442" s="156" t="s">
        <v>224</v>
      </c>
      <c r="L442" s="156" t="s">
        <v>233</v>
      </c>
      <c r="M442" s="156" t="s">
        <v>226</v>
      </c>
      <c r="N442" s="158" t="s">
        <v>227</v>
      </c>
      <c r="O442" s="144"/>
    </row>
    <row r="443" spans="1:15" ht="30" customHeight="1">
      <c r="A443" s="155">
        <v>439</v>
      </c>
      <c r="B443" s="156" t="s">
        <v>1418</v>
      </c>
      <c r="C443" s="157">
        <f t="shared" ca="1" si="6"/>
        <v>42</v>
      </c>
      <c r="D443" s="155" t="s">
        <v>1419</v>
      </c>
      <c r="E443" s="157" t="s">
        <v>1420</v>
      </c>
      <c r="F443" s="169">
        <v>30107</v>
      </c>
      <c r="G443" s="155" t="s">
        <v>1409</v>
      </c>
      <c r="H443" s="155" t="s">
        <v>7</v>
      </c>
      <c r="I443" s="125">
        <v>44562</v>
      </c>
      <c r="J443" s="155" t="s">
        <v>1335</v>
      </c>
      <c r="K443" s="156" t="s">
        <v>611</v>
      </c>
      <c r="L443" s="156" t="s">
        <v>1421</v>
      </c>
      <c r="M443" s="156" t="s">
        <v>226</v>
      </c>
      <c r="N443" s="158" t="s">
        <v>227</v>
      </c>
      <c r="O443" s="144"/>
    </row>
    <row r="444" spans="1:15" ht="30" customHeight="1">
      <c r="A444" s="155">
        <v>440</v>
      </c>
      <c r="B444" s="156" t="s">
        <v>1422</v>
      </c>
      <c r="C444" s="157">
        <f t="shared" ca="1" si="6"/>
        <v>34</v>
      </c>
      <c r="D444" s="155" t="s">
        <v>1423</v>
      </c>
      <c r="E444" s="157" t="s">
        <v>220</v>
      </c>
      <c r="F444" s="169">
        <v>32925</v>
      </c>
      <c r="G444" s="155" t="s">
        <v>1409</v>
      </c>
      <c r="H444" s="155" t="s">
        <v>7</v>
      </c>
      <c r="I444" s="125">
        <v>44562</v>
      </c>
      <c r="J444" s="155" t="s">
        <v>1332</v>
      </c>
      <c r="K444" s="156" t="s">
        <v>282</v>
      </c>
      <c r="L444" s="156" t="s">
        <v>288</v>
      </c>
      <c r="M444" s="156" t="s">
        <v>226</v>
      </c>
      <c r="N444" s="158" t="s">
        <v>227</v>
      </c>
      <c r="O444" s="144"/>
    </row>
    <row r="445" spans="1:15" ht="30" customHeight="1">
      <c r="A445" s="155">
        <v>441</v>
      </c>
      <c r="B445" s="156" t="s">
        <v>1424</v>
      </c>
      <c r="C445" s="157">
        <f t="shared" ca="1" si="6"/>
        <v>42</v>
      </c>
      <c r="D445" s="155" t="s">
        <v>1425</v>
      </c>
      <c r="E445" s="157" t="s">
        <v>220</v>
      </c>
      <c r="F445" s="169">
        <v>30047</v>
      </c>
      <c r="G445" s="155" t="s">
        <v>221</v>
      </c>
      <c r="H445" s="155" t="s">
        <v>7</v>
      </c>
      <c r="I445" s="125">
        <v>44562</v>
      </c>
      <c r="J445" s="155" t="s">
        <v>1335</v>
      </c>
      <c r="K445" s="156" t="s">
        <v>224</v>
      </c>
      <c r="L445" s="156" t="s">
        <v>233</v>
      </c>
      <c r="M445" s="156" t="s">
        <v>226</v>
      </c>
      <c r="N445" s="158" t="s">
        <v>227</v>
      </c>
      <c r="O445" s="144"/>
    </row>
    <row r="446" spans="1:15" ht="30" customHeight="1">
      <c r="A446" s="155">
        <v>442</v>
      </c>
      <c r="B446" s="156" t="s">
        <v>1426</v>
      </c>
      <c r="C446" s="157">
        <f t="shared" ca="1" si="6"/>
        <v>40</v>
      </c>
      <c r="D446" s="155" t="s">
        <v>1427</v>
      </c>
      <c r="E446" s="157" t="s">
        <v>273</v>
      </c>
      <c r="F446" s="169">
        <v>30750</v>
      </c>
      <c r="G446" s="155" t="s">
        <v>221</v>
      </c>
      <c r="H446" s="155" t="s">
        <v>7</v>
      </c>
      <c r="I446" s="125">
        <v>44562</v>
      </c>
      <c r="J446" s="155" t="s">
        <v>1335</v>
      </c>
      <c r="K446" s="156" t="s">
        <v>254</v>
      </c>
      <c r="L446" s="156" t="s">
        <v>255</v>
      </c>
      <c r="M446" s="156" t="s">
        <v>226</v>
      </c>
      <c r="N446" s="158" t="s">
        <v>227</v>
      </c>
      <c r="O446" s="144"/>
    </row>
    <row r="447" spans="1:15" ht="30" customHeight="1">
      <c r="A447" s="155">
        <v>443</v>
      </c>
      <c r="B447" s="156" t="s">
        <v>1428</v>
      </c>
      <c r="C447" s="157">
        <f t="shared" ca="1" si="6"/>
        <v>29</v>
      </c>
      <c r="D447" s="155" t="s">
        <v>1429</v>
      </c>
      <c r="E447" s="157" t="s">
        <v>220</v>
      </c>
      <c r="F447" s="169">
        <v>34756</v>
      </c>
      <c r="G447" s="155" t="s">
        <v>221</v>
      </c>
      <c r="H447" s="155" t="s">
        <v>7</v>
      </c>
      <c r="I447" s="125">
        <v>44562</v>
      </c>
      <c r="J447" s="155" t="s">
        <v>1335</v>
      </c>
      <c r="K447" s="156" t="s">
        <v>399</v>
      </c>
      <c r="L447" s="156" t="s">
        <v>688</v>
      </c>
      <c r="M447" s="156" t="s">
        <v>401</v>
      </c>
      <c r="N447" s="158" t="s">
        <v>227</v>
      </c>
      <c r="O447" s="144"/>
    </row>
    <row r="448" spans="1:15" ht="30" customHeight="1">
      <c r="A448" s="155">
        <v>444</v>
      </c>
      <c r="B448" s="156" t="s">
        <v>1430</v>
      </c>
      <c r="C448" s="157">
        <f t="shared" ca="1" si="6"/>
        <v>32</v>
      </c>
      <c r="D448" s="155" t="s">
        <v>1431</v>
      </c>
      <c r="E448" s="157" t="s">
        <v>220</v>
      </c>
      <c r="F448" s="169">
        <v>33819</v>
      </c>
      <c r="G448" s="155" t="s">
        <v>231</v>
      </c>
      <c r="H448" s="155" t="s">
        <v>7</v>
      </c>
      <c r="I448" s="125">
        <v>44562</v>
      </c>
      <c r="J448" s="155" t="s">
        <v>1335</v>
      </c>
      <c r="K448" s="156" t="s">
        <v>224</v>
      </c>
      <c r="L448" s="156" t="s">
        <v>233</v>
      </c>
      <c r="M448" s="156" t="s">
        <v>226</v>
      </c>
      <c r="N448" s="158" t="s">
        <v>227</v>
      </c>
      <c r="O448" s="144"/>
    </row>
    <row r="449" spans="1:15" ht="30" customHeight="1">
      <c r="A449" s="155">
        <v>445</v>
      </c>
      <c r="B449" s="156" t="s">
        <v>1432</v>
      </c>
      <c r="C449" s="157">
        <f t="shared" ca="1" si="6"/>
        <v>38</v>
      </c>
      <c r="D449" s="155" t="s">
        <v>1433</v>
      </c>
      <c r="E449" s="157" t="s">
        <v>1434</v>
      </c>
      <c r="F449" s="169">
        <v>31506</v>
      </c>
      <c r="G449" s="155" t="s">
        <v>221</v>
      </c>
      <c r="H449" s="155" t="s">
        <v>7</v>
      </c>
      <c r="I449" s="125">
        <v>44562</v>
      </c>
      <c r="J449" s="155" t="s">
        <v>1327</v>
      </c>
      <c r="K449" s="156" t="s">
        <v>694</v>
      </c>
      <c r="L449" s="156" t="s">
        <v>1435</v>
      </c>
      <c r="M449" s="172" t="s">
        <v>1436</v>
      </c>
      <c r="N449" s="158" t="s">
        <v>227</v>
      </c>
      <c r="O449" s="144"/>
    </row>
    <row r="450" spans="1:15" ht="30" customHeight="1">
      <c r="A450" s="155">
        <v>446</v>
      </c>
      <c r="B450" s="156" t="s">
        <v>1437</v>
      </c>
      <c r="C450" s="157">
        <f t="shared" ca="1" si="6"/>
        <v>39</v>
      </c>
      <c r="D450" s="162" t="s">
        <v>1438</v>
      </c>
      <c r="E450" s="157" t="s">
        <v>1439</v>
      </c>
      <c r="F450" s="125">
        <v>31315</v>
      </c>
      <c r="G450" s="155" t="s">
        <v>221</v>
      </c>
      <c r="H450" s="155" t="s">
        <v>7</v>
      </c>
      <c r="I450" s="125">
        <v>45080</v>
      </c>
      <c r="J450" s="162" t="s">
        <v>1335</v>
      </c>
      <c r="K450" s="156" t="s">
        <v>1440</v>
      </c>
      <c r="L450" s="156" t="s">
        <v>688</v>
      </c>
      <c r="M450" s="156" t="s">
        <v>401</v>
      </c>
      <c r="N450" s="158" t="s">
        <v>227</v>
      </c>
      <c r="O450" s="144"/>
    </row>
    <row r="451" spans="1:15" ht="30" customHeight="1">
      <c r="A451" s="155">
        <v>447</v>
      </c>
      <c r="B451" s="142" t="s">
        <v>1441</v>
      </c>
      <c r="C451" s="157">
        <f t="shared" ca="1" si="6"/>
        <v>28</v>
      </c>
      <c r="D451" s="162" t="s">
        <v>1442</v>
      </c>
      <c r="E451" s="157" t="s">
        <v>715</v>
      </c>
      <c r="F451" s="125">
        <v>35070</v>
      </c>
      <c r="G451" s="155" t="s">
        <v>221</v>
      </c>
      <c r="H451" s="155" t="s">
        <v>7</v>
      </c>
      <c r="I451" s="125">
        <v>45080</v>
      </c>
      <c r="J451" s="155" t="s">
        <v>1327</v>
      </c>
      <c r="K451" s="142" t="s">
        <v>588</v>
      </c>
      <c r="L451" s="142" t="s">
        <v>996</v>
      </c>
      <c r="M451" s="156" t="s">
        <v>245</v>
      </c>
      <c r="N451" s="158" t="s">
        <v>227</v>
      </c>
      <c r="O451" s="144"/>
    </row>
    <row r="452" spans="1:15" ht="30" customHeight="1">
      <c r="A452" s="155">
        <v>448</v>
      </c>
      <c r="B452" s="156" t="s">
        <v>1443</v>
      </c>
      <c r="C452" s="157">
        <f t="shared" ca="1" si="6"/>
        <v>33</v>
      </c>
      <c r="D452" s="155" t="s">
        <v>1444</v>
      </c>
      <c r="E452" s="157" t="s">
        <v>220</v>
      </c>
      <c r="F452" s="169">
        <v>33292</v>
      </c>
      <c r="G452" s="155" t="s">
        <v>221</v>
      </c>
      <c r="H452" s="155" t="s">
        <v>7</v>
      </c>
      <c r="I452" s="125">
        <v>44562</v>
      </c>
      <c r="J452" s="155" t="s">
        <v>1335</v>
      </c>
      <c r="K452" s="156" t="s">
        <v>254</v>
      </c>
      <c r="L452" s="156" t="s">
        <v>255</v>
      </c>
      <c r="M452" s="156" t="s">
        <v>226</v>
      </c>
      <c r="N452" s="158" t="s">
        <v>227</v>
      </c>
      <c r="O452" s="144"/>
    </row>
    <row r="453" spans="1:15" ht="30" customHeight="1">
      <c r="A453" s="155">
        <v>449</v>
      </c>
      <c r="B453" s="156" t="s">
        <v>1445</v>
      </c>
      <c r="C453" s="157">
        <f t="shared" ca="1" si="6"/>
        <v>38</v>
      </c>
      <c r="D453" s="155" t="s">
        <v>1446</v>
      </c>
      <c r="E453" s="157" t="s">
        <v>220</v>
      </c>
      <c r="F453" s="169">
        <v>31751</v>
      </c>
      <c r="G453" s="155" t="s">
        <v>221</v>
      </c>
      <c r="H453" s="155" t="s">
        <v>7</v>
      </c>
      <c r="I453" s="125">
        <v>44562</v>
      </c>
      <c r="J453" s="155" t="s">
        <v>1335</v>
      </c>
      <c r="K453" s="156" t="s">
        <v>224</v>
      </c>
      <c r="L453" s="156" t="s">
        <v>233</v>
      </c>
      <c r="M453" s="156" t="s">
        <v>226</v>
      </c>
      <c r="N453" s="158" t="s">
        <v>227</v>
      </c>
      <c r="O453" s="144"/>
    </row>
    <row r="454" spans="1:15" ht="30" customHeight="1">
      <c r="A454" s="155">
        <v>450</v>
      </c>
      <c r="B454" s="156" t="s">
        <v>1447</v>
      </c>
      <c r="C454" s="157">
        <f t="shared" ca="1" si="6"/>
        <v>43</v>
      </c>
      <c r="D454" s="155" t="s">
        <v>1448</v>
      </c>
      <c r="E454" s="157" t="s">
        <v>220</v>
      </c>
      <c r="F454" s="169">
        <v>29776</v>
      </c>
      <c r="G454" s="155" t="s">
        <v>1409</v>
      </c>
      <c r="H454" s="155" t="s">
        <v>7</v>
      </c>
      <c r="I454" s="125">
        <v>44562</v>
      </c>
      <c r="J454" s="155" t="s">
        <v>1332</v>
      </c>
      <c r="K454" s="156" t="s">
        <v>282</v>
      </c>
      <c r="L454" s="156" t="s">
        <v>288</v>
      </c>
      <c r="M454" s="156" t="s">
        <v>226</v>
      </c>
      <c r="N454" s="158" t="s">
        <v>227</v>
      </c>
      <c r="O454" s="144"/>
    </row>
    <row r="455" spans="1:15" ht="30" customHeight="1">
      <c r="A455" s="155">
        <v>451</v>
      </c>
      <c r="B455" s="142" t="s">
        <v>2429</v>
      </c>
      <c r="C455" s="157">
        <f t="shared" ref="C455:C518" ca="1" si="7">(YEAR(NOW())-YEAR(F455))</f>
        <v>29</v>
      </c>
      <c r="D455" s="155" t="s">
        <v>2430</v>
      </c>
      <c r="E455" s="157" t="s">
        <v>273</v>
      </c>
      <c r="F455" s="125">
        <v>34704</v>
      </c>
      <c r="G455" s="155" t="s">
        <v>231</v>
      </c>
      <c r="H455" s="155" t="s">
        <v>7</v>
      </c>
      <c r="I455" s="125">
        <v>45139</v>
      </c>
      <c r="J455" s="155" t="s">
        <v>1327</v>
      </c>
      <c r="K455" s="142" t="s">
        <v>2431</v>
      </c>
      <c r="L455" s="142" t="s">
        <v>2153</v>
      </c>
      <c r="M455" s="142" t="s">
        <v>1689</v>
      </c>
      <c r="N455" s="158" t="s">
        <v>277</v>
      </c>
      <c r="O455" s="144"/>
    </row>
    <row r="456" spans="1:15" ht="30" customHeight="1">
      <c r="A456" s="155">
        <v>452</v>
      </c>
      <c r="B456" s="156" t="s">
        <v>1449</v>
      </c>
      <c r="C456" s="157">
        <f t="shared" ca="1" si="7"/>
        <v>46</v>
      </c>
      <c r="D456" s="155" t="s">
        <v>1450</v>
      </c>
      <c r="E456" s="157" t="s">
        <v>220</v>
      </c>
      <c r="F456" s="169">
        <v>28652</v>
      </c>
      <c r="G456" s="155" t="s">
        <v>1409</v>
      </c>
      <c r="H456" s="155" t="s">
        <v>7</v>
      </c>
      <c r="I456" s="125">
        <v>44562</v>
      </c>
      <c r="J456" s="155" t="s">
        <v>1332</v>
      </c>
      <c r="K456" s="156" t="s">
        <v>282</v>
      </c>
      <c r="L456" s="156" t="s">
        <v>288</v>
      </c>
      <c r="M456" s="156" t="s">
        <v>226</v>
      </c>
      <c r="N456" s="158" t="s">
        <v>227</v>
      </c>
      <c r="O456" s="144"/>
    </row>
    <row r="457" spans="1:15" ht="30" customHeight="1">
      <c r="A457" s="155">
        <v>453</v>
      </c>
      <c r="B457" s="156" t="s">
        <v>1451</v>
      </c>
      <c r="C457" s="157">
        <f t="shared" ca="1" si="7"/>
        <v>47</v>
      </c>
      <c r="D457" s="155" t="s">
        <v>1452</v>
      </c>
      <c r="E457" s="157" t="s">
        <v>220</v>
      </c>
      <c r="F457" s="169">
        <v>28403</v>
      </c>
      <c r="G457" s="155" t="s">
        <v>221</v>
      </c>
      <c r="H457" s="155" t="s">
        <v>7</v>
      </c>
      <c r="I457" s="125">
        <v>44562</v>
      </c>
      <c r="J457" s="155" t="s">
        <v>1335</v>
      </c>
      <c r="K457" s="156" t="s">
        <v>224</v>
      </c>
      <c r="L457" s="156" t="s">
        <v>233</v>
      </c>
      <c r="M457" s="156" t="s">
        <v>226</v>
      </c>
      <c r="N457" s="158" t="s">
        <v>227</v>
      </c>
      <c r="O457" s="144"/>
    </row>
    <row r="458" spans="1:15" ht="30" customHeight="1">
      <c r="A458" s="155">
        <v>454</v>
      </c>
      <c r="B458" s="156" t="s">
        <v>1453</v>
      </c>
      <c r="C458" s="157">
        <f t="shared" ca="1" si="7"/>
        <v>32</v>
      </c>
      <c r="D458" s="155" t="s">
        <v>1454</v>
      </c>
      <c r="E458" s="157" t="s">
        <v>220</v>
      </c>
      <c r="F458" s="169">
        <v>33856</v>
      </c>
      <c r="G458" s="155" t="s">
        <v>221</v>
      </c>
      <c r="H458" s="155" t="s">
        <v>7</v>
      </c>
      <c r="I458" s="125">
        <v>44562</v>
      </c>
      <c r="J458" s="155" t="s">
        <v>1335</v>
      </c>
      <c r="K458" s="156" t="s">
        <v>254</v>
      </c>
      <c r="L458" s="156" t="s">
        <v>255</v>
      </c>
      <c r="M458" s="156" t="s">
        <v>226</v>
      </c>
      <c r="N458" s="158" t="s">
        <v>227</v>
      </c>
      <c r="O458" s="144"/>
    </row>
    <row r="459" spans="1:15" ht="30" customHeight="1">
      <c r="A459" s="155">
        <v>455</v>
      </c>
      <c r="B459" s="156" t="s">
        <v>1455</v>
      </c>
      <c r="C459" s="157">
        <f t="shared" ca="1" si="7"/>
        <v>34</v>
      </c>
      <c r="D459" s="155" t="s">
        <v>1456</v>
      </c>
      <c r="E459" s="157" t="s">
        <v>220</v>
      </c>
      <c r="F459" s="169">
        <v>33211</v>
      </c>
      <c r="G459" s="155" t="s">
        <v>221</v>
      </c>
      <c r="H459" s="155" t="s">
        <v>7</v>
      </c>
      <c r="I459" s="125">
        <v>44562</v>
      </c>
      <c r="J459" s="155" t="s">
        <v>1335</v>
      </c>
      <c r="K459" s="156" t="s">
        <v>254</v>
      </c>
      <c r="L459" s="156" t="s">
        <v>255</v>
      </c>
      <c r="M459" s="156" t="s">
        <v>226</v>
      </c>
      <c r="N459" s="158" t="s">
        <v>227</v>
      </c>
      <c r="O459" s="144"/>
    </row>
    <row r="460" spans="1:15" ht="30" customHeight="1">
      <c r="A460" s="155">
        <v>456</v>
      </c>
      <c r="B460" s="156" t="s">
        <v>1457</v>
      </c>
      <c r="C460" s="157">
        <f t="shared" ca="1" si="7"/>
        <v>37</v>
      </c>
      <c r="D460" s="155" t="s">
        <v>1458</v>
      </c>
      <c r="E460" s="157" t="s">
        <v>220</v>
      </c>
      <c r="F460" s="169">
        <v>31839</v>
      </c>
      <c r="G460" s="155" t="s">
        <v>221</v>
      </c>
      <c r="H460" s="155" t="s">
        <v>7</v>
      </c>
      <c r="I460" s="125">
        <v>44562</v>
      </c>
      <c r="J460" s="155" t="s">
        <v>1332</v>
      </c>
      <c r="K460" s="156" t="s">
        <v>282</v>
      </c>
      <c r="L460" s="156" t="s">
        <v>288</v>
      </c>
      <c r="M460" s="156" t="s">
        <v>226</v>
      </c>
      <c r="N460" s="158" t="s">
        <v>227</v>
      </c>
      <c r="O460" s="144"/>
    </row>
    <row r="461" spans="1:15" ht="30" customHeight="1">
      <c r="A461" s="155">
        <v>457</v>
      </c>
      <c r="B461" s="156" t="s">
        <v>1459</v>
      </c>
      <c r="C461" s="157">
        <f t="shared" ca="1" si="7"/>
        <v>39</v>
      </c>
      <c r="D461" s="155" t="s">
        <v>1460</v>
      </c>
      <c r="E461" s="157" t="s">
        <v>1439</v>
      </c>
      <c r="F461" s="169">
        <v>31329</v>
      </c>
      <c r="G461" s="155" t="s">
        <v>221</v>
      </c>
      <c r="H461" s="155" t="s">
        <v>7</v>
      </c>
      <c r="I461" s="125">
        <v>44562</v>
      </c>
      <c r="J461" s="155" t="s">
        <v>1335</v>
      </c>
      <c r="K461" s="156" t="s">
        <v>269</v>
      </c>
      <c r="L461" s="156" t="s">
        <v>270</v>
      </c>
      <c r="M461" s="156" t="s">
        <v>245</v>
      </c>
      <c r="N461" s="158" t="s">
        <v>227</v>
      </c>
      <c r="O461" s="144"/>
    </row>
    <row r="462" spans="1:15" ht="30" customHeight="1">
      <c r="A462" s="155">
        <v>458</v>
      </c>
      <c r="B462" s="156" t="s">
        <v>1461</v>
      </c>
      <c r="C462" s="157">
        <f t="shared" ca="1" si="7"/>
        <v>35</v>
      </c>
      <c r="D462" s="155" t="s">
        <v>1462</v>
      </c>
      <c r="E462" s="157" t="s">
        <v>220</v>
      </c>
      <c r="F462" s="169">
        <v>32519</v>
      </c>
      <c r="G462" s="155" t="s">
        <v>221</v>
      </c>
      <c r="H462" s="155" t="s">
        <v>7</v>
      </c>
      <c r="I462" s="125">
        <v>44562</v>
      </c>
      <c r="J462" s="155" t="s">
        <v>1332</v>
      </c>
      <c r="K462" s="156" t="s">
        <v>282</v>
      </c>
      <c r="L462" s="156" t="s">
        <v>288</v>
      </c>
      <c r="M462" s="156" t="s">
        <v>226</v>
      </c>
      <c r="N462" s="158" t="s">
        <v>227</v>
      </c>
      <c r="O462" s="144"/>
    </row>
    <row r="463" spans="1:15" ht="30" customHeight="1">
      <c r="A463" s="155">
        <v>459</v>
      </c>
      <c r="B463" s="156" t="s">
        <v>1463</v>
      </c>
      <c r="C463" s="157">
        <f t="shared" ca="1" si="7"/>
        <v>29</v>
      </c>
      <c r="D463" s="155" t="s">
        <v>1464</v>
      </c>
      <c r="E463" s="157" t="s">
        <v>220</v>
      </c>
      <c r="F463" s="169">
        <v>34777</v>
      </c>
      <c r="G463" s="155" t="s">
        <v>221</v>
      </c>
      <c r="H463" s="155" t="s">
        <v>7</v>
      </c>
      <c r="I463" s="125">
        <v>44562</v>
      </c>
      <c r="J463" s="155" t="s">
        <v>1335</v>
      </c>
      <c r="K463" s="156" t="s">
        <v>224</v>
      </c>
      <c r="L463" s="156" t="s">
        <v>233</v>
      </c>
      <c r="M463" s="156" t="s">
        <v>226</v>
      </c>
      <c r="N463" s="158" t="s">
        <v>227</v>
      </c>
      <c r="O463" s="144"/>
    </row>
    <row r="464" spans="1:15" ht="30" customHeight="1">
      <c r="A464" s="155">
        <v>460</v>
      </c>
      <c r="B464" s="156" t="s">
        <v>1465</v>
      </c>
      <c r="C464" s="157">
        <f t="shared" ca="1" si="7"/>
        <v>40</v>
      </c>
      <c r="D464" s="155" t="s">
        <v>1466</v>
      </c>
      <c r="E464" s="157" t="s">
        <v>220</v>
      </c>
      <c r="F464" s="169">
        <v>30959</v>
      </c>
      <c r="G464" s="155" t="s">
        <v>221</v>
      </c>
      <c r="H464" s="155" t="s">
        <v>7</v>
      </c>
      <c r="I464" s="125">
        <v>44562</v>
      </c>
      <c r="J464" s="155" t="s">
        <v>1335</v>
      </c>
      <c r="K464" s="156" t="s">
        <v>224</v>
      </c>
      <c r="L464" s="156" t="s">
        <v>233</v>
      </c>
      <c r="M464" s="156" t="s">
        <v>226</v>
      </c>
      <c r="N464" s="158" t="s">
        <v>227</v>
      </c>
      <c r="O464" s="144"/>
    </row>
    <row r="465" spans="1:15" ht="30" customHeight="1">
      <c r="A465" s="155">
        <v>461</v>
      </c>
      <c r="B465" s="156" t="s">
        <v>1467</v>
      </c>
      <c r="C465" s="157">
        <f t="shared" ca="1" si="7"/>
        <v>32</v>
      </c>
      <c r="D465" s="155" t="s">
        <v>1468</v>
      </c>
      <c r="E465" s="157" t="s">
        <v>220</v>
      </c>
      <c r="F465" s="169">
        <v>33689</v>
      </c>
      <c r="G465" s="155" t="s">
        <v>1409</v>
      </c>
      <c r="H465" s="155" t="s">
        <v>7</v>
      </c>
      <c r="I465" s="125">
        <v>44562</v>
      </c>
      <c r="J465" s="155" t="s">
        <v>1335</v>
      </c>
      <c r="K465" s="156" t="s">
        <v>399</v>
      </c>
      <c r="L465" s="156" t="s">
        <v>688</v>
      </c>
      <c r="M465" s="156" t="s">
        <v>401</v>
      </c>
      <c r="N465" s="158" t="s">
        <v>227</v>
      </c>
      <c r="O465" s="144"/>
    </row>
    <row r="466" spans="1:15" ht="30" customHeight="1">
      <c r="A466" s="155">
        <v>462</v>
      </c>
      <c r="B466" s="156" t="s">
        <v>1469</v>
      </c>
      <c r="C466" s="157">
        <f t="shared" ca="1" si="7"/>
        <v>35</v>
      </c>
      <c r="D466" s="155" t="s">
        <v>1470</v>
      </c>
      <c r="E466" s="157" t="s">
        <v>220</v>
      </c>
      <c r="F466" s="169">
        <v>32750</v>
      </c>
      <c r="G466" s="155" t="s">
        <v>221</v>
      </c>
      <c r="H466" s="155" t="s">
        <v>7</v>
      </c>
      <c r="I466" s="125">
        <v>44562</v>
      </c>
      <c r="J466" s="155" t="s">
        <v>1335</v>
      </c>
      <c r="K466" s="156" t="s">
        <v>254</v>
      </c>
      <c r="L466" s="156" t="s">
        <v>255</v>
      </c>
      <c r="M466" s="156" t="s">
        <v>226</v>
      </c>
      <c r="N466" s="158" t="s">
        <v>227</v>
      </c>
      <c r="O466" s="144"/>
    </row>
    <row r="467" spans="1:15" ht="30" customHeight="1">
      <c r="A467" s="155">
        <v>463</v>
      </c>
      <c r="B467" s="156" t="s">
        <v>1471</v>
      </c>
      <c r="C467" s="157">
        <f t="shared" ca="1" si="7"/>
        <v>30</v>
      </c>
      <c r="D467" s="155" t="s">
        <v>1472</v>
      </c>
      <c r="E467" s="157" t="s">
        <v>220</v>
      </c>
      <c r="F467" s="169">
        <v>34410</v>
      </c>
      <c r="G467" s="155" t="s">
        <v>221</v>
      </c>
      <c r="H467" s="155" t="s">
        <v>7</v>
      </c>
      <c r="I467" s="125">
        <v>44562</v>
      </c>
      <c r="J467" s="155" t="s">
        <v>1332</v>
      </c>
      <c r="K467" s="156" t="s">
        <v>430</v>
      </c>
      <c r="L467" s="156" t="s">
        <v>896</v>
      </c>
      <c r="M467" s="156" t="s">
        <v>245</v>
      </c>
      <c r="N467" s="158" t="s">
        <v>227</v>
      </c>
      <c r="O467" s="144"/>
    </row>
    <row r="468" spans="1:15" ht="30" customHeight="1">
      <c r="A468" s="155">
        <v>464</v>
      </c>
      <c r="B468" s="156" t="s">
        <v>1473</v>
      </c>
      <c r="C468" s="157">
        <f t="shared" ca="1" si="7"/>
        <v>44</v>
      </c>
      <c r="D468" s="155" t="s">
        <v>1474</v>
      </c>
      <c r="E468" s="157" t="s">
        <v>220</v>
      </c>
      <c r="F468" s="169">
        <v>29374</v>
      </c>
      <c r="G468" s="155" t="s">
        <v>221</v>
      </c>
      <c r="H468" s="155" t="s">
        <v>7</v>
      </c>
      <c r="I468" s="125">
        <v>44562</v>
      </c>
      <c r="J468" s="155" t="s">
        <v>1335</v>
      </c>
      <c r="K468" s="156" t="s">
        <v>224</v>
      </c>
      <c r="L468" s="156" t="s">
        <v>233</v>
      </c>
      <c r="M468" s="156" t="s">
        <v>226</v>
      </c>
      <c r="N468" s="158" t="s">
        <v>227</v>
      </c>
      <c r="O468" s="144"/>
    </row>
    <row r="469" spans="1:15" ht="30" customHeight="1">
      <c r="A469" s="155">
        <v>465</v>
      </c>
      <c r="B469" s="156" t="s">
        <v>1475</v>
      </c>
      <c r="C469" s="157">
        <f t="shared" ca="1" si="7"/>
        <v>32</v>
      </c>
      <c r="D469" s="155" t="s">
        <v>1476</v>
      </c>
      <c r="E469" s="157" t="s">
        <v>220</v>
      </c>
      <c r="F469" s="169">
        <v>33910</v>
      </c>
      <c r="G469" s="155" t="s">
        <v>1409</v>
      </c>
      <c r="H469" s="155" t="s">
        <v>7</v>
      </c>
      <c r="I469" s="125">
        <v>44562</v>
      </c>
      <c r="J469" s="155" t="s">
        <v>1335</v>
      </c>
      <c r="K469" s="156" t="s">
        <v>269</v>
      </c>
      <c r="L469" s="156" t="s">
        <v>270</v>
      </c>
      <c r="M469" s="156" t="s">
        <v>245</v>
      </c>
      <c r="N469" s="158" t="s">
        <v>227</v>
      </c>
      <c r="O469" s="144"/>
    </row>
    <row r="470" spans="1:15" ht="30" customHeight="1">
      <c r="A470" s="155">
        <v>466</v>
      </c>
      <c r="B470" s="156" t="s">
        <v>1477</v>
      </c>
      <c r="C470" s="157">
        <f t="shared" ca="1" si="7"/>
        <v>39</v>
      </c>
      <c r="D470" s="155" t="s">
        <v>1478</v>
      </c>
      <c r="E470" s="157" t="s">
        <v>220</v>
      </c>
      <c r="F470" s="169">
        <v>31248</v>
      </c>
      <c r="G470" s="155" t="s">
        <v>221</v>
      </c>
      <c r="H470" s="155" t="s">
        <v>7</v>
      </c>
      <c r="I470" s="125">
        <v>44562</v>
      </c>
      <c r="J470" s="155" t="s">
        <v>1335</v>
      </c>
      <c r="K470" s="156" t="s">
        <v>254</v>
      </c>
      <c r="L470" s="156" t="s">
        <v>255</v>
      </c>
      <c r="M470" s="156" t="s">
        <v>226</v>
      </c>
      <c r="N470" s="158" t="s">
        <v>227</v>
      </c>
      <c r="O470" s="144"/>
    </row>
    <row r="471" spans="1:15" ht="30" customHeight="1">
      <c r="A471" s="155">
        <v>467</v>
      </c>
      <c r="B471" s="156" t="s">
        <v>1479</v>
      </c>
      <c r="C471" s="157">
        <f t="shared" ca="1" si="7"/>
        <v>33</v>
      </c>
      <c r="D471" s="155" t="s">
        <v>1480</v>
      </c>
      <c r="E471" s="157" t="s">
        <v>220</v>
      </c>
      <c r="F471" s="169">
        <v>33435</v>
      </c>
      <c r="G471" s="155" t="s">
        <v>1409</v>
      </c>
      <c r="H471" s="155" t="s">
        <v>7</v>
      </c>
      <c r="I471" s="125">
        <v>44562</v>
      </c>
      <c r="J471" s="155" t="s">
        <v>1332</v>
      </c>
      <c r="K471" s="156" t="s">
        <v>282</v>
      </c>
      <c r="L471" s="156" t="s">
        <v>288</v>
      </c>
      <c r="M471" s="156" t="s">
        <v>226</v>
      </c>
      <c r="N471" s="158" t="s">
        <v>227</v>
      </c>
      <c r="O471" s="144"/>
    </row>
    <row r="472" spans="1:15" ht="30" customHeight="1">
      <c r="A472" s="155">
        <v>468</v>
      </c>
      <c r="B472" s="156" t="s">
        <v>1481</v>
      </c>
      <c r="C472" s="157">
        <f t="shared" ca="1" si="7"/>
        <v>31</v>
      </c>
      <c r="D472" s="155" t="s">
        <v>1482</v>
      </c>
      <c r="E472" s="157" t="s">
        <v>220</v>
      </c>
      <c r="F472" s="169">
        <v>34046</v>
      </c>
      <c r="G472" s="155" t="s">
        <v>221</v>
      </c>
      <c r="H472" s="155" t="s">
        <v>7</v>
      </c>
      <c r="I472" s="125">
        <v>44562</v>
      </c>
      <c r="J472" s="155" t="s">
        <v>1335</v>
      </c>
      <c r="K472" s="156" t="s">
        <v>269</v>
      </c>
      <c r="L472" s="156" t="s">
        <v>270</v>
      </c>
      <c r="M472" s="156" t="s">
        <v>245</v>
      </c>
      <c r="N472" s="158" t="s">
        <v>227</v>
      </c>
      <c r="O472" s="144"/>
    </row>
    <row r="473" spans="1:15" ht="30" customHeight="1">
      <c r="A473" s="155">
        <v>469</v>
      </c>
      <c r="B473" s="156" t="s">
        <v>1483</v>
      </c>
      <c r="C473" s="157">
        <f t="shared" ca="1" si="7"/>
        <v>30</v>
      </c>
      <c r="D473" s="155" t="s">
        <v>1484</v>
      </c>
      <c r="E473" s="157" t="s">
        <v>220</v>
      </c>
      <c r="F473" s="169">
        <v>34660</v>
      </c>
      <c r="G473" s="155" t="s">
        <v>221</v>
      </c>
      <c r="H473" s="155" t="s">
        <v>7</v>
      </c>
      <c r="I473" s="125">
        <v>44562</v>
      </c>
      <c r="J473" s="155" t="s">
        <v>1335</v>
      </c>
      <c r="K473" s="156" t="s">
        <v>224</v>
      </c>
      <c r="L473" s="156" t="s">
        <v>233</v>
      </c>
      <c r="M473" s="156" t="s">
        <v>226</v>
      </c>
      <c r="N473" s="158" t="s">
        <v>227</v>
      </c>
      <c r="O473" s="144"/>
    </row>
    <row r="474" spans="1:15" ht="30" customHeight="1">
      <c r="A474" s="155">
        <v>470</v>
      </c>
      <c r="B474" s="156" t="s">
        <v>1485</v>
      </c>
      <c r="C474" s="157">
        <f t="shared" ca="1" si="7"/>
        <v>33</v>
      </c>
      <c r="D474" s="155" t="s">
        <v>1486</v>
      </c>
      <c r="E474" s="157" t="s">
        <v>220</v>
      </c>
      <c r="F474" s="169">
        <v>33479</v>
      </c>
      <c r="G474" s="155" t="s">
        <v>221</v>
      </c>
      <c r="H474" s="155" t="s">
        <v>7</v>
      </c>
      <c r="I474" s="125">
        <v>44562</v>
      </c>
      <c r="J474" s="155" t="s">
        <v>1335</v>
      </c>
      <c r="K474" s="156" t="s">
        <v>254</v>
      </c>
      <c r="L474" s="156" t="s">
        <v>255</v>
      </c>
      <c r="M474" s="156" t="s">
        <v>226</v>
      </c>
      <c r="N474" s="158" t="s">
        <v>227</v>
      </c>
      <c r="O474" s="144"/>
    </row>
    <row r="475" spans="1:15" ht="30" customHeight="1">
      <c r="A475" s="155">
        <v>471</v>
      </c>
      <c r="B475" s="156" t="s">
        <v>1487</v>
      </c>
      <c r="C475" s="157">
        <f t="shared" ca="1" si="7"/>
        <v>32</v>
      </c>
      <c r="D475" s="155" t="s">
        <v>1488</v>
      </c>
      <c r="E475" s="157" t="s">
        <v>220</v>
      </c>
      <c r="F475" s="169">
        <v>33854</v>
      </c>
      <c r="G475" s="155" t="s">
        <v>221</v>
      </c>
      <c r="H475" s="155" t="s">
        <v>7</v>
      </c>
      <c r="I475" s="125">
        <v>44562</v>
      </c>
      <c r="J475" s="155" t="s">
        <v>1335</v>
      </c>
      <c r="K475" s="156" t="s">
        <v>1489</v>
      </c>
      <c r="L475" s="156" t="s">
        <v>1490</v>
      </c>
      <c r="M475" s="172" t="s">
        <v>1436</v>
      </c>
      <c r="N475" s="158" t="s">
        <v>227</v>
      </c>
      <c r="O475" s="144"/>
    </row>
    <row r="476" spans="1:15" ht="30" customHeight="1">
      <c r="A476" s="155">
        <v>472</v>
      </c>
      <c r="B476" s="156" t="s">
        <v>1491</v>
      </c>
      <c r="C476" s="157">
        <f t="shared" ca="1" si="7"/>
        <v>35</v>
      </c>
      <c r="D476" s="155" t="s">
        <v>1492</v>
      </c>
      <c r="E476" s="157" t="s">
        <v>220</v>
      </c>
      <c r="F476" s="169">
        <v>32672</v>
      </c>
      <c r="G476" s="155" t="s">
        <v>221</v>
      </c>
      <c r="H476" s="155" t="s">
        <v>7</v>
      </c>
      <c r="I476" s="125">
        <v>44562</v>
      </c>
      <c r="J476" s="155" t="s">
        <v>1335</v>
      </c>
      <c r="K476" s="156" t="s">
        <v>224</v>
      </c>
      <c r="L476" s="156" t="s">
        <v>233</v>
      </c>
      <c r="M476" s="156" t="s">
        <v>226</v>
      </c>
      <c r="N476" s="158" t="s">
        <v>227</v>
      </c>
      <c r="O476" s="144"/>
    </row>
    <row r="477" spans="1:15" ht="30" customHeight="1">
      <c r="A477" s="155">
        <v>473</v>
      </c>
      <c r="B477" s="156" t="s">
        <v>1493</v>
      </c>
      <c r="C477" s="157">
        <f t="shared" ca="1" si="7"/>
        <v>37</v>
      </c>
      <c r="D477" s="155" t="s">
        <v>1494</v>
      </c>
      <c r="E477" s="157" t="s">
        <v>220</v>
      </c>
      <c r="F477" s="169">
        <v>32068</v>
      </c>
      <c r="G477" s="155" t="s">
        <v>221</v>
      </c>
      <c r="H477" s="155" t="s">
        <v>7</v>
      </c>
      <c r="I477" s="125">
        <v>44562</v>
      </c>
      <c r="J477" s="155" t="s">
        <v>1335</v>
      </c>
      <c r="K477" s="156" t="s">
        <v>224</v>
      </c>
      <c r="L477" s="156" t="s">
        <v>233</v>
      </c>
      <c r="M477" s="156" t="s">
        <v>226</v>
      </c>
      <c r="N477" s="158" t="s">
        <v>227</v>
      </c>
      <c r="O477" s="144"/>
    </row>
    <row r="478" spans="1:15" ht="30" customHeight="1">
      <c r="A478" s="155">
        <v>474</v>
      </c>
      <c r="B478" s="156" t="s">
        <v>1495</v>
      </c>
      <c r="C478" s="157">
        <f t="shared" ca="1" si="7"/>
        <v>43</v>
      </c>
      <c r="D478" s="155" t="s">
        <v>1496</v>
      </c>
      <c r="E478" s="157" t="s">
        <v>220</v>
      </c>
      <c r="F478" s="169">
        <v>29809</v>
      </c>
      <c r="G478" s="155" t="s">
        <v>1409</v>
      </c>
      <c r="H478" s="155" t="s">
        <v>7</v>
      </c>
      <c r="I478" s="125">
        <v>44562</v>
      </c>
      <c r="J478" s="155" t="s">
        <v>1335</v>
      </c>
      <c r="K478" s="156" t="s">
        <v>224</v>
      </c>
      <c r="L478" s="156" t="s">
        <v>233</v>
      </c>
      <c r="M478" s="156" t="s">
        <v>226</v>
      </c>
      <c r="N478" s="158" t="s">
        <v>227</v>
      </c>
      <c r="O478" s="144"/>
    </row>
    <row r="479" spans="1:15" ht="30" customHeight="1">
      <c r="A479" s="155">
        <v>475</v>
      </c>
      <c r="B479" s="156" t="s">
        <v>1497</v>
      </c>
      <c r="C479" s="157">
        <f t="shared" ca="1" si="7"/>
        <v>40</v>
      </c>
      <c r="D479" s="155" t="s">
        <v>1498</v>
      </c>
      <c r="E479" s="157" t="s">
        <v>220</v>
      </c>
      <c r="F479" s="169">
        <v>30853</v>
      </c>
      <c r="G479" s="155" t="s">
        <v>221</v>
      </c>
      <c r="H479" s="155" t="s">
        <v>7</v>
      </c>
      <c r="I479" s="125">
        <v>44562</v>
      </c>
      <c r="J479" s="155" t="s">
        <v>1335</v>
      </c>
      <c r="K479" s="156" t="s">
        <v>224</v>
      </c>
      <c r="L479" s="156" t="s">
        <v>233</v>
      </c>
      <c r="M479" s="156" t="s">
        <v>226</v>
      </c>
      <c r="N479" s="158" t="s">
        <v>227</v>
      </c>
      <c r="O479" s="144"/>
    </row>
    <row r="480" spans="1:15" ht="30" customHeight="1">
      <c r="A480" s="155">
        <v>476</v>
      </c>
      <c r="B480" s="156" t="s">
        <v>1499</v>
      </c>
      <c r="C480" s="157">
        <f t="shared" ca="1" si="7"/>
        <v>40</v>
      </c>
      <c r="D480" s="155" t="s">
        <v>1500</v>
      </c>
      <c r="E480" s="157" t="s">
        <v>220</v>
      </c>
      <c r="F480" s="169">
        <v>30738</v>
      </c>
      <c r="G480" s="155" t="s">
        <v>221</v>
      </c>
      <c r="H480" s="155" t="s">
        <v>7</v>
      </c>
      <c r="I480" s="125">
        <v>44562</v>
      </c>
      <c r="J480" s="155" t="s">
        <v>1335</v>
      </c>
      <c r="K480" s="156" t="s">
        <v>224</v>
      </c>
      <c r="L480" s="156" t="s">
        <v>233</v>
      </c>
      <c r="M480" s="156" t="s">
        <v>226</v>
      </c>
      <c r="N480" s="158" t="s">
        <v>227</v>
      </c>
      <c r="O480" s="144"/>
    </row>
    <row r="481" spans="1:15" ht="30" customHeight="1">
      <c r="A481" s="155">
        <v>477</v>
      </c>
      <c r="B481" s="156" t="s">
        <v>1501</v>
      </c>
      <c r="C481" s="157">
        <f t="shared" ca="1" si="7"/>
        <v>35</v>
      </c>
      <c r="D481" s="155" t="s">
        <v>1502</v>
      </c>
      <c r="E481" s="157" t="s">
        <v>220</v>
      </c>
      <c r="F481" s="169">
        <v>32765</v>
      </c>
      <c r="G481" s="155" t="s">
        <v>1409</v>
      </c>
      <c r="H481" s="155" t="s">
        <v>7</v>
      </c>
      <c r="I481" s="125">
        <v>44562</v>
      </c>
      <c r="J481" s="155" t="s">
        <v>1332</v>
      </c>
      <c r="K481" s="156" t="s">
        <v>282</v>
      </c>
      <c r="L481" s="156" t="s">
        <v>288</v>
      </c>
      <c r="M481" s="156" t="s">
        <v>226</v>
      </c>
      <c r="N481" s="158" t="s">
        <v>227</v>
      </c>
      <c r="O481" s="144"/>
    </row>
    <row r="482" spans="1:15" ht="30" customHeight="1">
      <c r="A482" s="155">
        <v>478</v>
      </c>
      <c r="B482" s="156" t="s">
        <v>1503</v>
      </c>
      <c r="C482" s="157">
        <f t="shared" ca="1" si="7"/>
        <v>33</v>
      </c>
      <c r="D482" s="155" t="s">
        <v>1504</v>
      </c>
      <c r="E482" s="157" t="s">
        <v>220</v>
      </c>
      <c r="F482" s="169">
        <v>33341</v>
      </c>
      <c r="G482" s="155" t="s">
        <v>221</v>
      </c>
      <c r="H482" s="155" t="s">
        <v>7</v>
      </c>
      <c r="I482" s="125">
        <v>44562</v>
      </c>
      <c r="J482" s="155" t="s">
        <v>1332</v>
      </c>
      <c r="K482" s="156" t="s">
        <v>430</v>
      </c>
      <c r="L482" s="156" t="s">
        <v>896</v>
      </c>
      <c r="M482" s="156" t="s">
        <v>245</v>
      </c>
      <c r="N482" s="158" t="s">
        <v>227</v>
      </c>
      <c r="O482" s="144"/>
    </row>
    <row r="483" spans="1:15" ht="30" customHeight="1">
      <c r="A483" s="155">
        <v>479</v>
      </c>
      <c r="B483" s="156" t="s">
        <v>1505</v>
      </c>
      <c r="C483" s="157">
        <f t="shared" ca="1" si="7"/>
        <v>34</v>
      </c>
      <c r="D483" s="155" t="s">
        <v>1506</v>
      </c>
      <c r="E483" s="157" t="s">
        <v>220</v>
      </c>
      <c r="F483" s="169">
        <v>33086</v>
      </c>
      <c r="G483" s="155" t="s">
        <v>221</v>
      </c>
      <c r="H483" s="155" t="s">
        <v>7</v>
      </c>
      <c r="I483" s="125">
        <v>44562</v>
      </c>
      <c r="J483" s="155" t="s">
        <v>1335</v>
      </c>
      <c r="K483" s="156" t="s">
        <v>224</v>
      </c>
      <c r="L483" s="156" t="s">
        <v>233</v>
      </c>
      <c r="M483" s="156" t="s">
        <v>226</v>
      </c>
      <c r="N483" s="158" t="s">
        <v>227</v>
      </c>
      <c r="O483" s="144"/>
    </row>
    <row r="484" spans="1:15" ht="30" customHeight="1">
      <c r="A484" s="155">
        <v>480</v>
      </c>
      <c r="B484" s="156" t="s">
        <v>1507</v>
      </c>
      <c r="C484" s="157">
        <f t="shared" ca="1" si="7"/>
        <v>39</v>
      </c>
      <c r="D484" s="155" t="s">
        <v>1508</v>
      </c>
      <c r="E484" s="157" t="s">
        <v>220</v>
      </c>
      <c r="F484" s="169">
        <v>31088</v>
      </c>
      <c r="G484" s="155" t="s">
        <v>221</v>
      </c>
      <c r="H484" s="155" t="s">
        <v>7</v>
      </c>
      <c r="I484" s="125">
        <v>44562</v>
      </c>
      <c r="J484" s="155" t="s">
        <v>1335</v>
      </c>
      <c r="K484" s="156" t="s">
        <v>224</v>
      </c>
      <c r="L484" s="156" t="s">
        <v>233</v>
      </c>
      <c r="M484" s="156" t="s">
        <v>226</v>
      </c>
      <c r="N484" s="158" t="s">
        <v>227</v>
      </c>
      <c r="O484" s="144"/>
    </row>
    <row r="485" spans="1:15" ht="30" customHeight="1">
      <c r="A485" s="155">
        <v>481</v>
      </c>
      <c r="B485" s="173" t="s">
        <v>1509</v>
      </c>
      <c r="C485" s="157">
        <f t="shared" ca="1" si="7"/>
        <v>33</v>
      </c>
      <c r="D485" s="155" t="s">
        <v>1510</v>
      </c>
      <c r="E485" s="157" t="s">
        <v>220</v>
      </c>
      <c r="F485" s="169">
        <v>33428</v>
      </c>
      <c r="G485" s="155" t="s">
        <v>1409</v>
      </c>
      <c r="H485" s="155" t="s">
        <v>7</v>
      </c>
      <c r="I485" s="125">
        <v>44562</v>
      </c>
      <c r="J485" s="155" t="s">
        <v>1332</v>
      </c>
      <c r="K485" s="156" t="s">
        <v>282</v>
      </c>
      <c r="L485" s="156" t="s">
        <v>288</v>
      </c>
      <c r="M485" s="156" t="s">
        <v>226</v>
      </c>
      <c r="N485" s="158" t="s">
        <v>227</v>
      </c>
      <c r="O485" s="144"/>
    </row>
    <row r="486" spans="1:15" ht="30" customHeight="1">
      <c r="A486" s="155">
        <v>482</v>
      </c>
      <c r="B486" s="173" t="s">
        <v>1511</v>
      </c>
      <c r="C486" s="157">
        <f t="shared" ca="1" si="7"/>
        <v>32</v>
      </c>
      <c r="D486" s="155" t="s">
        <v>1512</v>
      </c>
      <c r="E486" s="157" t="s">
        <v>220</v>
      </c>
      <c r="F486" s="169">
        <v>33827</v>
      </c>
      <c r="G486" s="155" t="s">
        <v>221</v>
      </c>
      <c r="H486" s="155" t="s">
        <v>7</v>
      </c>
      <c r="I486" s="125">
        <v>44562</v>
      </c>
      <c r="J486" s="155" t="s">
        <v>1335</v>
      </c>
      <c r="K486" s="156" t="s">
        <v>254</v>
      </c>
      <c r="L486" s="156" t="s">
        <v>255</v>
      </c>
      <c r="M486" s="156" t="s">
        <v>226</v>
      </c>
      <c r="N486" s="158" t="s">
        <v>227</v>
      </c>
      <c r="O486" s="144"/>
    </row>
    <row r="487" spans="1:15" ht="30" customHeight="1">
      <c r="A487" s="155">
        <v>483</v>
      </c>
      <c r="B487" s="173" t="s">
        <v>1513</v>
      </c>
      <c r="C487" s="157">
        <f t="shared" ca="1" si="7"/>
        <v>48</v>
      </c>
      <c r="D487" s="155" t="s">
        <v>1514</v>
      </c>
      <c r="E487" s="157" t="s">
        <v>220</v>
      </c>
      <c r="F487" s="169">
        <v>27895</v>
      </c>
      <c r="G487" s="155" t="s">
        <v>221</v>
      </c>
      <c r="H487" s="155" t="s">
        <v>7</v>
      </c>
      <c r="I487" s="125">
        <v>44562</v>
      </c>
      <c r="J487" s="155" t="s">
        <v>1335</v>
      </c>
      <c r="K487" s="156" t="s">
        <v>224</v>
      </c>
      <c r="L487" s="156" t="s">
        <v>233</v>
      </c>
      <c r="M487" s="156" t="s">
        <v>226</v>
      </c>
      <c r="N487" s="158" t="s">
        <v>227</v>
      </c>
      <c r="O487" s="144"/>
    </row>
    <row r="488" spans="1:15" ht="30" customHeight="1">
      <c r="A488" s="155">
        <v>484</v>
      </c>
      <c r="B488" s="173" t="s">
        <v>1515</v>
      </c>
      <c r="C488" s="157">
        <f t="shared" ca="1" si="7"/>
        <v>35</v>
      </c>
      <c r="D488" s="155" t="s">
        <v>1516</v>
      </c>
      <c r="E488" s="157" t="s">
        <v>220</v>
      </c>
      <c r="F488" s="169">
        <v>32645</v>
      </c>
      <c r="G488" s="155" t="s">
        <v>1409</v>
      </c>
      <c r="H488" s="155" t="s">
        <v>7</v>
      </c>
      <c r="I488" s="125">
        <v>44562</v>
      </c>
      <c r="J488" s="155" t="s">
        <v>1332</v>
      </c>
      <c r="K488" s="156" t="s">
        <v>282</v>
      </c>
      <c r="L488" s="156" t="s">
        <v>288</v>
      </c>
      <c r="M488" s="156" t="s">
        <v>226</v>
      </c>
      <c r="N488" s="158" t="s">
        <v>227</v>
      </c>
      <c r="O488" s="144"/>
    </row>
    <row r="489" spans="1:15" ht="30" customHeight="1">
      <c r="A489" s="155">
        <v>485</v>
      </c>
      <c r="B489" s="173" t="s">
        <v>1517</v>
      </c>
      <c r="C489" s="157">
        <f t="shared" ca="1" si="7"/>
        <v>38</v>
      </c>
      <c r="D489" s="162" t="s">
        <v>1518</v>
      </c>
      <c r="E489" s="157" t="s">
        <v>273</v>
      </c>
      <c r="F489" s="125">
        <v>31439</v>
      </c>
      <c r="G489" s="155" t="s">
        <v>231</v>
      </c>
      <c r="H489" s="155" t="s">
        <v>7</v>
      </c>
      <c r="I489" s="125">
        <v>45080</v>
      </c>
      <c r="J489" s="162" t="s">
        <v>1335</v>
      </c>
      <c r="K489" s="156" t="s">
        <v>224</v>
      </c>
      <c r="L489" s="156" t="s">
        <v>233</v>
      </c>
      <c r="M489" s="156" t="s">
        <v>226</v>
      </c>
      <c r="N489" s="158" t="s">
        <v>227</v>
      </c>
      <c r="O489" s="144"/>
    </row>
    <row r="490" spans="1:15" ht="30" customHeight="1">
      <c r="A490" s="155">
        <v>486</v>
      </c>
      <c r="B490" s="173" t="s">
        <v>1519</v>
      </c>
      <c r="C490" s="157">
        <f t="shared" ca="1" si="7"/>
        <v>31</v>
      </c>
      <c r="D490" s="155" t="s">
        <v>1520</v>
      </c>
      <c r="E490" s="157" t="s">
        <v>220</v>
      </c>
      <c r="F490" s="169">
        <v>34192</v>
      </c>
      <c r="G490" s="155" t="s">
        <v>231</v>
      </c>
      <c r="H490" s="155" t="s">
        <v>7</v>
      </c>
      <c r="I490" s="125">
        <v>44562</v>
      </c>
      <c r="J490" s="155" t="s">
        <v>1332</v>
      </c>
      <c r="K490" s="156" t="s">
        <v>282</v>
      </c>
      <c r="L490" s="156" t="s">
        <v>288</v>
      </c>
      <c r="M490" s="156" t="s">
        <v>226</v>
      </c>
      <c r="N490" s="158" t="s">
        <v>227</v>
      </c>
      <c r="O490" s="144"/>
    </row>
    <row r="491" spans="1:15" ht="30" customHeight="1">
      <c r="A491" s="155">
        <v>487</v>
      </c>
      <c r="B491" s="173" t="s">
        <v>1521</v>
      </c>
      <c r="C491" s="157">
        <f t="shared" ca="1" si="7"/>
        <v>31</v>
      </c>
      <c r="D491" s="155" t="s">
        <v>1522</v>
      </c>
      <c r="E491" s="157" t="s">
        <v>220</v>
      </c>
      <c r="F491" s="169">
        <v>34257</v>
      </c>
      <c r="G491" s="155" t="s">
        <v>221</v>
      </c>
      <c r="H491" s="155" t="s">
        <v>7</v>
      </c>
      <c r="I491" s="125">
        <v>44562</v>
      </c>
      <c r="J491" s="155" t="s">
        <v>1335</v>
      </c>
      <c r="K491" s="156" t="s">
        <v>224</v>
      </c>
      <c r="L491" s="156" t="s">
        <v>233</v>
      </c>
      <c r="M491" s="156" t="s">
        <v>226</v>
      </c>
      <c r="N491" s="158" t="s">
        <v>227</v>
      </c>
      <c r="O491" s="144"/>
    </row>
    <row r="492" spans="1:15" ht="30" customHeight="1">
      <c r="A492" s="155">
        <v>488</v>
      </c>
      <c r="B492" s="173" t="s">
        <v>1523</v>
      </c>
      <c r="C492" s="157">
        <f t="shared" ca="1" si="7"/>
        <v>37</v>
      </c>
      <c r="D492" s="162" t="s">
        <v>1524</v>
      </c>
      <c r="E492" s="157" t="s">
        <v>220</v>
      </c>
      <c r="F492" s="125">
        <v>32049</v>
      </c>
      <c r="G492" s="155" t="s">
        <v>221</v>
      </c>
      <c r="H492" s="155" t="s">
        <v>7</v>
      </c>
      <c r="I492" s="125">
        <v>45080</v>
      </c>
      <c r="J492" s="162" t="s">
        <v>1335</v>
      </c>
      <c r="K492" s="156" t="s">
        <v>224</v>
      </c>
      <c r="L492" s="156" t="s">
        <v>233</v>
      </c>
      <c r="M492" s="156" t="s">
        <v>226</v>
      </c>
      <c r="N492" s="158" t="s">
        <v>227</v>
      </c>
      <c r="O492" s="144"/>
    </row>
    <row r="493" spans="1:15" ht="30" customHeight="1">
      <c r="A493" s="155">
        <v>489</v>
      </c>
      <c r="B493" s="173" t="s">
        <v>1525</v>
      </c>
      <c r="C493" s="157">
        <f t="shared" ca="1" si="7"/>
        <v>33</v>
      </c>
      <c r="D493" s="155" t="s">
        <v>1526</v>
      </c>
      <c r="E493" s="157" t="s">
        <v>220</v>
      </c>
      <c r="F493" s="169">
        <v>33561</v>
      </c>
      <c r="G493" s="155" t="s">
        <v>221</v>
      </c>
      <c r="H493" s="155" t="s">
        <v>7</v>
      </c>
      <c r="I493" s="125">
        <v>44562</v>
      </c>
      <c r="J493" s="155" t="s">
        <v>1335</v>
      </c>
      <c r="K493" s="156" t="s">
        <v>254</v>
      </c>
      <c r="L493" s="156" t="s">
        <v>255</v>
      </c>
      <c r="M493" s="156" t="s">
        <v>226</v>
      </c>
      <c r="N493" s="158" t="s">
        <v>227</v>
      </c>
      <c r="O493" s="144"/>
    </row>
    <row r="494" spans="1:15" ht="30" customHeight="1">
      <c r="A494" s="155">
        <v>490</v>
      </c>
      <c r="B494" s="173" t="s">
        <v>1527</v>
      </c>
      <c r="C494" s="157">
        <f t="shared" ca="1" si="7"/>
        <v>29</v>
      </c>
      <c r="D494" s="155" t="s">
        <v>1528</v>
      </c>
      <c r="E494" s="157" t="s">
        <v>220</v>
      </c>
      <c r="F494" s="169">
        <v>34826</v>
      </c>
      <c r="G494" s="155" t="s">
        <v>221</v>
      </c>
      <c r="H494" s="155" t="s">
        <v>7</v>
      </c>
      <c r="I494" s="125">
        <v>44562</v>
      </c>
      <c r="J494" s="155" t="s">
        <v>1335</v>
      </c>
      <c r="K494" s="156" t="s">
        <v>269</v>
      </c>
      <c r="L494" s="156" t="s">
        <v>270</v>
      </c>
      <c r="M494" s="156" t="s">
        <v>245</v>
      </c>
      <c r="N494" s="158" t="s">
        <v>227</v>
      </c>
      <c r="O494" s="144"/>
    </row>
    <row r="495" spans="1:15" ht="30" customHeight="1">
      <c r="A495" s="155">
        <v>491</v>
      </c>
      <c r="B495" s="175" t="s">
        <v>1535</v>
      </c>
      <c r="C495" s="157">
        <f t="shared" ca="1" si="7"/>
        <v>29</v>
      </c>
      <c r="D495" s="176" t="s">
        <v>1536</v>
      </c>
      <c r="E495" s="157" t="s">
        <v>550</v>
      </c>
      <c r="F495" s="126">
        <v>34992</v>
      </c>
      <c r="G495" s="155" t="s">
        <v>231</v>
      </c>
      <c r="H495" s="155" t="s">
        <v>8</v>
      </c>
      <c r="I495" s="125">
        <v>45017</v>
      </c>
      <c r="J495" s="162" t="s">
        <v>1537</v>
      </c>
      <c r="K495" s="156" t="s">
        <v>1538</v>
      </c>
      <c r="L495" s="142" t="s">
        <v>1539</v>
      </c>
      <c r="M495" s="156" t="s">
        <v>1540</v>
      </c>
      <c r="N495" s="158" t="s">
        <v>227</v>
      </c>
      <c r="O495" s="144"/>
    </row>
    <row r="496" spans="1:15" ht="30" customHeight="1">
      <c r="A496" s="155">
        <v>492</v>
      </c>
      <c r="B496" s="173" t="s">
        <v>1541</v>
      </c>
      <c r="C496" s="157">
        <f t="shared" ca="1" si="7"/>
        <v>40</v>
      </c>
      <c r="D496" s="162" t="s">
        <v>1542</v>
      </c>
      <c r="E496" s="157" t="s">
        <v>220</v>
      </c>
      <c r="F496" s="125">
        <v>30944</v>
      </c>
      <c r="G496" s="155" t="s">
        <v>231</v>
      </c>
      <c r="H496" s="155" t="s">
        <v>8</v>
      </c>
      <c r="I496" s="125">
        <v>41214</v>
      </c>
      <c r="J496" s="162" t="s">
        <v>1537</v>
      </c>
      <c r="K496" s="156" t="s">
        <v>937</v>
      </c>
      <c r="L496" s="156" t="s">
        <v>637</v>
      </c>
      <c r="M496" s="156" t="s">
        <v>629</v>
      </c>
      <c r="N496" s="158" t="s">
        <v>277</v>
      </c>
      <c r="O496" s="144"/>
    </row>
    <row r="497" spans="1:15" ht="30" customHeight="1">
      <c r="A497" s="155">
        <v>493</v>
      </c>
      <c r="B497" s="173" t="s">
        <v>1543</v>
      </c>
      <c r="C497" s="157">
        <f t="shared" ca="1" si="7"/>
        <v>28</v>
      </c>
      <c r="D497" s="162" t="s">
        <v>1544</v>
      </c>
      <c r="E497" s="157" t="s">
        <v>220</v>
      </c>
      <c r="F497" s="127" t="s">
        <v>1545</v>
      </c>
      <c r="G497" s="155" t="s">
        <v>231</v>
      </c>
      <c r="H497" s="155" t="s">
        <v>8</v>
      </c>
      <c r="I497" s="125">
        <v>42686</v>
      </c>
      <c r="J497" s="162" t="s">
        <v>1537</v>
      </c>
      <c r="K497" s="156" t="s">
        <v>291</v>
      </c>
      <c r="L497" s="156" t="s">
        <v>270</v>
      </c>
      <c r="M497" s="156" t="s">
        <v>245</v>
      </c>
      <c r="N497" s="158" t="s">
        <v>227</v>
      </c>
      <c r="O497" s="144"/>
    </row>
    <row r="498" spans="1:15" ht="30" customHeight="1">
      <c r="A498" s="155">
        <v>494</v>
      </c>
      <c r="B498" s="173" t="s">
        <v>1546</v>
      </c>
      <c r="C498" s="157">
        <f t="shared" ca="1" si="7"/>
        <v>41</v>
      </c>
      <c r="D498" s="162" t="s">
        <v>1547</v>
      </c>
      <c r="E498" s="157" t="s">
        <v>503</v>
      </c>
      <c r="F498" s="127" t="s">
        <v>1548</v>
      </c>
      <c r="G498" s="155" t="s">
        <v>231</v>
      </c>
      <c r="H498" s="155" t="s">
        <v>8</v>
      </c>
      <c r="I498" s="125">
        <v>44562</v>
      </c>
      <c r="J498" s="162" t="s">
        <v>1537</v>
      </c>
      <c r="K498" s="156" t="s">
        <v>1549</v>
      </c>
      <c r="L498" s="156" t="s">
        <v>1550</v>
      </c>
      <c r="M498" s="156" t="s">
        <v>389</v>
      </c>
      <c r="N498" s="158" t="s">
        <v>277</v>
      </c>
      <c r="O498" s="144"/>
    </row>
    <row r="499" spans="1:15" ht="30" customHeight="1">
      <c r="A499" s="155">
        <v>495</v>
      </c>
      <c r="B499" s="173" t="s">
        <v>1551</v>
      </c>
      <c r="C499" s="157">
        <f t="shared" ca="1" si="7"/>
        <v>28</v>
      </c>
      <c r="D499" s="162" t="s">
        <v>1552</v>
      </c>
      <c r="E499" s="157" t="s">
        <v>220</v>
      </c>
      <c r="F499" s="127" t="s">
        <v>1553</v>
      </c>
      <c r="G499" s="155" t="s">
        <v>221</v>
      </c>
      <c r="H499" s="155" t="s">
        <v>8</v>
      </c>
      <c r="I499" s="125">
        <v>44562</v>
      </c>
      <c r="J499" s="162" t="s">
        <v>1537</v>
      </c>
      <c r="K499" s="156" t="s">
        <v>224</v>
      </c>
      <c r="L499" s="156" t="s">
        <v>233</v>
      </c>
      <c r="M499" s="156" t="s">
        <v>226</v>
      </c>
      <c r="N499" s="158" t="s">
        <v>227</v>
      </c>
      <c r="O499" s="144"/>
    </row>
    <row r="500" spans="1:15" ht="30" customHeight="1">
      <c r="A500" s="155">
        <v>496</v>
      </c>
      <c r="B500" s="173" t="s">
        <v>1554</v>
      </c>
      <c r="C500" s="157">
        <f t="shared" ca="1" si="7"/>
        <v>39</v>
      </c>
      <c r="D500" s="162" t="s">
        <v>1555</v>
      </c>
      <c r="E500" s="157" t="s">
        <v>220</v>
      </c>
      <c r="F500" s="125">
        <v>31197</v>
      </c>
      <c r="G500" s="155" t="s">
        <v>231</v>
      </c>
      <c r="H500" s="155" t="s">
        <v>8</v>
      </c>
      <c r="I500" s="125">
        <v>40180</v>
      </c>
      <c r="J500" s="162" t="s">
        <v>1537</v>
      </c>
      <c r="K500" s="156" t="s">
        <v>1021</v>
      </c>
      <c r="L500" s="156" t="s">
        <v>637</v>
      </c>
      <c r="M500" s="156" t="s">
        <v>245</v>
      </c>
      <c r="N500" s="158" t="s">
        <v>277</v>
      </c>
      <c r="O500" s="144"/>
    </row>
    <row r="501" spans="1:15" ht="30" customHeight="1">
      <c r="A501" s="155">
        <v>497</v>
      </c>
      <c r="B501" s="173" t="s">
        <v>1556</v>
      </c>
      <c r="C501" s="157">
        <f t="shared" ca="1" si="7"/>
        <v>31</v>
      </c>
      <c r="D501" s="162" t="s">
        <v>1557</v>
      </c>
      <c r="E501" s="157" t="s">
        <v>220</v>
      </c>
      <c r="F501" s="127" t="s">
        <v>1558</v>
      </c>
      <c r="G501" s="155" t="s">
        <v>231</v>
      </c>
      <c r="H501" s="155" t="s">
        <v>8</v>
      </c>
      <c r="I501" s="125">
        <v>44562</v>
      </c>
      <c r="J501" s="162" t="s">
        <v>1537</v>
      </c>
      <c r="K501" s="156" t="s">
        <v>1559</v>
      </c>
      <c r="L501" s="156" t="s">
        <v>1560</v>
      </c>
      <c r="M501" s="156" t="s">
        <v>276</v>
      </c>
      <c r="N501" s="158" t="s">
        <v>277</v>
      </c>
      <c r="O501" s="144"/>
    </row>
    <row r="502" spans="1:15" ht="30" customHeight="1">
      <c r="A502" s="155">
        <v>498</v>
      </c>
      <c r="B502" s="173" t="s">
        <v>1561</v>
      </c>
      <c r="C502" s="157">
        <f t="shared" ca="1" si="7"/>
        <v>45</v>
      </c>
      <c r="D502" s="162" t="s">
        <v>1562</v>
      </c>
      <c r="E502" s="157" t="s">
        <v>220</v>
      </c>
      <c r="F502" s="125">
        <v>29040</v>
      </c>
      <c r="G502" s="155" t="s">
        <v>231</v>
      </c>
      <c r="H502" s="155" t="s">
        <v>8</v>
      </c>
      <c r="I502" s="125">
        <v>40179</v>
      </c>
      <c r="J502" s="162" t="s">
        <v>1537</v>
      </c>
      <c r="K502" s="156" t="s">
        <v>1549</v>
      </c>
      <c r="L502" s="177" t="s">
        <v>637</v>
      </c>
      <c r="M502" s="156" t="s">
        <v>629</v>
      </c>
      <c r="N502" s="158" t="s">
        <v>277</v>
      </c>
      <c r="O502" s="144"/>
    </row>
    <row r="503" spans="1:15" ht="30" customHeight="1">
      <c r="A503" s="155">
        <v>499</v>
      </c>
      <c r="B503" s="175" t="s">
        <v>1563</v>
      </c>
      <c r="C503" s="157">
        <f t="shared" ca="1" si="7"/>
        <v>30</v>
      </c>
      <c r="D503" s="176" t="s">
        <v>1564</v>
      </c>
      <c r="E503" s="157" t="s">
        <v>273</v>
      </c>
      <c r="F503" s="126">
        <v>34480</v>
      </c>
      <c r="G503" s="155" t="s">
        <v>231</v>
      </c>
      <c r="H503" s="155" t="s">
        <v>8</v>
      </c>
      <c r="I503" s="125">
        <v>45017</v>
      </c>
      <c r="J503" s="162" t="s">
        <v>1537</v>
      </c>
      <c r="K503" s="156" t="s">
        <v>282</v>
      </c>
      <c r="L503" s="156" t="s">
        <v>883</v>
      </c>
      <c r="M503" s="156" t="s">
        <v>226</v>
      </c>
      <c r="N503" s="158" t="s">
        <v>227</v>
      </c>
      <c r="O503" s="144"/>
    </row>
    <row r="504" spans="1:15" ht="30" customHeight="1">
      <c r="A504" s="155">
        <v>500</v>
      </c>
      <c r="B504" s="173" t="s">
        <v>1565</v>
      </c>
      <c r="C504" s="157">
        <f t="shared" ca="1" si="7"/>
        <v>32</v>
      </c>
      <c r="D504" s="162" t="s">
        <v>1566</v>
      </c>
      <c r="E504" s="157" t="s">
        <v>273</v>
      </c>
      <c r="F504" s="127">
        <v>33910</v>
      </c>
      <c r="G504" s="155" t="s">
        <v>231</v>
      </c>
      <c r="H504" s="155" t="s">
        <v>8</v>
      </c>
      <c r="I504" s="125">
        <v>44562</v>
      </c>
      <c r="J504" s="162" t="s">
        <v>1537</v>
      </c>
      <c r="K504" s="156" t="s">
        <v>937</v>
      </c>
      <c r="L504" s="156" t="s">
        <v>1567</v>
      </c>
      <c r="M504" s="156" t="s">
        <v>674</v>
      </c>
      <c r="N504" s="158" t="s">
        <v>277</v>
      </c>
      <c r="O504" s="144"/>
    </row>
    <row r="505" spans="1:15" ht="30" customHeight="1">
      <c r="A505" s="155">
        <v>501</v>
      </c>
      <c r="B505" s="175" t="s">
        <v>1568</v>
      </c>
      <c r="C505" s="157">
        <f t="shared" ca="1" si="7"/>
        <v>32</v>
      </c>
      <c r="D505" s="176" t="s">
        <v>1569</v>
      </c>
      <c r="E505" s="157" t="s">
        <v>273</v>
      </c>
      <c r="F505" s="126">
        <v>33898</v>
      </c>
      <c r="G505" s="155" t="s">
        <v>231</v>
      </c>
      <c r="H505" s="155" t="s">
        <v>8</v>
      </c>
      <c r="I505" s="125">
        <v>45017</v>
      </c>
      <c r="J505" s="162" t="s">
        <v>1537</v>
      </c>
      <c r="K505" s="156" t="s">
        <v>282</v>
      </c>
      <c r="L505" s="156" t="s">
        <v>883</v>
      </c>
      <c r="M505" s="156" t="s">
        <v>226</v>
      </c>
      <c r="N505" s="158" t="s">
        <v>227</v>
      </c>
      <c r="O505" s="144"/>
    </row>
    <row r="506" spans="1:15" ht="30" customHeight="1">
      <c r="A506" s="155">
        <v>502</v>
      </c>
      <c r="B506" s="175" t="s">
        <v>1570</v>
      </c>
      <c r="C506" s="157">
        <f t="shared" ca="1" si="7"/>
        <v>24</v>
      </c>
      <c r="D506" s="176" t="s">
        <v>1571</v>
      </c>
      <c r="E506" s="157" t="s">
        <v>273</v>
      </c>
      <c r="F506" s="126">
        <v>36651</v>
      </c>
      <c r="G506" s="155" t="s">
        <v>221</v>
      </c>
      <c r="H506" s="155" t="s">
        <v>8</v>
      </c>
      <c r="I506" s="125">
        <v>45017</v>
      </c>
      <c r="J506" s="162" t="s">
        <v>1537</v>
      </c>
      <c r="K506" s="156" t="s">
        <v>269</v>
      </c>
      <c r="L506" s="156" t="s">
        <v>270</v>
      </c>
      <c r="M506" s="156" t="s">
        <v>245</v>
      </c>
      <c r="N506" s="158" t="s">
        <v>227</v>
      </c>
      <c r="O506" s="144"/>
    </row>
    <row r="507" spans="1:15" ht="30" customHeight="1">
      <c r="A507" s="155">
        <v>503</v>
      </c>
      <c r="B507" s="222" t="s">
        <v>1572</v>
      </c>
      <c r="C507" s="157">
        <f t="shared" ca="1" si="7"/>
        <v>38</v>
      </c>
      <c r="D507" s="223" t="s">
        <v>1573</v>
      </c>
      <c r="E507" s="224" t="s">
        <v>220</v>
      </c>
      <c r="F507" s="226">
        <v>31628</v>
      </c>
      <c r="G507" s="221" t="s">
        <v>231</v>
      </c>
      <c r="H507" s="221" t="s">
        <v>8</v>
      </c>
      <c r="I507" s="226">
        <v>40180</v>
      </c>
      <c r="J507" s="223" t="s">
        <v>1537</v>
      </c>
      <c r="K507" s="227" t="s">
        <v>937</v>
      </c>
      <c r="L507" s="227" t="s">
        <v>637</v>
      </c>
      <c r="M507" s="227" t="s">
        <v>2461</v>
      </c>
      <c r="N507" s="229" t="s">
        <v>277</v>
      </c>
      <c r="O507" s="144"/>
    </row>
    <row r="508" spans="1:15" ht="30" customHeight="1">
      <c r="A508" s="155">
        <v>504</v>
      </c>
      <c r="B508" s="175" t="s">
        <v>1574</v>
      </c>
      <c r="C508" s="157">
        <f t="shared" ca="1" si="7"/>
        <v>35</v>
      </c>
      <c r="D508" s="176" t="s">
        <v>1575</v>
      </c>
      <c r="E508" s="157" t="s">
        <v>220</v>
      </c>
      <c r="F508" s="126">
        <v>32781</v>
      </c>
      <c r="G508" s="155" t="s">
        <v>221</v>
      </c>
      <c r="H508" s="155" t="s">
        <v>8</v>
      </c>
      <c r="I508" s="125">
        <v>45017</v>
      </c>
      <c r="J508" s="162" t="s">
        <v>1537</v>
      </c>
      <c r="K508" s="156" t="s">
        <v>224</v>
      </c>
      <c r="L508" s="156" t="s">
        <v>233</v>
      </c>
      <c r="M508" s="156" t="s">
        <v>226</v>
      </c>
      <c r="N508" s="158" t="s">
        <v>227</v>
      </c>
      <c r="O508" s="144"/>
    </row>
    <row r="509" spans="1:15" ht="30" customHeight="1">
      <c r="A509" s="155">
        <v>505</v>
      </c>
      <c r="B509" s="173" t="s">
        <v>1576</v>
      </c>
      <c r="C509" s="157">
        <f t="shared" ca="1" si="7"/>
        <v>45</v>
      </c>
      <c r="D509" s="162" t="s">
        <v>1577</v>
      </c>
      <c r="E509" s="157" t="s">
        <v>220</v>
      </c>
      <c r="F509" s="125">
        <v>29190</v>
      </c>
      <c r="G509" s="155" t="s">
        <v>231</v>
      </c>
      <c r="H509" s="155" t="s">
        <v>8</v>
      </c>
      <c r="I509" s="125">
        <v>40541</v>
      </c>
      <c r="J509" s="162" t="s">
        <v>1537</v>
      </c>
      <c r="K509" s="156" t="s">
        <v>866</v>
      </c>
      <c r="L509" s="156" t="s">
        <v>796</v>
      </c>
      <c r="M509" s="156" t="s">
        <v>674</v>
      </c>
      <c r="N509" s="158" t="s">
        <v>277</v>
      </c>
      <c r="O509" s="144"/>
    </row>
    <row r="510" spans="1:15" ht="30" customHeight="1">
      <c r="A510" s="155">
        <v>506</v>
      </c>
      <c r="B510" s="173" t="s">
        <v>1578</v>
      </c>
      <c r="C510" s="157">
        <f t="shared" ca="1" si="7"/>
        <v>46</v>
      </c>
      <c r="D510" s="162" t="s">
        <v>1579</v>
      </c>
      <c r="E510" s="157" t="s">
        <v>220</v>
      </c>
      <c r="F510" s="125">
        <v>28728</v>
      </c>
      <c r="G510" s="155" t="s">
        <v>231</v>
      </c>
      <c r="H510" s="155" t="s">
        <v>8</v>
      </c>
      <c r="I510" s="125">
        <v>40180</v>
      </c>
      <c r="J510" s="162" t="s">
        <v>1537</v>
      </c>
      <c r="K510" s="156" t="s">
        <v>937</v>
      </c>
      <c r="L510" s="156" t="s">
        <v>1580</v>
      </c>
      <c r="M510" s="156" t="s">
        <v>245</v>
      </c>
      <c r="N510" s="158" t="s">
        <v>277</v>
      </c>
      <c r="O510" s="144"/>
    </row>
    <row r="511" spans="1:15" ht="30" customHeight="1">
      <c r="A511" s="155">
        <v>507</v>
      </c>
      <c r="B511" s="173" t="s">
        <v>1581</v>
      </c>
      <c r="C511" s="157">
        <f t="shared" ca="1" si="7"/>
        <v>27</v>
      </c>
      <c r="D511" s="162" t="s">
        <v>1582</v>
      </c>
      <c r="E511" s="157" t="s">
        <v>332</v>
      </c>
      <c r="F511" s="127">
        <v>35657</v>
      </c>
      <c r="G511" s="155" t="s">
        <v>231</v>
      </c>
      <c r="H511" s="155" t="s">
        <v>8</v>
      </c>
      <c r="I511" s="125">
        <v>44562</v>
      </c>
      <c r="J511" s="162" t="s">
        <v>1537</v>
      </c>
      <c r="K511" s="156" t="s">
        <v>291</v>
      </c>
      <c r="L511" s="156" t="s">
        <v>270</v>
      </c>
      <c r="M511" s="156" t="s">
        <v>245</v>
      </c>
      <c r="N511" s="158" t="s">
        <v>227</v>
      </c>
      <c r="O511" s="144"/>
    </row>
    <row r="512" spans="1:15" ht="30" customHeight="1">
      <c r="A512" s="155">
        <v>508</v>
      </c>
      <c r="B512" s="173" t="s">
        <v>1583</v>
      </c>
      <c r="C512" s="157">
        <f t="shared" ca="1" si="7"/>
        <v>31</v>
      </c>
      <c r="D512" s="162" t="s">
        <v>1584</v>
      </c>
      <c r="E512" s="157" t="s">
        <v>220</v>
      </c>
      <c r="F512" s="125" t="s">
        <v>1585</v>
      </c>
      <c r="G512" s="155" t="s">
        <v>221</v>
      </c>
      <c r="H512" s="155" t="s">
        <v>8</v>
      </c>
      <c r="I512" s="125">
        <v>44562</v>
      </c>
      <c r="J512" s="162" t="s">
        <v>1537</v>
      </c>
      <c r="K512" s="156" t="s">
        <v>224</v>
      </c>
      <c r="L512" s="156" t="s">
        <v>233</v>
      </c>
      <c r="M512" s="156" t="s">
        <v>226</v>
      </c>
      <c r="N512" s="158" t="s">
        <v>227</v>
      </c>
      <c r="O512" s="144"/>
    </row>
    <row r="513" spans="1:15" ht="30" customHeight="1">
      <c r="A513" s="155">
        <v>509</v>
      </c>
      <c r="B513" s="175" t="s">
        <v>1586</v>
      </c>
      <c r="C513" s="157">
        <f t="shared" ca="1" si="7"/>
        <v>29</v>
      </c>
      <c r="D513" s="176" t="s">
        <v>1587</v>
      </c>
      <c r="E513" s="157" t="s">
        <v>220</v>
      </c>
      <c r="F513" s="126">
        <v>35059</v>
      </c>
      <c r="G513" s="155" t="s">
        <v>231</v>
      </c>
      <c r="H513" s="155" t="s">
        <v>8</v>
      </c>
      <c r="I513" s="125">
        <v>45017</v>
      </c>
      <c r="J513" s="162" t="s">
        <v>1537</v>
      </c>
      <c r="K513" s="156" t="s">
        <v>269</v>
      </c>
      <c r="L513" s="156" t="s">
        <v>270</v>
      </c>
      <c r="M513" s="156" t="s">
        <v>245</v>
      </c>
      <c r="N513" s="158" t="s">
        <v>227</v>
      </c>
      <c r="O513" s="144"/>
    </row>
    <row r="514" spans="1:15" ht="30" customHeight="1">
      <c r="A514" s="155">
        <v>510</v>
      </c>
      <c r="B514" s="173" t="s">
        <v>1588</v>
      </c>
      <c r="C514" s="157">
        <f t="shared" ca="1" si="7"/>
        <v>33</v>
      </c>
      <c r="D514" s="162" t="s">
        <v>1589</v>
      </c>
      <c r="E514" s="157" t="s">
        <v>374</v>
      </c>
      <c r="F514" s="127">
        <v>33376</v>
      </c>
      <c r="G514" s="155" t="s">
        <v>231</v>
      </c>
      <c r="H514" s="155" t="s">
        <v>8</v>
      </c>
      <c r="I514" s="125">
        <v>44562</v>
      </c>
      <c r="J514" s="162" t="s">
        <v>1537</v>
      </c>
      <c r="K514" s="156" t="s">
        <v>282</v>
      </c>
      <c r="L514" s="156" t="s">
        <v>883</v>
      </c>
      <c r="M514" s="156" t="s">
        <v>226</v>
      </c>
      <c r="N514" s="158" t="s">
        <v>227</v>
      </c>
      <c r="O514" s="144"/>
    </row>
    <row r="515" spans="1:15" ht="30" customHeight="1">
      <c r="A515" s="155">
        <v>511</v>
      </c>
      <c r="B515" s="175" t="s">
        <v>1590</v>
      </c>
      <c r="C515" s="157">
        <f t="shared" ca="1" si="7"/>
        <v>27</v>
      </c>
      <c r="D515" s="176" t="s">
        <v>1591</v>
      </c>
      <c r="E515" s="157" t="s">
        <v>220</v>
      </c>
      <c r="F515" s="126">
        <v>35491</v>
      </c>
      <c r="G515" s="155" t="s">
        <v>221</v>
      </c>
      <c r="H515" s="155" t="s">
        <v>8</v>
      </c>
      <c r="I515" s="125">
        <v>45017</v>
      </c>
      <c r="J515" s="162" t="s">
        <v>1537</v>
      </c>
      <c r="K515" s="156" t="s">
        <v>282</v>
      </c>
      <c r="L515" s="156" t="s">
        <v>883</v>
      </c>
      <c r="M515" s="156" t="s">
        <v>226</v>
      </c>
      <c r="N515" s="158" t="s">
        <v>227</v>
      </c>
      <c r="O515" s="144"/>
    </row>
    <row r="516" spans="1:15" ht="30" customHeight="1">
      <c r="A516" s="155">
        <v>512</v>
      </c>
      <c r="B516" s="173" t="s">
        <v>1592</v>
      </c>
      <c r="C516" s="157">
        <f t="shared" ca="1" si="7"/>
        <v>32</v>
      </c>
      <c r="D516" s="162" t="s">
        <v>1593</v>
      </c>
      <c r="E516" s="157" t="s">
        <v>220</v>
      </c>
      <c r="F516" s="125">
        <v>33738</v>
      </c>
      <c r="G516" s="155" t="s">
        <v>221</v>
      </c>
      <c r="H516" s="155" t="s">
        <v>8</v>
      </c>
      <c r="I516" s="125">
        <v>44562</v>
      </c>
      <c r="J516" s="162" t="s">
        <v>1537</v>
      </c>
      <c r="K516" s="156" t="s">
        <v>1594</v>
      </c>
      <c r="L516" s="156" t="s">
        <v>1580</v>
      </c>
      <c r="M516" s="156" t="s">
        <v>245</v>
      </c>
      <c r="N516" s="158" t="s">
        <v>277</v>
      </c>
      <c r="O516" s="144"/>
    </row>
    <row r="517" spans="1:15" ht="30" customHeight="1">
      <c r="A517" s="155">
        <v>513</v>
      </c>
      <c r="B517" s="173" t="s">
        <v>1595</v>
      </c>
      <c r="C517" s="157">
        <f t="shared" ca="1" si="7"/>
        <v>33</v>
      </c>
      <c r="D517" s="162" t="s">
        <v>1596</v>
      </c>
      <c r="E517" s="157" t="s">
        <v>220</v>
      </c>
      <c r="F517" s="125">
        <v>33264</v>
      </c>
      <c r="G517" s="155" t="s">
        <v>231</v>
      </c>
      <c r="H517" s="155" t="s">
        <v>8</v>
      </c>
      <c r="I517" s="125">
        <v>40969</v>
      </c>
      <c r="J517" s="162" t="s">
        <v>1537</v>
      </c>
      <c r="K517" s="156" t="s">
        <v>224</v>
      </c>
      <c r="L517" s="156" t="s">
        <v>233</v>
      </c>
      <c r="M517" s="156" t="s">
        <v>226</v>
      </c>
      <c r="N517" s="158" t="s">
        <v>227</v>
      </c>
      <c r="O517" s="144"/>
    </row>
    <row r="518" spans="1:15" ht="30" customHeight="1">
      <c r="A518" s="155">
        <v>514</v>
      </c>
      <c r="B518" s="222" t="s">
        <v>1597</v>
      </c>
      <c r="C518" s="157">
        <f t="shared" ca="1" si="7"/>
        <v>43</v>
      </c>
      <c r="D518" s="223" t="s">
        <v>1598</v>
      </c>
      <c r="E518" s="224" t="s">
        <v>220</v>
      </c>
      <c r="F518" s="225" t="s">
        <v>1599</v>
      </c>
      <c r="G518" s="221" t="s">
        <v>231</v>
      </c>
      <c r="H518" s="221" t="s">
        <v>8</v>
      </c>
      <c r="I518" s="226">
        <v>44562</v>
      </c>
      <c r="J518" s="223" t="s">
        <v>1537</v>
      </c>
      <c r="K518" s="227" t="s">
        <v>937</v>
      </c>
      <c r="L518" s="227" t="s">
        <v>2462</v>
      </c>
      <c r="M518" s="227" t="s">
        <v>2463</v>
      </c>
      <c r="N518" s="229" t="s">
        <v>277</v>
      </c>
      <c r="O518" s="144"/>
    </row>
    <row r="519" spans="1:15" ht="30" customHeight="1">
      <c r="A519" s="155">
        <v>515</v>
      </c>
      <c r="B519" s="173" t="s">
        <v>1600</v>
      </c>
      <c r="C519" s="157">
        <f t="shared" ref="C519:C582" ca="1" si="8">(YEAR(NOW())-YEAR(F519))</f>
        <v>43</v>
      </c>
      <c r="D519" s="162" t="s">
        <v>1601</v>
      </c>
      <c r="E519" s="157" t="s">
        <v>220</v>
      </c>
      <c r="F519" s="125">
        <v>29680</v>
      </c>
      <c r="G519" s="155" t="s">
        <v>231</v>
      </c>
      <c r="H519" s="155" t="s">
        <v>8</v>
      </c>
      <c r="I519" s="125">
        <v>40180</v>
      </c>
      <c r="J519" s="162" t="s">
        <v>1537</v>
      </c>
      <c r="K519" s="156" t="s">
        <v>937</v>
      </c>
      <c r="L519" s="156" t="s">
        <v>1580</v>
      </c>
      <c r="M519" s="156" t="s">
        <v>245</v>
      </c>
      <c r="N519" s="158" t="s">
        <v>277</v>
      </c>
      <c r="O519" s="144"/>
    </row>
    <row r="520" spans="1:15" ht="30" customHeight="1">
      <c r="A520" s="155">
        <v>516</v>
      </c>
      <c r="B520" s="173" t="s">
        <v>1602</v>
      </c>
      <c r="C520" s="157">
        <f t="shared" ca="1" si="8"/>
        <v>39</v>
      </c>
      <c r="D520" s="162" t="s">
        <v>1603</v>
      </c>
      <c r="E520" s="157" t="s">
        <v>1604</v>
      </c>
      <c r="F520" s="125">
        <v>31235</v>
      </c>
      <c r="G520" s="155" t="s">
        <v>231</v>
      </c>
      <c r="H520" s="155" t="s">
        <v>8</v>
      </c>
      <c r="I520" s="125">
        <v>41214</v>
      </c>
      <c r="J520" s="162" t="s">
        <v>1537</v>
      </c>
      <c r="K520" s="156" t="s">
        <v>795</v>
      </c>
      <c r="L520" s="156" t="s">
        <v>1605</v>
      </c>
      <c r="M520" s="156" t="s">
        <v>674</v>
      </c>
      <c r="N520" s="158" t="s">
        <v>277</v>
      </c>
      <c r="O520" s="144"/>
    </row>
    <row r="521" spans="1:15" ht="30" customHeight="1">
      <c r="A521" s="155">
        <v>517</v>
      </c>
      <c r="B521" s="173" t="s">
        <v>1606</v>
      </c>
      <c r="C521" s="157">
        <f t="shared" ca="1" si="8"/>
        <v>31</v>
      </c>
      <c r="D521" s="162" t="s">
        <v>1607</v>
      </c>
      <c r="E521" s="157" t="s">
        <v>220</v>
      </c>
      <c r="F521" s="125">
        <v>34042</v>
      </c>
      <c r="G521" s="155" t="s">
        <v>231</v>
      </c>
      <c r="H521" s="155" t="s">
        <v>8</v>
      </c>
      <c r="I521" s="125">
        <v>41944</v>
      </c>
      <c r="J521" s="162" t="s">
        <v>1537</v>
      </c>
      <c r="K521" s="156" t="s">
        <v>1608</v>
      </c>
      <c r="L521" s="156" t="s">
        <v>1609</v>
      </c>
      <c r="M521" s="156" t="s">
        <v>629</v>
      </c>
      <c r="N521" s="158" t="s">
        <v>277</v>
      </c>
      <c r="O521" s="144"/>
    </row>
    <row r="522" spans="1:15" ht="30" customHeight="1">
      <c r="A522" s="155">
        <v>518</v>
      </c>
      <c r="B522" s="173" t="s">
        <v>1610</v>
      </c>
      <c r="C522" s="157">
        <f t="shared" ca="1" si="8"/>
        <v>29</v>
      </c>
      <c r="D522" s="162" t="s">
        <v>1611</v>
      </c>
      <c r="E522" s="157" t="s">
        <v>220</v>
      </c>
      <c r="F522" s="127">
        <v>35015</v>
      </c>
      <c r="G522" s="155" t="s">
        <v>231</v>
      </c>
      <c r="H522" s="155" t="s">
        <v>8</v>
      </c>
      <c r="I522" s="125">
        <v>44562</v>
      </c>
      <c r="J522" s="162" t="s">
        <v>1537</v>
      </c>
      <c r="K522" s="156" t="s">
        <v>411</v>
      </c>
      <c r="L522" s="156" t="s">
        <v>1550</v>
      </c>
      <c r="M522" s="156" t="s">
        <v>389</v>
      </c>
      <c r="N522" s="158" t="s">
        <v>277</v>
      </c>
      <c r="O522" s="144"/>
    </row>
    <row r="523" spans="1:15" ht="30" customHeight="1">
      <c r="A523" s="155">
        <v>519</v>
      </c>
      <c r="B523" s="175" t="s">
        <v>1612</v>
      </c>
      <c r="C523" s="157">
        <f t="shared" ca="1" si="8"/>
        <v>24</v>
      </c>
      <c r="D523" s="176" t="s">
        <v>1613</v>
      </c>
      <c r="E523" s="157" t="s">
        <v>273</v>
      </c>
      <c r="F523" s="126">
        <v>36673</v>
      </c>
      <c r="G523" s="155" t="s">
        <v>221</v>
      </c>
      <c r="H523" s="155" t="s">
        <v>8</v>
      </c>
      <c r="I523" s="125">
        <v>45017</v>
      </c>
      <c r="J523" s="162" t="s">
        <v>1537</v>
      </c>
      <c r="K523" s="156" t="s">
        <v>224</v>
      </c>
      <c r="L523" s="156" t="s">
        <v>233</v>
      </c>
      <c r="M523" s="156" t="s">
        <v>226</v>
      </c>
      <c r="N523" s="158" t="s">
        <v>227</v>
      </c>
      <c r="O523" s="144"/>
    </row>
    <row r="524" spans="1:15" ht="30" customHeight="1">
      <c r="A524" s="155">
        <v>520</v>
      </c>
      <c r="B524" s="175" t="s">
        <v>1614</v>
      </c>
      <c r="C524" s="157">
        <f t="shared" ca="1" si="8"/>
        <v>33</v>
      </c>
      <c r="D524" s="176" t="s">
        <v>1615</v>
      </c>
      <c r="E524" s="157" t="s">
        <v>220</v>
      </c>
      <c r="F524" s="126">
        <v>33312</v>
      </c>
      <c r="G524" s="155" t="s">
        <v>221</v>
      </c>
      <c r="H524" s="155" t="s">
        <v>8</v>
      </c>
      <c r="I524" s="125">
        <v>45017</v>
      </c>
      <c r="J524" s="162" t="s">
        <v>1537</v>
      </c>
      <c r="K524" s="156" t="s">
        <v>282</v>
      </c>
      <c r="L524" s="156" t="s">
        <v>883</v>
      </c>
      <c r="M524" s="156" t="s">
        <v>226</v>
      </c>
      <c r="N524" s="158" t="s">
        <v>227</v>
      </c>
      <c r="O524" s="144"/>
    </row>
    <row r="525" spans="1:15" ht="30" customHeight="1">
      <c r="A525" s="155">
        <v>521</v>
      </c>
      <c r="B525" s="175" t="s">
        <v>1616</v>
      </c>
      <c r="C525" s="157">
        <f t="shared" ca="1" si="8"/>
        <v>25</v>
      </c>
      <c r="D525" s="176" t="s">
        <v>1617</v>
      </c>
      <c r="E525" s="157" t="s">
        <v>220</v>
      </c>
      <c r="F525" s="126">
        <v>36437</v>
      </c>
      <c r="G525" s="155" t="s">
        <v>221</v>
      </c>
      <c r="H525" s="155" t="s">
        <v>8</v>
      </c>
      <c r="I525" s="125">
        <v>45017</v>
      </c>
      <c r="J525" s="162" t="s">
        <v>1537</v>
      </c>
      <c r="K525" s="156" t="s">
        <v>1264</v>
      </c>
      <c r="L525" s="156" t="s">
        <v>2436</v>
      </c>
      <c r="M525" s="156" t="s">
        <v>276</v>
      </c>
      <c r="N525" s="158" t="s">
        <v>277</v>
      </c>
      <c r="O525" s="144"/>
    </row>
    <row r="526" spans="1:15" ht="30" customHeight="1">
      <c r="A526" s="155">
        <v>522</v>
      </c>
      <c r="B526" s="175" t="s">
        <v>1618</v>
      </c>
      <c r="C526" s="157">
        <f t="shared" ca="1" si="8"/>
        <v>25</v>
      </c>
      <c r="D526" s="176" t="s">
        <v>1619</v>
      </c>
      <c r="E526" s="157" t="s">
        <v>220</v>
      </c>
      <c r="F526" s="126">
        <v>36315</v>
      </c>
      <c r="G526" s="155" t="s">
        <v>221</v>
      </c>
      <c r="H526" s="155" t="s">
        <v>8</v>
      </c>
      <c r="I526" s="125">
        <v>45017</v>
      </c>
      <c r="J526" s="162" t="s">
        <v>1537</v>
      </c>
      <c r="K526" s="156" t="s">
        <v>224</v>
      </c>
      <c r="L526" s="156" t="s">
        <v>233</v>
      </c>
      <c r="M526" s="156" t="s">
        <v>226</v>
      </c>
      <c r="N526" s="158" t="s">
        <v>227</v>
      </c>
      <c r="O526" s="144"/>
    </row>
    <row r="527" spans="1:15" ht="30" customHeight="1">
      <c r="A527" s="155">
        <v>523</v>
      </c>
      <c r="B527" s="175" t="s">
        <v>1620</v>
      </c>
      <c r="C527" s="157">
        <f t="shared" ca="1" si="8"/>
        <v>25</v>
      </c>
      <c r="D527" s="176" t="s">
        <v>1619</v>
      </c>
      <c r="E527" s="157" t="s">
        <v>273</v>
      </c>
      <c r="F527" s="126">
        <v>36269</v>
      </c>
      <c r="G527" s="155" t="s">
        <v>221</v>
      </c>
      <c r="H527" s="155" t="s">
        <v>8</v>
      </c>
      <c r="I527" s="125">
        <v>45017</v>
      </c>
      <c r="J527" s="162" t="s">
        <v>1537</v>
      </c>
      <c r="K527" s="156" t="s">
        <v>224</v>
      </c>
      <c r="L527" s="156" t="s">
        <v>233</v>
      </c>
      <c r="M527" s="156" t="s">
        <v>226</v>
      </c>
      <c r="N527" s="158" t="s">
        <v>227</v>
      </c>
      <c r="O527" s="144"/>
    </row>
    <row r="528" spans="1:15" ht="30" customHeight="1">
      <c r="A528" s="155">
        <v>524</v>
      </c>
      <c r="B528" s="173" t="s">
        <v>1621</v>
      </c>
      <c r="C528" s="157">
        <f t="shared" ca="1" si="8"/>
        <v>31</v>
      </c>
      <c r="D528" s="162" t="s">
        <v>1622</v>
      </c>
      <c r="E528" s="157" t="s">
        <v>220</v>
      </c>
      <c r="F528" s="127">
        <v>34300</v>
      </c>
      <c r="G528" s="155" t="s">
        <v>231</v>
      </c>
      <c r="H528" s="155" t="s">
        <v>8</v>
      </c>
      <c r="I528" s="125">
        <v>44562</v>
      </c>
      <c r="J528" s="162" t="s">
        <v>1537</v>
      </c>
      <c r="K528" s="156" t="s">
        <v>282</v>
      </c>
      <c r="L528" s="156" t="s">
        <v>883</v>
      </c>
      <c r="M528" s="156" t="s">
        <v>226</v>
      </c>
      <c r="N528" s="158" t="s">
        <v>227</v>
      </c>
      <c r="O528" s="144"/>
    </row>
    <row r="529" spans="1:15" ht="30" customHeight="1">
      <c r="A529" s="155">
        <v>525</v>
      </c>
      <c r="B529" s="173" t="s">
        <v>1623</v>
      </c>
      <c r="C529" s="157">
        <f t="shared" ca="1" si="8"/>
        <v>29</v>
      </c>
      <c r="D529" s="162" t="s">
        <v>1624</v>
      </c>
      <c r="E529" s="157" t="s">
        <v>220</v>
      </c>
      <c r="F529" s="127">
        <v>34938</v>
      </c>
      <c r="G529" s="155" t="s">
        <v>221</v>
      </c>
      <c r="H529" s="155" t="s">
        <v>8</v>
      </c>
      <c r="I529" s="125">
        <v>44562</v>
      </c>
      <c r="J529" s="162" t="s">
        <v>1537</v>
      </c>
      <c r="K529" s="156" t="s">
        <v>224</v>
      </c>
      <c r="L529" s="156" t="s">
        <v>233</v>
      </c>
      <c r="M529" s="156" t="s">
        <v>226</v>
      </c>
      <c r="N529" s="158" t="s">
        <v>227</v>
      </c>
      <c r="O529" s="144"/>
    </row>
    <row r="530" spans="1:15" ht="30" customHeight="1">
      <c r="A530" s="155">
        <v>526</v>
      </c>
      <c r="B530" s="178" t="s">
        <v>1625</v>
      </c>
      <c r="C530" s="157">
        <f t="shared" ca="1" si="8"/>
        <v>27</v>
      </c>
      <c r="D530" s="176" t="s">
        <v>1626</v>
      </c>
      <c r="E530" s="157" t="s">
        <v>220</v>
      </c>
      <c r="F530" s="126">
        <v>35680</v>
      </c>
      <c r="G530" s="155" t="s">
        <v>221</v>
      </c>
      <c r="H530" s="155" t="s">
        <v>8</v>
      </c>
      <c r="I530" s="125">
        <v>45017</v>
      </c>
      <c r="J530" s="162" t="s">
        <v>1537</v>
      </c>
      <c r="K530" s="156" t="s">
        <v>224</v>
      </c>
      <c r="L530" s="156" t="s">
        <v>233</v>
      </c>
      <c r="M530" s="156" t="s">
        <v>226</v>
      </c>
      <c r="N530" s="158" t="s">
        <v>227</v>
      </c>
      <c r="O530" s="144"/>
    </row>
    <row r="531" spans="1:15" ht="30" customHeight="1">
      <c r="A531" s="155">
        <v>527</v>
      </c>
      <c r="B531" s="173" t="s">
        <v>1627</v>
      </c>
      <c r="C531" s="157">
        <f t="shared" ca="1" si="8"/>
        <v>32</v>
      </c>
      <c r="D531" s="162" t="s">
        <v>1628</v>
      </c>
      <c r="E531" s="157" t="s">
        <v>715</v>
      </c>
      <c r="F531" s="127">
        <v>33836</v>
      </c>
      <c r="G531" s="155" t="s">
        <v>231</v>
      </c>
      <c r="H531" s="155" t="s">
        <v>8</v>
      </c>
      <c r="I531" s="125">
        <v>44562</v>
      </c>
      <c r="J531" s="162" t="s">
        <v>1537</v>
      </c>
      <c r="K531" s="156" t="s">
        <v>282</v>
      </c>
      <c r="L531" s="156" t="s">
        <v>883</v>
      </c>
      <c r="M531" s="156" t="s">
        <v>226</v>
      </c>
      <c r="N531" s="158" t="s">
        <v>227</v>
      </c>
      <c r="O531" s="144"/>
    </row>
    <row r="532" spans="1:15" ht="30" customHeight="1">
      <c r="A532" s="155">
        <v>528</v>
      </c>
      <c r="B532" s="173" t="s">
        <v>1629</v>
      </c>
      <c r="C532" s="157">
        <f t="shared" ca="1" si="8"/>
        <v>42</v>
      </c>
      <c r="D532" s="162" t="s">
        <v>1630</v>
      </c>
      <c r="E532" s="157" t="s">
        <v>220</v>
      </c>
      <c r="F532" s="125">
        <v>30112</v>
      </c>
      <c r="G532" s="155" t="s">
        <v>221</v>
      </c>
      <c r="H532" s="155" t="s">
        <v>8</v>
      </c>
      <c r="I532" s="125">
        <v>40205</v>
      </c>
      <c r="J532" s="162" t="s">
        <v>1537</v>
      </c>
      <c r="K532" s="156" t="s">
        <v>1631</v>
      </c>
      <c r="L532" s="156" t="s">
        <v>1550</v>
      </c>
      <c r="M532" s="156" t="s">
        <v>389</v>
      </c>
      <c r="N532" s="158" t="s">
        <v>277</v>
      </c>
      <c r="O532" s="144"/>
    </row>
    <row r="533" spans="1:15" ht="30" customHeight="1">
      <c r="A533" s="155">
        <v>529</v>
      </c>
      <c r="B533" s="173" t="s">
        <v>1632</v>
      </c>
      <c r="C533" s="157">
        <f t="shared" ca="1" si="8"/>
        <v>31</v>
      </c>
      <c r="D533" s="162" t="s">
        <v>1633</v>
      </c>
      <c r="E533" s="157" t="s">
        <v>220</v>
      </c>
      <c r="F533" s="125">
        <v>34330</v>
      </c>
      <c r="G533" s="155" t="s">
        <v>221</v>
      </c>
      <c r="H533" s="155" t="s">
        <v>8</v>
      </c>
      <c r="I533" s="125">
        <v>42887</v>
      </c>
      <c r="J533" s="162" t="s">
        <v>1537</v>
      </c>
      <c r="K533" s="156" t="s">
        <v>399</v>
      </c>
      <c r="L533" s="156" t="s">
        <v>688</v>
      </c>
      <c r="M533" s="156" t="s">
        <v>401</v>
      </c>
      <c r="N533" s="158" t="s">
        <v>227</v>
      </c>
      <c r="O533" s="144"/>
    </row>
    <row r="534" spans="1:15" ht="30" customHeight="1">
      <c r="A534" s="155">
        <v>530</v>
      </c>
      <c r="B534" s="175" t="s">
        <v>1634</v>
      </c>
      <c r="C534" s="157">
        <f t="shared" ca="1" si="8"/>
        <v>26</v>
      </c>
      <c r="D534" s="176" t="s">
        <v>1635</v>
      </c>
      <c r="E534" s="157" t="s">
        <v>220</v>
      </c>
      <c r="F534" s="126">
        <v>35950</v>
      </c>
      <c r="G534" s="155" t="s">
        <v>221</v>
      </c>
      <c r="H534" s="155" t="s">
        <v>8</v>
      </c>
      <c r="I534" s="125">
        <v>45017</v>
      </c>
      <c r="J534" s="162" t="s">
        <v>1537</v>
      </c>
      <c r="K534" s="156" t="s">
        <v>430</v>
      </c>
      <c r="L534" s="142" t="s">
        <v>896</v>
      </c>
      <c r="M534" s="156" t="s">
        <v>245</v>
      </c>
      <c r="N534" s="158" t="s">
        <v>227</v>
      </c>
      <c r="O534" s="144"/>
    </row>
    <row r="535" spans="1:15" ht="30" customHeight="1">
      <c r="A535" s="155">
        <v>531</v>
      </c>
      <c r="B535" s="173" t="s">
        <v>1636</v>
      </c>
      <c r="C535" s="157">
        <f t="shared" ca="1" si="8"/>
        <v>31</v>
      </c>
      <c r="D535" s="162" t="s">
        <v>1637</v>
      </c>
      <c r="E535" s="157" t="s">
        <v>220</v>
      </c>
      <c r="F535" s="127">
        <v>34220</v>
      </c>
      <c r="G535" s="155" t="s">
        <v>221</v>
      </c>
      <c r="H535" s="155" t="s">
        <v>8</v>
      </c>
      <c r="I535" s="125">
        <v>44562</v>
      </c>
      <c r="J535" s="162" t="s">
        <v>1537</v>
      </c>
      <c r="K535" s="156" t="s">
        <v>224</v>
      </c>
      <c r="L535" s="156" t="s">
        <v>233</v>
      </c>
      <c r="M535" s="156" t="s">
        <v>226</v>
      </c>
      <c r="N535" s="158" t="s">
        <v>227</v>
      </c>
      <c r="O535" s="144"/>
    </row>
    <row r="536" spans="1:15" ht="30" customHeight="1">
      <c r="A536" s="155">
        <v>532</v>
      </c>
      <c r="B536" s="173" t="s">
        <v>1638</v>
      </c>
      <c r="C536" s="157">
        <f t="shared" ca="1" si="8"/>
        <v>36</v>
      </c>
      <c r="D536" s="162" t="s">
        <v>1639</v>
      </c>
      <c r="E536" s="157" t="s">
        <v>220</v>
      </c>
      <c r="F536" s="125">
        <v>32354</v>
      </c>
      <c r="G536" s="155" t="s">
        <v>221</v>
      </c>
      <c r="H536" s="155" t="s">
        <v>8</v>
      </c>
      <c r="I536" s="125">
        <v>42156</v>
      </c>
      <c r="J536" s="162" t="s">
        <v>1537</v>
      </c>
      <c r="K536" s="156" t="s">
        <v>282</v>
      </c>
      <c r="L536" s="156" t="s">
        <v>883</v>
      </c>
      <c r="M536" s="156" t="s">
        <v>226</v>
      </c>
      <c r="N536" s="158" t="s">
        <v>227</v>
      </c>
      <c r="O536" s="144"/>
    </row>
    <row r="537" spans="1:15" ht="30" customHeight="1">
      <c r="A537" s="155">
        <v>533</v>
      </c>
      <c r="B537" s="173" t="s">
        <v>1640</v>
      </c>
      <c r="C537" s="157">
        <f t="shared" ca="1" si="8"/>
        <v>34</v>
      </c>
      <c r="D537" s="162" t="s">
        <v>1641</v>
      </c>
      <c r="E537" s="157" t="s">
        <v>220</v>
      </c>
      <c r="F537" s="125">
        <v>33035</v>
      </c>
      <c r="G537" s="155" t="s">
        <v>221</v>
      </c>
      <c r="H537" s="155" t="s">
        <v>8</v>
      </c>
      <c r="I537" s="125">
        <v>40969</v>
      </c>
      <c r="J537" s="162" t="s">
        <v>1537</v>
      </c>
      <c r="K537" s="156" t="s">
        <v>282</v>
      </c>
      <c r="L537" s="156" t="s">
        <v>883</v>
      </c>
      <c r="M537" s="156" t="s">
        <v>226</v>
      </c>
      <c r="N537" s="158" t="s">
        <v>227</v>
      </c>
      <c r="O537" s="144"/>
    </row>
    <row r="538" spans="1:15" ht="30" customHeight="1">
      <c r="A538" s="155">
        <v>534</v>
      </c>
      <c r="B538" s="173" t="s">
        <v>1642</v>
      </c>
      <c r="C538" s="157">
        <f t="shared" ca="1" si="8"/>
        <v>37</v>
      </c>
      <c r="D538" s="162" t="s">
        <v>1643</v>
      </c>
      <c r="E538" s="157" t="s">
        <v>273</v>
      </c>
      <c r="F538" s="125">
        <v>32018</v>
      </c>
      <c r="G538" s="155" t="s">
        <v>231</v>
      </c>
      <c r="H538" s="155" t="s">
        <v>8</v>
      </c>
      <c r="I538" s="125">
        <v>40969</v>
      </c>
      <c r="J538" s="162" t="s">
        <v>1537</v>
      </c>
      <c r="K538" s="156" t="s">
        <v>937</v>
      </c>
      <c r="L538" s="156" t="s">
        <v>637</v>
      </c>
      <c r="M538" s="156" t="s">
        <v>843</v>
      </c>
      <c r="N538" s="158" t="s">
        <v>277</v>
      </c>
      <c r="O538" s="144"/>
    </row>
    <row r="539" spans="1:15" ht="30" customHeight="1">
      <c r="A539" s="155">
        <v>535</v>
      </c>
      <c r="B539" s="175" t="s">
        <v>1644</v>
      </c>
      <c r="C539" s="157">
        <f t="shared" ca="1" si="8"/>
        <v>24</v>
      </c>
      <c r="D539" s="176" t="s">
        <v>1645</v>
      </c>
      <c r="E539" s="157" t="s">
        <v>273</v>
      </c>
      <c r="F539" s="126">
        <v>36742</v>
      </c>
      <c r="G539" s="155" t="s">
        <v>221</v>
      </c>
      <c r="H539" s="155" t="s">
        <v>8</v>
      </c>
      <c r="I539" s="125">
        <v>45017</v>
      </c>
      <c r="J539" s="162" t="s">
        <v>1537</v>
      </c>
      <c r="K539" s="156" t="s">
        <v>224</v>
      </c>
      <c r="L539" s="156" t="s">
        <v>233</v>
      </c>
      <c r="M539" s="156" t="s">
        <v>226</v>
      </c>
      <c r="N539" s="158" t="s">
        <v>227</v>
      </c>
      <c r="O539" s="144"/>
    </row>
    <row r="540" spans="1:15" ht="30" customHeight="1">
      <c r="A540" s="155">
        <v>536</v>
      </c>
      <c r="B540" s="175" t="s">
        <v>1646</v>
      </c>
      <c r="C540" s="157">
        <f t="shared" ca="1" si="8"/>
        <v>30</v>
      </c>
      <c r="D540" s="162" t="s">
        <v>1647</v>
      </c>
      <c r="E540" s="157" t="s">
        <v>220</v>
      </c>
      <c r="F540" s="127">
        <v>34571</v>
      </c>
      <c r="G540" s="155" t="s">
        <v>221</v>
      </c>
      <c r="H540" s="155" t="s">
        <v>8</v>
      </c>
      <c r="I540" s="125">
        <v>45017</v>
      </c>
      <c r="J540" s="162" t="s">
        <v>1537</v>
      </c>
      <c r="K540" s="156" t="s">
        <v>224</v>
      </c>
      <c r="L540" s="156" t="s">
        <v>233</v>
      </c>
      <c r="M540" s="156" t="s">
        <v>226</v>
      </c>
      <c r="N540" s="158" t="s">
        <v>227</v>
      </c>
      <c r="O540" s="144"/>
    </row>
    <row r="541" spans="1:15" ht="30" customHeight="1">
      <c r="A541" s="155">
        <v>537</v>
      </c>
      <c r="B541" s="175" t="s">
        <v>1648</v>
      </c>
      <c r="C541" s="157">
        <f t="shared" ca="1" si="8"/>
        <v>27</v>
      </c>
      <c r="D541" s="176" t="s">
        <v>1649</v>
      </c>
      <c r="E541" s="157" t="s">
        <v>220</v>
      </c>
      <c r="F541" s="126">
        <v>35627</v>
      </c>
      <c r="G541" s="155" t="s">
        <v>221</v>
      </c>
      <c r="H541" s="155" t="s">
        <v>8</v>
      </c>
      <c r="I541" s="125">
        <v>45017</v>
      </c>
      <c r="J541" s="162" t="s">
        <v>1537</v>
      </c>
      <c r="K541" s="156" t="s">
        <v>282</v>
      </c>
      <c r="L541" s="156" t="s">
        <v>883</v>
      </c>
      <c r="M541" s="156" t="s">
        <v>226</v>
      </c>
      <c r="N541" s="158" t="s">
        <v>227</v>
      </c>
      <c r="O541" s="144"/>
    </row>
    <row r="542" spans="1:15" ht="30" customHeight="1">
      <c r="A542" s="155">
        <v>538</v>
      </c>
      <c r="B542" s="175" t="s">
        <v>1650</v>
      </c>
      <c r="C542" s="157">
        <f t="shared" ca="1" si="8"/>
        <v>31</v>
      </c>
      <c r="D542" s="176" t="s">
        <v>1651</v>
      </c>
      <c r="E542" s="157" t="s">
        <v>220</v>
      </c>
      <c r="F542" s="126">
        <v>34206</v>
      </c>
      <c r="G542" s="155" t="s">
        <v>221</v>
      </c>
      <c r="H542" s="155" t="s">
        <v>8</v>
      </c>
      <c r="I542" s="125">
        <v>45017</v>
      </c>
      <c r="J542" s="162" t="s">
        <v>1537</v>
      </c>
      <c r="K542" s="156" t="s">
        <v>224</v>
      </c>
      <c r="L542" s="156" t="s">
        <v>233</v>
      </c>
      <c r="M542" s="156" t="s">
        <v>226</v>
      </c>
      <c r="N542" s="158" t="s">
        <v>227</v>
      </c>
      <c r="O542" s="144"/>
    </row>
    <row r="543" spans="1:15" ht="30" customHeight="1">
      <c r="A543" s="155">
        <v>539</v>
      </c>
      <c r="B543" s="173" t="s">
        <v>1652</v>
      </c>
      <c r="C543" s="157">
        <f t="shared" ca="1" si="8"/>
        <v>32</v>
      </c>
      <c r="D543" s="162" t="s">
        <v>1653</v>
      </c>
      <c r="E543" s="157" t="s">
        <v>220</v>
      </c>
      <c r="F543" s="127">
        <v>33714</v>
      </c>
      <c r="G543" s="155" t="s">
        <v>221</v>
      </c>
      <c r="H543" s="155" t="s">
        <v>8</v>
      </c>
      <c r="I543" s="125">
        <v>44562</v>
      </c>
      <c r="J543" s="162" t="s">
        <v>1537</v>
      </c>
      <c r="K543" s="156" t="s">
        <v>1654</v>
      </c>
      <c r="L543" s="156" t="s">
        <v>1550</v>
      </c>
      <c r="M543" s="156" t="s">
        <v>389</v>
      </c>
      <c r="N543" s="158" t="s">
        <v>277</v>
      </c>
      <c r="O543" s="144"/>
    </row>
    <row r="544" spans="1:15" ht="30" customHeight="1">
      <c r="A544" s="155">
        <v>540</v>
      </c>
      <c r="B544" s="175" t="s">
        <v>1655</v>
      </c>
      <c r="C544" s="157">
        <f t="shared" ca="1" si="8"/>
        <v>27</v>
      </c>
      <c r="D544" s="176" t="s">
        <v>1656</v>
      </c>
      <c r="E544" s="157" t="s">
        <v>273</v>
      </c>
      <c r="F544" s="126">
        <v>35461</v>
      </c>
      <c r="G544" s="155" t="s">
        <v>231</v>
      </c>
      <c r="H544" s="155" t="s">
        <v>8</v>
      </c>
      <c r="I544" s="125">
        <v>45017</v>
      </c>
      <c r="J544" s="162" t="s">
        <v>1537</v>
      </c>
      <c r="K544" s="156" t="s">
        <v>269</v>
      </c>
      <c r="L544" s="156" t="s">
        <v>270</v>
      </c>
      <c r="M544" s="156" t="s">
        <v>245</v>
      </c>
      <c r="N544" s="158" t="s">
        <v>227</v>
      </c>
      <c r="O544" s="144"/>
    </row>
    <row r="545" spans="1:15" ht="30" customHeight="1">
      <c r="A545" s="155">
        <v>541</v>
      </c>
      <c r="B545" s="173" t="s">
        <v>1657</v>
      </c>
      <c r="C545" s="157">
        <f t="shared" ca="1" si="8"/>
        <v>43</v>
      </c>
      <c r="D545" s="162" t="s">
        <v>1658</v>
      </c>
      <c r="E545" s="157" t="s">
        <v>220</v>
      </c>
      <c r="F545" s="125">
        <v>29630</v>
      </c>
      <c r="G545" s="155" t="s">
        <v>221</v>
      </c>
      <c r="H545" s="155" t="s">
        <v>8</v>
      </c>
      <c r="I545" s="125">
        <v>40180</v>
      </c>
      <c r="J545" s="162" t="s">
        <v>1537</v>
      </c>
      <c r="K545" s="156" t="s">
        <v>1008</v>
      </c>
      <c r="L545" s="156" t="s">
        <v>1550</v>
      </c>
      <c r="M545" s="156" t="s">
        <v>245</v>
      </c>
      <c r="N545" s="158" t="s">
        <v>277</v>
      </c>
      <c r="O545" s="144"/>
    </row>
    <row r="546" spans="1:15" ht="30" customHeight="1">
      <c r="A546" s="155">
        <v>542</v>
      </c>
      <c r="B546" s="173" t="s">
        <v>1659</v>
      </c>
      <c r="C546" s="157">
        <f t="shared" ca="1" si="8"/>
        <v>40</v>
      </c>
      <c r="D546" s="162" t="s">
        <v>1660</v>
      </c>
      <c r="E546" s="157" t="s">
        <v>220</v>
      </c>
      <c r="F546" s="125">
        <v>30705</v>
      </c>
      <c r="G546" s="155" t="s">
        <v>231</v>
      </c>
      <c r="H546" s="155" t="s">
        <v>8</v>
      </c>
      <c r="I546" s="125">
        <v>40180</v>
      </c>
      <c r="J546" s="162" t="s">
        <v>1537</v>
      </c>
      <c r="K546" s="156" t="s">
        <v>224</v>
      </c>
      <c r="L546" s="156" t="s">
        <v>233</v>
      </c>
      <c r="M546" s="156" t="s">
        <v>226</v>
      </c>
      <c r="N546" s="158" t="s">
        <v>227</v>
      </c>
      <c r="O546" s="144"/>
    </row>
    <row r="547" spans="1:15" ht="30" customHeight="1">
      <c r="A547" s="155">
        <v>543</v>
      </c>
      <c r="B547" s="173" t="s">
        <v>1661</v>
      </c>
      <c r="C547" s="157">
        <f t="shared" ca="1" si="8"/>
        <v>33</v>
      </c>
      <c r="D547" s="162" t="s">
        <v>1662</v>
      </c>
      <c r="E547" s="157" t="s">
        <v>220</v>
      </c>
      <c r="F547" s="127">
        <v>33570</v>
      </c>
      <c r="G547" s="155" t="s">
        <v>221</v>
      </c>
      <c r="H547" s="155" t="s">
        <v>8</v>
      </c>
      <c r="I547" s="125">
        <v>44562</v>
      </c>
      <c r="J547" s="162" t="s">
        <v>1537</v>
      </c>
      <c r="K547" s="156" t="s">
        <v>224</v>
      </c>
      <c r="L547" s="156" t="s">
        <v>233</v>
      </c>
      <c r="M547" s="156" t="s">
        <v>226</v>
      </c>
      <c r="N547" s="158" t="s">
        <v>227</v>
      </c>
      <c r="O547" s="144"/>
    </row>
    <row r="548" spans="1:15" ht="30" customHeight="1">
      <c r="A548" s="155">
        <v>544</v>
      </c>
      <c r="B548" s="173" t="s">
        <v>1663</v>
      </c>
      <c r="C548" s="157">
        <f t="shared" ca="1" si="8"/>
        <v>33</v>
      </c>
      <c r="D548" s="162" t="s">
        <v>1664</v>
      </c>
      <c r="E548" s="157" t="s">
        <v>220</v>
      </c>
      <c r="F548" s="127">
        <v>33493</v>
      </c>
      <c r="G548" s="155" t="s">
        <v>221</v>
      </c>
      <c r="H548" s="155" t="s">
        <v>8</v>
      </c>
      <c r="I548" s="125">
        <v>44562</v>
      </c>
      <c r="J548" s="162" t="s">
        <v>1537</v>
      </c>
      <c r="K548" s="156" t="s">
        <v>937</v>
      </c>
      <c r="L548" s="156" t="s">
        <v>1550</v>
      </c>
      <c r="M548" s="156" t="s">
        <v>389</v>
      </c>
      <c r="N548" s="158" t="s">
        <v>277</v>
      </c>
      <c r="O548" s="144"/>
    </row>
    <row r="549" spans="1:15" ht="30" customHeight="1">
      <c r="A549" s="155">
        <v>545</v>
      </c>
      <c r="B549" s="173" t="s">
        <v>1665</v>
      </c>
      <c r="C549" s="157">
        <f t="shared" ca="1" si="8"/>
        <v>29</v>
      </c>
      <c r="D549" s="162" t="s">
        <v>1666</v>
      </c>
      <c r="E549" s="157" t="s">
        <v>220</v>
      </c>
      <c r="F549" s="127">
        <v>34850</v>
      </c>
      <c r="G549" s="155" t="s">
        <v>221</v>
      </c>
      <c r="H549" s="155" t="s">
        <v>8</v>
      </c>
      <c r="I549" s="125">
        <v>43647</v>
      </c>
      <c r="J549" s="162" t="s">
        <v>1537</v>
      </c>
      <c r="K549" s="156" t="s">
        <v>1667</v>
      </c>
      <c r="L549" s="156" t="s">
        <v>637</v>
      </c>
      <c r="M549" s="156" t="s">
        <v>335</v>
      </c>
      <c r="N549" s="158" t="s">
        <v>277</v>
      </c>
      <c r="O549" s="144"/>
    </row>
    <row r="550" spans="1:15" ht="30" customHeight="1">
      <c r="A550" s="155">
        <v>546</v>
      </c>
      <c r="B550" s="173" t="s">
        <v>1668</v>
      </c>
      <c r="C550" s="157">
        <f t="shared" ca="1" si="8"/>
        <v>42</v>
      </c>
      <c r="D550" s="162" t="s">
        <v>1669</v>
      </c>
      <c r="E550" s="157" t="s">
        <v>220</v>
      </c>
      <c r="F550" s="125">
        <v>29993</v>
      </c>
      <c r="G550" s="155" t="s">
        <v>221</v>
      </c>
      <c r="H550" s="155" t="s">
        <v>8</v>
      </c>
      <c r="I550" s="125">
        <v>40180</v>
      </c>
      <c r="J550" s="162" t="s">
        <v>1537</v>
      </c>
      <c r="K550" s="156" t="s">
        <v>224</v>
      </c>
      <c r="L550" s="156" t="s">
        <v>233</v>
      </c>
      <c r="M550" s="156" t="s">
        <v>226</v>
      </c>
      <c r="N550" s="158" t="s">
        <v>227</v>
      </c>
      <c r="O550" s="144"/>
    </row>
    <row r="551" spans="1:15" ht="30" customHeight="1">
      <c r="A551" s="155">
        <v>547</v>
      </c>
      <c r="B551" s="173" t="s">
        <v>1670</v>
      </c>
      <c r="C551" s="157">
        <f t="shared" ca="1" si="8"/>
        <v>33</v>
      </c>
      <c r="D551" s="162" t="s">
        <v>1671</v>
      </c>
      <c r="E551" s="157" t="s">
        <v>507</v>
      </c>
      <c r="F551" s="125">
        <v>33243</v>
      </c>
      <c r="G551" s="155" t="s">
        <v>221</v>
      </c>
      <c r="H551" s="155" t="s">
        <v>8</v>
      </c>
      <c r="I551" s="125">
        <v>41944</v>
      </c>
      <c r="J551" s="162" t="s">
        <v>1537</v>
      </c>
      <c r="K551" s="156" t="s">
        <v>1672</v>
      </c>
      <c r="L551" s="156" t="s">
        <v>637</v>
      </c>
      <c r="M551" s="156" t="s">
        <v>1146</v>
      </c>
      <c r="N551" s="158" t="s">
        <v>277</v>
      </c>
      <c r="O551" s="144"/>
    </row>
    <row r="552" spans="1:15" ht="30" customHeight="1">
      <c r="A552" s="155">
        <v>548</v>
      </c>
      <c r="B552" s="173" t="s">
        <v>1673</v>
      </c>
      <c r="C552" s="157">
        <f t="shared" ca="1" si="8"/>
        <v>25</v>
      </c>
      <c r="D552" s="162" t="s">
        <v>1674</v>
      </c>
      <c r="E552" s="157" t="s">
        <v>220</v>
      </c>
      <c r="F552" s="127">
        <v>36178</v>
      </c>
      <c r="G552" s="155" t="s">
        <v>221</v>
      </c>
      <c r="H552" s="155" t="s">
        <v>8</v>
      </c>
      <c r="I552" s="125">
        <v>44562</v>
      </c>
      <c r="J552" s="162" t="s">
        <v>1537</v>
      </c>
      <c r="K552" s="156" t="s">
        <v>599</v>
      </c>
      <c r="L552" s="156" t="s">
        <v>1675</v>
      </c>
      <c r="M552" s="156" t="s">
        <v>1676</v>
      </c>
      <c r="N552" s="158" t="s">
        <v>227</v>
      </c>
      <c r="O552" s="144"/>
    </row>
    <row r="553" spans="1:15" ht="30" customHeight="1">
      <c r="A553" s="155">
        <v>549</v>
      </c>
      <c r="B553" s="173" t="s">
        <v>1677</v>
      </c>
      <c r="C553" s="157">
        <f t="shared" ca="1" si="8"/>
        <v>33</v>
      </c>
      <c r="D553" s="162" t="s">
        <v>1678</v>
      </c>
      <c r="E553" s="157" t="s">
        <v>1679</v>
      </c>
      <c r="F553" s="125">
        <v>33319</v>
      </c>
      <c r="G553" s="155" t="s">
        <v>221</v>
      </c>
      <c r="H553" s="155" t="s">
        <v>8</v>
      </c>
      <c r="I553" s="125">
        <v>42887</v>
      </c>
      <c r="J553" s="162" t="s">
        <v>1537</v>
      </c>
      <c r="K553" s="156" t="s">
        <v>615</v>
      </c>
      <c r="L553" s="156" t="s">
        <v>1680</v>
      </c>
      <c r="M553" s="156" t="s">
        <v>245</v>
      </c>
      <c r="N553" s="158" t="s">
        <v>227</v>
      </c>
      <c r="O553" s="144"/>
    </row>
    <row r="554" spans="1:15" ht="30" customHeight="1">
      <c r="A554" s="155">
        <v>550</v>
      </c>
      <c r="B554" s="173" t="s">
        <v>1681</v>
      </c>
      <c r="C554" s="157">
        <f t="shared" ca="1" si="8"/>
        <v>32</v>
      </c>
      <c r="D554" s="162" t="s">
        <v>1682</v>
      </c>
      <c r="E554" s="157" t="s">
        <v>446</v>
      </c>
      <c r="F554" s="125">
        <v>33806</v>
      </c>
      <c r="G554" s="155" t="s">
        <v>231</v>
      </c>
      <c r="H554" s="155" t="s">
        <v>8</v>
      </c>
      <c r="I554" s="125">
        <v>42156</v>
      </c>
      <c r="J554" s="162" t="s">
        <v>1537</v>
      </c>
      <c r="K554" s="156" t="s">
        <v>937</v>
      </c>
      <c r="L554" s="156" t="s">
        <v>637</v>
      </c>
      <c r="M554" s="156" t="s">
        <v>674</v>
      </c>
      <c r="N554" s="158" t="s">
        <v>277</v>
      </c>
      <c r="O554" s="160"/>
    </row>
    <row r="555" spans="1:15" ht="30" customHeight="1">
      <c r="A555" s="155">
        <v>551</v>
      </c>
      <c r="B555" s="173" t="s">
        <v>1683</v>
      </c>
      <c r="C555" s="157">
        <f t="shared" ca="1" si="8"/>
        <v>43</v>
      </c>
      <c r="D555" s="162" t="s">
        <v>1684</v>
      </c>
      <c r="E555" s="157" t="s">
        <v>991</v>
      </c>
      <c r="F555" s="125">
        <v>29635</v>
      </c>
      <c r="G555" s="155" t="s">
        <v>231</v>
      </c>
      <c r="H555" s="155" t="s">
        <v>8</v>
      </c>
      <c r="I555" s="125">
        <v>40180</v>
      </c>
      <c r="J555" s="162" t="s">
        <v>1537</v>
      </c>
      <c r="K555" s="156" t="s">
        <v>1685</v>
      </c>
      <c r="L555" s="156" t="s">
        <v>1686</v>
      </c>
      <c r="M555" s="156" t="s">
        <v>835</v>
      </c>
      <c r="N555" s="158" t="s">
        <v>277</v>
      </c>
      <c r="O555" s="144"/>
    </row>
    <row r="556" spans="1:15" ht="30" customHeight="1">
      <c r="A556" s="155">
        <v>552</v>
      </c>
      <c r="B556" s="173" t="s">
        <v>1529</v>
      </c>
      <c r="C556" s="157">
        <f t="shared" ca="1" si="8"/>
        <v>45</v>
      </c>
      <c r="D556" s="155" t="s">
        <v>1530</v>
      </c>
      <c r="E556" s="157" t="s">
        <v>220</v>
      </c>
      <c r="F556" s="169">
        <v>28926</v>
      </c>
      <c r="G556" s="155" t="s">
        <v>1409</v>
      </c>
      <c r="H556" s="155" t="s">
        <v>7</v>
      </c>
      <c r="I556" s="125">
        <v>44562</v>
      </c>
      <c r="J556" s="155" t="s">
        <v>1335</v>
      </c>
      <c r="K556" s="156" t="s">
        <v>224</v>
      </c>
      <c r="L556" s="156" t="s">
        <v>233</v>
      </c>
      <c r="M556" s="156" t="s">
        <v>226</v>
      </c>
      <c r="N556" s="158" t="s">
        <v>227</v>
      </c>
      <c r="O556" s="144"/>
    </row>
    <row r="557" spans="1:15" ht="30" customHeight="1">
      <c r="A557" s="155">
        <v>553</v>
      </c>
      <c r="B557" s="175" t="s">
        <v>1690</v>
      </c>
      <c r="C557" s="157">
        <f t="shared" ca="1" si="8"/>
        <v>29</v>
      </c>
      <c r="D557" s="176" t="s">
        <v>1691</v>
      </c>
      <c r="E557" s="157" t="s">
        <v>715</v>
      </c>
      <c r="F557" s="126">
        <v>35024</v>
      </c>
      <c r="G557" s="155" t="s">
        <v>231</v>
      </c>
      <c r="H557" s="155" t="s">
        <v>8</v>
      </c>
      <c r="I557" s="125">
        <v>45017</v>
      </c>
      <c r="J557" s="162" t="s">
        <v>1537</v>
      </c>
      <c r="K557" s="156" t="s">
        <v>1692</v>
      </c>
      <c r="L557" s="142" t="s">
        <v>930</v>
      </c>
      <c r="M557" s="156" t="s">
        <v>276</v>
      </c>
      <c r="N557" s="158" t="s">
        <v>277</v>
      </c>
      <c r="O557" s="144"/>
    </row>
    <row r="558" spans="1:15" ht="30" customHeight="1">
      <c r="A558" s="155">
        <v>554</v>
      </c>
      <c r="B558" s="173" t="s">
        <v>1693</v>
      </c>
      <c r="C558" s="157">
        <f t="shared" ca="1" si="8"/>
        <v>23</v>
      </c>
      <c r="D558" s="162" t="s">
        <v>1694</v>
      </c>
      <c r="E558" s="157" t="s">
        <v>220</v>
      </c>
      <c r="F558" s="127">
        <v>36894</v>
      </c>
      <c r="G558" s="155" t="s">
        <v>231</v>
      </c>
      <c r="H558" s="155" t="s">
        <v>8</v>
      </c>
      <c r="I558" s="125">
        <v>44562</v>
      </c>
      <c r="J558" s="162" t="s">
        <v>1537</v>
      </c>
      <c r="K558" s="156" t="s">
        <v>1695</v>
      </c>
      <c r="L558" s="156" t="s">
        <v>1124</v>
      </c>
      <c r="M558" s="156" t="s">
        <v>245</v>
      </c>
      <c r="N558" s="158" t="s">
        <v>277</v>
      </c>
      <c r="O558" s="144"/>
    </row>
    <row r="559" spans="1:15" ht="30" customHeight="1">
      <c r="A559" s="155">
        <v>555</v>
      </c>
      <c r="B559" s="173" t="s">
        <v>1696</v>
      </c>
      <c r="C559" s="157">
        <f t="shared" ca="1" si="8"/>
        <v>35</v>
      </c>
      <c r="D559" s="162" t="s">
        <v>1697</v>
      </c>
      <c r="E559" s="157" t="s">
        <v>220</v>
      </c>
      <c r="F559" s="125">
        <v>32857</v>
      </c>
      <c r="G559" s="155" t="s">
        <v>231</v>
      </c>
      <c r="H559" s="155" t="s">
        <v>8</v>
      </c>
      <c r="I559" s="125">
        <v>42156</v>
      </c>
      <c r="J559" s="162" t="s">
        <v>1537</v>
      </c>
      <c r="K559" s="156" t="s">
        <v>282</v>
      </c>
      <c r="L559" s="156" t="s">
        <v>883</v>
      </c>
      <c r="M559" s="156" t="s">
        <v>226</v>
      </c>
      <c r="N559" s="158" t="s">
        <v>227</v>
      </c>
      <c r="O559" s="144"/>
    </row>
    <row r="560" spans="1:15" ht="30" customHeight="1">
      <c r="A560" s="155">
        <v>556</v>
      </c>
      <c r="B560" s="173" t="s">
        <v>1698</v>
      </c>
      <c r="C560" s="157">
        <f t="shared" ca="1" si="8"/>
        <v>35</v>
      </c>
      <c r="D560" s="162" t="s">
        <v>1699</v>
      </c>
      <c r="E560" s="157" t="s">
        <v>273</v>
      </c>
      <c r="F560" s="125">
        <v>32808</v>
      </c>
      <c r="G560" s="155" t="s">
        <v>231</v>
      </c>
      <c r="H560" s="155" t="s">
        <v>8</v>
      </c>
      <c r="I560" s="125">
        <v>40179</v>
      </c>
      <c r="J560" s="162" t="s">
        <v>1537</v>
      </c>
      <c r="K560" s="156" t="s">
        <v>399</v>
      </c>
      <c r="L560" s="156" t="s">
        <v>688</v>
      </c>
      <c r="M560" s="171" t="s">
        <v>401</v>
      </c>
      <c r="N560" s="158" t="s">
        <v>227</v>
      </c>
      <c r="O560" s="144"/>
    </row>
    <row r="561" spans="1:15" ht="30" customHeight="1">
      <c r="A561" s="155">
        <v>557</v>
      </c>
      <c r="B561" s="173" t="s">
        <v>1702</v>
      </c>
      <c r="C561" s="157">
        <f t="shared" ca="1" si="8"/>
        <v>49</v>
      </c>
      <c r="D561" s="162" t="s">
        <v>1703</v>
      </c>
      <c r="E561" s="157" t="s">
        <v>446</v>
      </c>
      <c r="F561" s="127">
        <v>27428</v>
      </c>
      <c r="G561" s="155" t="s">
        <v>231</v>
      </c>
      <c r="H561" s="155" t="s">
        <v>8</v>
      </c>
      <c r="I561" s="125">
        <v>44562</v>
      </c>
      <c r="J561" s="162" t="s">
        <v>1537</v>
      </c>
      <c r="K561" s="156" t="s">
        <v>1704</v>
      </c>
      <c r="L561" s="156" t="s">
        <v>796</v>
      </c>
      <c r="M561" s="156" t="s">
        <v>674</v>
      </c>
      <c r="N561" s="158" t="s">
        <v>277</v>
      </c>
      <c r="O561" s="144"/>
    </row>
    <row r="562" spans="1:15" ht="30" customHeight="1">
      <c r="A562" s="155">
        <v>558</v>
      </c>
      <c r="B562" s="173" t="s">
        <v>1705</v>
      </c>
      <c r="C562" s="157">
        <f t="shared" ca="1" si="8"/>
        <v>40</v>
      </c>
      <c r="D562" s="162" t="s">
        <v>1706</v>
      </c>
      <c r="E562" s="157" t="s">
        <v>220</v>
      </c>
      <c r="F562" s="125">
        <v>30748</v>
      </c>
      <c r="G562" s="155" t="s">
        <v>231</v>
      </c>
      <c r="H562" s="155" t="s">
        <v>8</v>
      </c>
      <c r="I562" s="125">
        <v>40544</v>
      </c>
      <c r="J562" s="162" t="s">
        <v>1537</v>
      </c>
      <c r="K562" s="156" t="s">
        <v>1707</v>
      </c>
      <c r="L562" s="156" t="s">
        <v>1609</v>
      </c>
      <c r="M562" s="156" t="s">
        <v>629</v>
      </c>
      <c r="N562" s="158" t="s">
        <v>277</v>
      </c>
      <c r="O562" s="144"/>
    </row>
    <row r="563" spans="1:15" ht="30" customHeight="1">
      <c r="A563" s="155">
        <v>559</v>
      </c>
      <c r="B563" s="175" t="s">
        <v>1708</v>
      </c>
      <c r="C563" s="157">
        <f t="shared" ca="1" si="8"/>
        <v>25</v>
      </c>
      <c r="D563" s="176" t="s">
        <v>1709</v>
      </c>
      <c r="E563" s="157" t="s">
        <v>248</v>
      </c>
      <c r="F563" s="126">
        <v>36325</v>
      </c>
      <c r="G563" s="155" t="s">
        <v>221</v>
      </c>
      <c r="H563" s="155" t="s">
        <v>8</v>
      </c>
      <c r="I563" s="125">
        <v>45017</v>
      </c>
      <c r="J563" s="162" t="s">
        <v>1537</v>
      </c>
      <c r="K563" s="156" t="s">
        <v>399</v>
      </c>
      <c r="L563" s="156" t="s">
        <v>688</v>
      </c>
      <c r="M563" s="156" t="s">
        <v>401</v>
      </c>
      <c r="N563" s="158" t="s">
        <v>227</v>
      </c>
      <c r="O563" s="144"/>
    </row>
    <row r="564" spans="1:15" ht="30" customHeight="1">
      <c r="A564" s="155">
        <v>560</v>
      </c>
      <c r="B564" s="175" t="s">
        <v>1710</v>
      </c>
      <c r="C564" s="157">
        <f t="shared" ca="1" si="8"/>
        <v>25</v>
      </c>
      <c r="D564" s="176" t="s">
        <v>1711</v>
      </c>
      <c r="E564" s="157" t="s">
        <v>273</v>
      </c>
      <c r="F564" s="126">
        <v>36249</v>
      </c>
      <c r="G564" s="155" t="s">
        <v>221</v>
      </c>
      <c r="H564" s="155" t="s">
        <v>8</v>
      </c>
      <c r="I564" s="125">
        <v>45017</v>
      </c>
      <c r="J564" s="162" t="s">
        <v>1537</v>
      </c>
      <c r="K564" s="156" t="s">
        <v>282</v>
      </c>
      <c r="L564" s="156" t="s">
        <v>883</v>
      </c>
      <c r="M564" s="156" t="s">
        <v>226</v>
      </c>
      <c r="N564" s="158" t="s">
        <v>227</v>
      </c>
      <c r="O564" s="144"/>
    </row>
    <row r="565" spans="1:15" ht="30" customHeight="1">
      <c r="A565" s="155">
        <v>561</v>
      </c>
      <c r="B565" s="222" t="s">
        <v>1712</v>
      </c>
      <c r="C565" s="157">
        <f t="shared" ca="1" si="8"/>
        <v>40</v>
      </c>
      <c r="D565" s="223" t="s">
        <v>1713</v>
      </c>
      <c r="E565" s="224" t="s">
        <v>220</v>
      </c>
      <c r="F565" s="226">
        <v>31009</v>
      </c>
      <c r="G565" s="221" t="s">
        <v>231</v>
      </c>
      <c r="H565" s="221" t="s">
        <v>8</v>
      </c>
      <c r="I565" s="226">
        <v>40969</v>
      </c>
      <c r="J565" s="223" t="s">
        <v>1537</v>
      </c>
      <c r="K565" s="227" t="s">
        <v>1714</v>
      </c>
      <c r="L565" s="227" t="s">
        <v>637</v>
      </c>
      <c r="M565" s="227" t="s">
        <v>2460</v>
      </c>
      <c r="N565" s="229" t="s">
        <v>277</v>
      </c>
      <c r="O565" s="144"/>
    </row>
    <row r="566" spans="1:15" ht="30" customHeight="1">
      <c r="A566" s="155">
        <v>562</v>
      </c>
      <c r="B566" s="173" t="s">
        <v>1715</v>
      </c>
      <c r="C566" s="157">
        <f t="shared" ca="1" si="8"/>
        <v>36</v>
      </c>
      <c r="D566" s="162" t="s">
        <v>1716</v>
      </c>
      <c r="E566" s="157" t="s">
        <v>220</v>
      </c>
      <c r="F566" s="125">
        <v>32344</v>
      </c>
      <c r="G566" s="155" t="s">
        <v>231</v>
      </c>
      <c r="H566" s="155" t="s">
        <v>8</v>
      </c>
      <c r="I566" s="125">
        <v>40544</v>
      </c>
      <c r="J566" s="162" t="s">
        <v>1537</v>
      </c>
      <c r="K566" s="156" t="s">
        <v>937</v>
      </c>
      <c r="L566" s="156" t="s">
        <v>1567</v>
      </c>
      <c r="M566" s="156" t="s">
        <v>674</v>
      </c>
      <c r="N566" s="158" t="s">
        <v>277</v>
      </c>
      <c r="O566" s="144"/>
    </row>
    <row r="567" spans="1:15" ht="30" customHeight="1">
      <c r="A567" s="155">
        <v>563</v>
      </c>
      <c r="B567" s="173" t="s">
        <v>1717</v>
      </c>
      <c r="C567" s="157">
        <f t="shared" ca="1" si="8"/>
        <v>27</v>
      </c>
      <c r="D567" s="162" t="s">
        <v>1718</v>
      </c>
      <c r="E567" s="157" t="s">
        <v>220</v>
      </c>
      <c r="F567" s="127">
        <v>35506</v>
      </c>
      <c r="G567" s="155" t="s">
        <v>231</v>
      </c>
      <c r="H567" s="155" t="s">
        <v>8</v>
      </c>
      <c r="I567" s="125">
        <v>44562</v>
      </c>
      <c r="J567" s="162" t="s">
        <v>1537</v>
      </c>
      <c r="K567" s="156" t="s">
        <v>291</v>
      </c>
      <c r="L567" s="156" t="s">
        <v>270</v>
      </c>
      <c r="M567" s="156" t="s">
        <v>245</v>
      </c>
      <c r="N567" s="158" t="s">
        <v>227</v>
      </c>
      <c r="O567" s="144"/>
    </row>
    <row r="568" spans="1:15" ht="30" customHeight="1">
      <c r="A568" s="155">
        <v>564</v>
      </c>
      <c r="B568" s="222" t="s">
        <v>1719</v>
      </c>
      <c r="C568" s="157">
        <f t="shared" ca="1" si="8"/>
        <v>46</v>
      </c>
      <c r="D568" s="223" t="s">
        <v>1720</v>
      </c>
      <c r="E568" s="224" t="s">
        <v>220</v>
      </c>
      <c r="F568" s="226">
        <v>28573</v>
      </c>
      <c r="G568" s="221" t="s">
        <v>231</v>
      </c>
      <c r="H568" s="221" t="s">
        <v>8</v>
      </c>
      <c r="I568" s="226">
        <v>40180</v>
      </c>
      <c r="J568" s="223" t="s">
        <v>1537</v>
      </c>
      <c r="K568" s="227" t="s">
        <v>937</v>
      </c>
      <c r="L568" s="227" t="s">
        <v>637</v>
      </c>
      <c r="M568" s="227" t="s">
        <v>2460</v>
      </c>
      <c r="N568" s="229" t="s">
        <v>277</v>
      </c>
      <c r="O568" s="144"/>
    </row>
    <row r="569" spans="1:15" ht="30" customHeight="1">
      <c r="A569" s="155">
        <v>565</v>
      </c>
      <c r="B569" s="173" t="s">
        <v>1719</v>
      </c>
      <c r="C569" s="157">
        <f t="shared" ca="1" si="8"/>
        <v>52</v>
      </c>
      <c r="D569" s="162" t="s">
        <v>1721</v>
      </c>
      <c r="E569" s="157" t="s">
        <v>220</v>
      </c>
      <c r="F569" s="125">
        <v>26341</v>
      </c>
      <c r="G569" s="155" t="s">
        <v>231</v>
      </c>
      <c r="H569" s="155" t="s">
        <v>8</v>
      </c>
      <c r="I569" s="125">
        <v>40544</v>
      </c>
      <c r="J569" s="162" t="s">
        <v>1537</v>
      </c>
      <c r="K569" s="156" t="s">
        <v>937</v>
      </c>
      <c r="L569" s="156" t="s">
        <v>1567</v>
      </c>
      <c r="M569" s="156" t="s">
        <v>674</v>
      </c>
      <c r="N569" s="158" t="s">
        <v>277</v>
      </c>
      <c r="O569" s="144"/>
    </row>
    <row r="570" spans="1:15" ht="30" customHeight="1">
      <c r="A570" s="155">
        <v>566</v>
      </c>
      <c r="B570" s="173" t="s">
        <v>1722</v>
      </c>
      <c r="C570" s="157">
        <f t="shared" ca="1" si="8"/>
        <v>56</v>
      </c>
      <c r="D570" s="162" t="s">
        <v>1723</v>
      </c>
      <c r="E570" s="157" t="s">
        <v>220</v>
      </c>
      <c r="F570" s="125">
        <v>24908</v>
      </c>
      <c r="G570" s="155" t="s">
        <v>231</v>
      </c>
      <c r="H570" s="155" t="s">
        <v>8</v>
      </c>
      <c r="I570" s="125">
        <v>40544</v>
      </c>
      <c r="J570" s="162" t="s">
        <v>1537</v>
      </c>
      <c r="K570" s="156" t="s">
        <v>1021</v>
      </c>
      <c r="L570" s="156" t="s">
        <v>796</v>
      </c>
      <c r="M570" s="156" t="s">
        <v>629</v>
      </c>
      <c r="N570" s="158" t="s">
        <v>277</v>
      </c>
      <c r="O570" s="144"/>
    </row>
    <row r="571" spans="1:15" ht="30" customHeight="1">
      <c r="A571" s="155">
        <v>567</v>
      </c>
      <c r="B571" s="173" t="s">
        <v>1724</v>
      </c>
      <c r="C571" s="157">
        <f t="shared" ca="1" si="8"/>
        <v>36</v>
      </c>
      <c r="D571" s="162" t="s">
        <v>1725</v>
      </c>
      <c r="E571" s="157" t="s">
        <v>220</v>
      </c>
      <c r="F571" s="125">
        <v>32287</v>
      </c>
      <c r="G571" s="155" t="s">
        <v>231</v>
      </c>
      <c r="H571" s="155" t="s">
        <v>8</v>
      </c>
      <c r="I571" s="125">
        <v>40544</v>
      </c>
      <c r="J571" s="162" t="s">
        <v>1537</v>
      </c>
      <c r="K571" s="156" t="s">
        <v>1608</v>
      </c>
      <c r="L571" s="156" t="s">
        <v>1550</v>
      </c>
      <c r="M571" s="156" t="s">
        <v>389</v>
      </c>
      <c r="N571" s="158" t="s">
        <v>277</v>
      </c>
      <c r="O571" s="144"/>
    </row>
    <row r="572" spans="1:15" ht="30" customHeight="1">
      <c r="A572" s="155">
        <v>568</v>
      </c>
      <c r="B572" s="173" t="s">
        <v>1726</v>
      </c>
      <c r="C572" s="157">
        <f t="shared" ca="1" si="8"/>
        <v>39</v>
      </c>
      <c r="D572" s="162" t="s">
        <v>1727</v>
      </c>
      <c r="E572" s="157" t="s">
        <v>220</v>
      </c>
      <c r="F572" s="125">
        <v>31203</v>
      </c>
      <c r="G572" s="155" t="s">
        <v>231</v>
      </c>
      <c r="H572" s="155" t="s">
        <v>8</v>
      </c>
      <c r="I572" s="125">
        <v>40180</v>
      </c>
      <c r="J572" s="162" t="s">
        <v>1537</v>
      </c>
      <c r="K572" s="156" t="s">
        <v>274</v>
      </c>
      <c r="L572" s="156" t="s">
        <v>1580</v>
      </c>
      <c r="M572" s="156" t="s">
        <v>245</v>
      </c>
      <c r="N572" s="158" t="s">
        <v>277</v>
      </c>
      <c r="O572" s="144"/>
    </row>
    <row r="573" spans="1:15" ht="30" customHeight="1">
      <c r="A573" s="155">
        <v>569</v>
      </c>
      <c r="B573" s="173" t="s">
        <v>1728</v>
      </c>
      <c r="C573" s="157">
        <f t="shared" ca="1" si="8"/>
        <v>45</v>
      </c>
      <c r="D573" s="162" t="s">
        <v>1729</v>
      </c>
      <c r="E573" s="157" t="s">
        <v>220</v>
      </c>
      <c r="F573" s="125">
        <v>29218</v>
      </c>
      <c r="G573" s="155" t="s">
        <v>231</v>
      </c>
      <c r="H573" s="155" t="s">
        <v>8</v>
      </c>
      <c r="I573" s="125">
        <v>40180</v>
      </c>
      <c r="J573" s="162" t="s">
        <v>1537</v>
      </c>
      <c r="K573" s="156" t="s">
        <v>1631</v>
      </c>
      <c r="L573" s="156" t="s">
        <v>637</v>
      </c>
      <c r="M573" s="156" t="s">
        <v>1146</v>
      </c>
      <c r="N573" s="158" t="s">
        <v>277</v>
      </c>
      <c r="O573" s="144"/>
    </row>
    <row r="574" spans="1:15" ht="30" customHeight="1">
      <c r="A574" s="155">
        <v>570</v>
      </c>
      <c r="B574" s="175" t="s">
        <v>1730</v>
      </c>
      <c r="C574" s="157">
        <f t="shared" ca="1" si="8"/>
        <v>26</v>
      </c>
      <c r="D574" s="176" t="s">
        <v>1731</v>
      </c>
      <c r="E574" s="157" t="s">
        <v>636</v>
      </c>
      <c r="F574" s="126">
        <v>36153</v>
      </c>
      <c r="G574" s="155" t="s">
        <v>221</v>
      </c>
      <c r="H574" s="155" t="s">
        <v>8</v>
      </c>
      <c r="I574" s="125">
        <v>45017</v>
      </c>
      <c r="J574" s="162" t="s">
        <v>1537</v>
      </c>
      <c r="K574" s="156" t="s">
        <v>1732</v>
      </c>
      <c r="L574" s="156" t="s">
        <v>1550</v>
      </c>
      <c r="M574" s="156" t="s">
        <v>685</v>
      </c>
      <c r="N574" s="158" t="s">
        <v>277</v>
      </c>
      <c r="O574" s="144"/>
    </row>
    <row r="575" spans="1:15" ht="30" customHeight="1">
      <c r="A575" s="155">
        <v>571</v>
      </c>
      <c r="B575" s="175" t="s">
        <v>1733</v>
      </c>
      <c r="C575" s="157">
        <f t="shared" ca="1" si="8"/>
        <v>26</v>
      </c>
      <c r="D575" s="176" t="s">
        <v>1734</v>
      </c>
      <c r="E575" s="157" t="s">
        <v>991</v>
      </c>
      <c r="F575" s="126">
        <v>36152</v>
      </c>
      <c r="G575" s="155" t="s">
        <v>221</v>
      </c>
      <c r="H575" s="155" t="s">
        <v>8</v>
      </c>
      <c r="I575" s="125">
        <v>45017</v>
      </c>
      <c r="J575" s="162" t="s">
        <v>1537</v>
      </c>
      <c r="K575" s="156" t="s">
        <v>399</v>
      </c>
      <c r="L575" s="156" t="s">
        <v>688</v>
      </c>
      <c r="M575" s="156" t="s">
        <v>401</v>
      </c>
      <c r="N575" s="158" t="s">
        <v>227</v>
      </c>
      <c r="O575" s="144"/>
    </row>
    <row r="576" spans="1:15" ht="30" customHeight="1">
      <c r="A576" s="155">
        <v>572</v>
      </c>
      <c r="B576" s="173" t="s">
        <v>1735</v>
      </c>
      <c r="C576" s="157">
        <f t="shared" ca="1" si="8"/>
        <v>27</v>
      </c>
      <c r="D576" s="162" t="s">
        <v>1736</v>
      </c>
      <c r="E576" s="157" t="s">
        <v>220</v>
      </c>
      <c r="F576" s="128" t="s">
        <v>1737</v>
      </c>
      <c r="G576" s="155" t="s">
        <v>221</v>
      </c>
      <c r="H576" s="155" t="s">
        <v>8</v>
      </c>
      <c r="I576" s="125">
        <v>44562</v>
      </c>
      <c r="J576" s="162" t="s">
        <v>1537</v>
      </c>
      <c r="K576" s="156" t="s">
        <v>282</v>
      </c>
      <c r="L576" s="156" t="s">
        <v>883</v>
      </c>
      <c r="M576" s="156" t="s">
        <v>226</v>
      </c>
      <c r="N576" s="158" t="s">
        <v>227</v>
      </c>
      <c r="O576" s="144"/>
    </row>
    <row r="577" spans="1:15" ht="30" customHeight="1">
      <c r="A577" s="155">
        <v>573</v>
      </c>
      <c r="B577" s="173" t="s">
        <v>1738</v>
      </c>
      <c r="C577" s="157">
        <f t="shared" ca="1" si="8"/>
        <v>24</v>
      </c>
      <c r="D577" s="162" t="s">
        <v>1739</v>
      </c>
      <c r="E577" s="157" t="s">
        <v>220</v>
      </c>
      <c r="F577" s="127">
        <v>36677</v>
      </c>
      <c r="G577" s="155" t="s">
        <v>221</v>
      </c>
      <c r="H577" s="155" t="s">
        <v>8</v>
      </c>
      <c r="I577" s="125">
        <v>44562</v>
      </c>
      <c r="J577" s="162" t="s">
        <v>1537</v>
      </c>
      <c r="K577" s="156" t="s">
        <v>269</v>
      </c>
      <c r="L577" s="156" t="s">
        <v>270</v>
      </c>
      <c r="M577" s="156" t="s">
        <v>245</v>
      </c>
      <c r="N577" s="158" t="s">
        <v>227</v>
      </c>
      <c r="O577" s="144"/>
    </row>
    <row r="578" spans="1:15" ht="30" customHeight="1">
      <c r="A578" s="155">
        <v>574</v>
      </c>
      <c r="B578" s="175" t="s">
        <v>1740</v>
      </c>
      <c r="C578" s="157">
        <f t="shared" ca="1" si="8"/>
        <v>24</v>
      </c>
      <c r="D578" s="176" t="s">
        <v>1741</v>
      </c>
      <c r="E578" s="157" t="s">
        <v>220</v>
      </c>
      <c r="F578" s="126">
        <v>36777</v>
      </c>
      <c r="G578" s="155" t="s">
        <v>221</v>
      </c>
      <c r="H578" s="155" t="s">
        <v>8</v>
      </c>
      <c r="I578" s="125">
        <v>45017</v>
      </c>
      <c r="J578" s="162" t="s">
        <v>1537</v>
      </c>
      <c r="K578" s="156" t="s">
        <v>224</v>
      </c>
      <c r="L578" s="156" t="s">
        <v>233</v>
      </c>
      <c r="M578" s="156" t="s">
        <v>226</v>
      </c>
      <c r="N578" s="158" t="s">
        <v>227</v>
      </c>
      <c r="O578" s="144"/>
    </row>
    <row r="579" spans="1:15" ht="30" customHeight="1">
      <c r="A579" s="155">
        <v>575</v>
      </c>
      <c r="B579" s="173" t="s">
        <v>1742</v>
      </c>
      <c r="C579" s="157">
        <f t="shared" ca="1" si="8"/>
        <v>41</v>
      </c>
      <c r="D579" s="162" t="s">
        <v>1743</v>
      </c>
      <c r="E579" s="157" t="s">
        <v>944</v>
      </c>
      <c r="F579" s="125">
        <v>30662</v>
      </c>
      <c r="G579" s="155" t="s">
        <v>221</v>
      </c>
      <c r="H579" s="155" t="s">
        <v>8</v>
      </c>
      <c r="I579" s="125">
        <v>40245</v>
      </c>
      <c r="J579" s="162" t="s">
        <v>1537</v>
      </c>
      <c r="K579" s="156" t="s">
        <v>1744</v>
      </c>
      <c r="L579" s="156" t="s">
        <v>1567</v>
      </c>
      <c r="M579" s="156" t="s">
        <v>674</v>
      </c>
      <c r="N579" s="158" t="s">
        <v>277</v>
      </c>
      <c r="O579" s="144"/>
    </row>
    <row r="580" spans="1:15" ht="30" customHeight="1">
      <c r="A580" s="155">
        <v>576</v>
      </c>
      <c r="B580" s="173" t="s">
        <v>1745</v>
      </c>
      <c r="C580" s="157">
        <f t="shared" ca="1" si="8"/>
        <v>25</v>
      </c>
      <c r="D580" s="162" t="s">
        <v>1746</v>
      </c>
      <c r="E580" s="157" t="s">
        <v>220</v>
      </c>
      <c r="F580" s="127">
        <v>36382</v>
      </c>
      <c r="G580" s="155" t="s">
        <v>221</v>
      </c>
      <c r="H580" s="155" t="s">
        <v>8</v>
      </c>
      <c r="I580" s="125">
        <v>44562</v>
      </c>
      <c r="J580" s="162" t="s">
        <v>1537</v>
      </c>
      <c r="K580" s="156" t="s">
        <v>399</v>
      </c>
      <c r="L580" s="156" t="s">
        <v>688</v>
      </c>
      <c r="M580" s="156" t="s">
        <v>401</v>
      </c>
      <c r="N580" s="158" t="s">
        <v>227</v>
      </c>
      <c r="O580" s="144"/>
    </row>
    <row r="581" spans="1:15" ht="30" customHeight="1">
      <c r="A581" s="155">
        <v>577</v>
      </c>
      <c r="B581" s="173" t="s">
        <v>1747</v>
      </c>
      <c r="C581" s="157">
        <f t="shared" ca="1" si="8"/>
        <v>48</v>
      </c>
      <c r="D581" s="162" t="s">
        <v>1748</v>
      </c>
      <c r="E581" s="157" t="s">
        <v>220</v>
      </c>
      <c r="F581" s="125">
        <v>27915</v>
      </c>
      <c r="G581" s="155" t="s">
        <v>221</v>
      </c>
      <c r="H581" s="155" t="s">
        <v>8</v>
      </c>
      <c r="I581" s="125">
        <v>40245</v>
      </c>
      <c r="J581" s="162" t="s">
        <v>1537</v>
      </c>
      <c r="K581" s="156" t="s">
        <v>937</v>
      </c>
      <c r="L581" s="156" t="s">
        <v>1567</v>
      </c>
      <c r="M581" s="156" t="s">
        <v>674</v>
      </c>
      <c r="N581" s="158" t="s">
        <v>277</v>
      </c>
      <c r="O581" s="144"/>
    </row>
    <row r="582" spans="1:15" ht="30" customHeight="1">
      <c r="A582" s="155">
        <v>578</v>
      </c>
      <c r="B582" s="173" t="s">
        <v>1749</v>
      </c>
      <c r="C582" s="157">
        <f t="shared" ca="1" si="8"/>
        <v>38</v>
      </c>
      <c r="D582" s="162" t="s">
        <v>1750</v>
      </c>
      <c r="E582" s="157" t="s">
        <v>220</v>
      </c>
      <c r="F582" s="125">
        <v>31640</v>
      </c>
      <c r="G582" s="155" t="s">
        <v>221</v>
      </c>
      <c r="H582" s="155" t="s">
        <v>8</v>
      </c>
      <c r="I582" s="125">
        <v>40180</v>
      </c>
      <c r="J582" s="162" t="s">
        <v>1537</v>
      </c>
      <c r="K582" s="156" t="s">
        <v>254</v>
      </c>
      <c r="L582" s="156" t="s">
        <v>255</v>
      </c>
      <c r="M582" s="156" t="s">
        <v>226</v>
      </c>
      <c r="N582" s="158" t="s">
        <v>227</v>
      </c>
      <c r="O582" s="144"/>
    </row>
    <row r="583" spans="1:15" ht="30" customHeight="1">
      <c r="A583" s="155">
        <v>579</v>
      </c>
      <c r="B583" s="173" t="s">
        <v>1753</v>
      </c>
      <c r="C583" s="157">
        <f t="shared" ref="C583:C645" ca="1" si="9">(YEAR(NOW())-YEAR(F583))</f>
        <v>34</v>
      </c>
      <c r="D583" s="162" t="s">
        <v>1754</v>
      </c>
      <c r="E583" s="157" t="s">
        <v>450</v>
      </c>
      <c r="F583" s="125">
        <v>33105</v>
      </c>
      <c r="G583" s="155" t="s">
        <v>221</v>
      </c>
      <c r="H583" s="155" t="s">
        <v>8</v>
      </c>
      <c r="I583" s="125">
        <v>42887</v>
      </c>
      <c r="J583" s="162" t="s">
        <v>1537</v>
      </c>
      <c r="K583" s="156" t="s">
        <v>1755</v>
      </c>
      <c r="L583" s="156" t="s">
        <v>1756</v>
      </c>
      <c r="M583" s="156" t="s">
        <v>685</v>
      </c>
      <c r="N583" s="158" t="s">
        <v>277</v>
      </c>
      <c r="O583" s="144"/>
    </row>
    <row r="584" spans="1:15" ht="30" customHeight="1">
      <c r="A584" s="155">
        <v>580</v>
      </c>
      <c r="B584" s="173" t="s">
        <v>1757</v>
      </c>
      <c r="C584" s="157">
        <f t="shared" ca="1" si="9"/>
        <v>30</v>
      </c>
      <c r="D584" s="162" t="s">
        <v>1758</v>
      </c>
      <c r="E584" s="157" t="s">
        <v>220</v>
      </c>
      <c r="F584" s="127">
        <v>34668</v>
      </c>
      <c r="G584" s="155" t="s">
        <v>231</v>
      </c>
      <c r="H584" s="155" t="s">
        <v>8</v>
      </c>
      <c r="I584" s="125">
        <v>44562</v>
      </c>
      <c r="J584" s="162" t="s">
        <v>1537</v>
      </c>
      <c r="K584" s="156" t="s">
        <v>1759</v>
      </c>
      <c r="L584" s="156" t="s">
        <v>1550</v>
      </c>
      <c r="M584" s="156" t="s">
        <v>389</v>
      </c>
      <c r="N584" s="158" t="s">
        <v>277</v>
      </c>
      <c r="O584" s="144"/>
    </row>
    <row r="585" spans="1:15" ht="30" customHeight="1">
      <c r="A585" s="155">
        <v>581</v>
      </c>
      <c r="B585" s="173" t="s">
        <v>1760</v>
      </c>
      <c r="C585" s="157">
        <f t="shared" ca="1" si="9"/>
        <v>24</v>
      </c>
      <c r="D585" s="162" t="s">
        <v>1761</v>
      </c>
      <c r="E585" s="157" t="s">
        <v>273</v>
      </c>
      <c r="F585" s="127">
        <v>36539</v>
      </c>
      <c r="G585" s="155" t="s">
        <v>231</v>
      </c>
      <c r="H585" s="155" t="s">
        <v>8</v>
      </c>
      <c r="I585" s="125">
        <v>44562</v>
      </c>
      <c r="J585" s="162" t="s">
        <v>1537</v>
      </c>
      <c r="K585" s="156" t="s">
        <v>1762</v>
      </c>
      <c r="L585" s="156" t="s">
        <v>1567</v>
      </c>
      <c r="M585" s="156" t="s">
        <v>674</v>
      </c>
      <c r="N585" s="158" t="s">
        <v>277</v>
      </c>
      <c r="O585" s="144"/>
    </row>
    <row r="586" spans="1:15" ht="30" customHeight="1">
      <c r="A586" s="155">
        <v>582</v>
      </c>
      <c r="B586" s="175" t="s">
        <v>1763</v>
      </c>
      <c r="C586" s="157">
        <f t="shared" ca="1" si="9"/>
        <v>25</v>
      </c>
      <c r="D586" s="176" t="s">
        <v>1764</v>
      </c>
      <c r="E586" s="157" t="s">
        <v>220</v>
      </c>
      <c r="F586" s="126">
        <v>36305</v>
      </c>
      <c r="G586" s="155" t="s">
        <v>221</v>
      </c>
      <c r="H586" s="155" t="s">
        <v>8</v>
      </c>
      <c r="I586" s="125">
        <v>45017</v>
      </c>
      <c r="J586" s="162" t="s">
        <v>1537</v>
      </c>
      <c r="K586" s="156" t="s">
        <v>282</v>
      </c>
      <c r="L586" s="156" t="s">
        <v>883</v>
      </c>
      <c r="M586" s="156" t="s">
        <v>226</v>
      </c>
      <c r="N586" s="158" t="s">
        <v>227</v>
      </c>
      <c r="O586" s="144"/>
    </row>
    <row r="587" spans="1:15" ht="30" customHeight="1">
      <c r="A587" s="155">
        <v>583</v>
      </c>
      <c r="B587" s="173" t="s">
        <v>1765</v>
      </c>
      <c r="C587" s="157">
        <f t="shared" ca="1" si="9"/>
        <v>57</v>
      </c>
      <c r="D587" s="162" t="s">
        <v>1766</v>
      </c>
      <c r="E587" s="157" t="s">
        <v>220</v>
      </c>
      <c r="F587" s="125">
        <v>24722</v>
      </c>
      <c r="G587" s="155" t="s">
        <v>231</v>
      </c>
      <c r="H587" s="155" t="s">
        <v>8</v>
      </c>
      <c r="I587" s="125">
        <v>40180</v>
      </c>
      <c r="J587" s="162" t="s">
        <v>1537</v>
      </c>
      <c r="K587" s="142" t="s">
        <v>1021</v>
      </c>
      <c r="L587" s="156" t="s">
        <v>1605</v>
      </c>
      <c r="M587" s="156" t="s">
        <v>674</v>
      </c>
      <c r="N587" s="158" t="s">
        <v>277</v>
      </c>
      <c r="O587" s="144"/>
    </row>
    <row r="588" spans="1:15" ht="30" customHeight="1">
      <c r="A588" s="155">
        <v>584</v>
      </c>
      <c r="B588" s="173" t="s">
        <v>1767</v>
      </c>
      <c r="C588" s="157">
        <f t="shared" ca="1" si="9"/>
        <v>32</v>
      </c>
      <c r="D588" s="162" t="s">
        <v>1768</v>
      </c>
      <c r="E588" s="157" t="s">
        <v>220</v>
      </c>
      <c r="F588" s="125">
        <v>33692</v>
      </c>
      <c r="G588" s="155" t="s">
        <v>231</v>
      </c>
      <c r="H588" s="155" t="s">
        <v>8</v>
      </c>
      <c r="I588" s="125">
        <v>44562</v>
      </c>
      <c r="J588" s="162" t="s">
        <v>1537</v>
      </c>
      <c r="K588" s="156" t="s">
        <v>224</v>
      </c>
      <c r="L588" s="142" t="s">
        <v>233</v>
      </c>
      <c r="M588" s="156" t="s">
        <v>226</v>
      </c>
      <c r="N588" s="158" t="s">
        <v>227</v>
      </c>
      <c r="O588" s="144"/>
    </row>
    <row r="589" spans="1:15" ht="30" customHeight="1">
      <c r="A589" s="155">
        <v>585</v>
      </c>
      <c r="B589" s="173" t="s">
        <v>1769</v>
      </c>
      <c r="C589" s="157">
        <f t="shared" ca="1" si="9"/>
        <v>33</v>
      </c>
      <c r="D589" s="162" t="s">
        <v>1770</v>
      </c>
      <c r="E589" s="157" t="s">
        <v>273</v>
      </c>
      <c r="F589" s="127">
        <v>33507</v>
      </c>
      <c r="G589" s="155" t="s">
        <v>221</v>
      </c>
      <c r="H589" s="155" t="s">
        <v>8</v>
      </c>
      <c r="I589" s="125">
        <v>44562</v>
      </c>
      <c r="J589" s="162" t="s">
        <v>1537</v>
      </c>
      <c r="K589" s="156" t="s">
        <v>666</v>
      </c>
      <c r="L589" s="156" t="s">
        <v>667</v>
      </c>
      <c r="M589" s="156" t="s">
        <v>226</v>
      </c>
      <c r="N589" s="158" t="s">
        <v>227</v>
      </c>
      <c r="O589" s="144"/>
    </row>
    <row r="590" spans="1:15" ht="30" customHeight="1">
      <c r="A590" s="155">
        <v>586</v>
      </c>
      <c r="B590" s="173" t="s">
        <v>1771</v>
      </c>
      <c r="C590" s="157">
        <f t="shared" ca="1" si="9"/>
        <v>41</v>
      </c>
      <c r="D590" s="162" t="s">
        <v>1772</v>
      </c>
      <c r="E590" s="157" t="s">
        <v>220</v>
      </c>
      <c r="F590" s="125">
        <v>30498</v>
      </c>
      <c r="G590" s="155" t="s">
        <v>231</v>
      </c>
      <c r="H590" s="155" t="s">
        <v>8</v>
      </c>
      <c r="I590" s="125">
        <v>40180</v>
      </c>
      <c r="J590" s="162" t="s">
        <v>1537</v>
      </c>
      <c r="K590" s="156" t="s">
        <v>1145</v>
      </c>
      <c r="L590" s="156" t="s">
        <v>796</v>
      </c>
      <c r="M590" s="156" t="s">
        <v>674</v>
      </c>
      <c r="N590" s="158" t="s">
        <v>277</v>
      </c>
      <c r="O590" s="144"/>
    </row>
    <row r="591" spans="1:15" ht="30" customHeight="1">
      <c r="A591" s="155">
        <v>587</v>
      </c>
      <c r="B591" s="173" t="s">
        <v>1773</v>
      </c>
      <c r="C591" s="157">
        <f t="shared" ca="1" si="9"/>
        <v>42</v>
      </c>
      <c r="D591" s="162" t="s">
        <v>1774</v>
      </c>
      <c r="E591" s="157" t="s">
        <v>220</v>
      </c>
      <c r="F591" s="125">
        <v>30016</v>
      </c>
      <c r="G591" s="155" t="s">
        <v>231</v>
      </c>
      <c r="H591" s="155" t="s">
        <v>8</v>
      </c>
      <c r="I591" s="125">
        <v>40180</v>
      </c>
      <c r="J591" s="162" t="s">
        <v>1537</v>
      </c>
      <c r="K591" s="156" t="s">
        <v>1775</v>
      </c>
      <c r="L591" s="156" t="s">
        <v>1580</v>
      </c>
      <c r="M591" s="156" t="s">
        <v>245</v>
      </c>
      <c r="N591" s="158" t="s">
        <v>277</v>
      </c>
      <c r="O591" s="144"/>
    </row>
    <row r="592" spans="1:15" ht="30" customHeight="1">
      <c r="A592" s="155">
        <v>588</v>
      </c>
      <c r="B592" s="173" t="s">
        <v>1776</v>
      </c>
      <c r="C592" s="157">
        <f t="shared" ca="1" si="9"/>
        <v>30</v>
      </c>
      <c r="D592" s="162" t="s">
        <v>1777</v>
      </c>
      <c r="E592" s="157" t="s">
        <v>1778</v>
      </c>
      <c r="F592" s="125">
        <v>34407</v>
      </c>
      <c r="G592" s="155" t="s">
        <v>221</v>
      </c>
      <c r="H592" s="155" t="s">
        <v>8</v>
      </c>
      <c r="I592" s="125">
        <v>44195</v>
      </c>
      <c r="J592" s="162" t="s">
        <v>1537</v>
      </c>
      <c r="K592" s="156" t="s">
        <v>442</v>
      </c>
      <c r="L592" s="156" t="s">
        <v>1379</v>
      </c>
      <c r="M592" s="156" t="s">
        <v>439</v>
      </c>
      <c r="N592" s="158" t="s">
        <v>227</v>
      </c>
      <c r="O592" s="144"/>
    </row>
    <row r="593" spans="1:15" ht="30" customHeight="1">
      <c r="A593" s="155">
        <v>589</v>
      </c>
      <c r="B593" s="175" t="s">
        <v>1779</v>
      </c>
      <c r="C593" s="157">
        <f t="shared" ca="1" si="9"/>
        <v>26</v>
      </c>
      <c r="D593" s="176" t="s">
        <v>1780</v>
      </c>
      <c r="E593" s="157" t="s">
        <v>478</v>
      </c>
      <c r="F593" s="126">
        <v>35958</v>
      </c>
      <c r="G593" s="155" t="s">
        <v>221</v>
      </c>
      <c r="H593" s="155" t="s">
        <v>8</v>
      </c>
      <c r="I593" s="125">
        <v>45017</v>
      </c>
      <c r="J593" s="162" t="s">
        <v>1537</v>
      </c>
      <c r="K593" s="142" t="s">
        <v>442</v>
      </c>
      <c r="L593" s="156" t="s">
        <v>1379</v>
      </c>
      <c r="M593" s="156" t="s">
        <v>439</v>
      </c>
      <c r="N593" s="158" t="s">
        <v>227</v>
      </c>
      <c r="O593" s="144"/>
    </row>
    <row r="594" spans="1:15" ht="30" customHeight="1">
      <c r="A594" s="155">
        <v>590</v>
      </c>
      <c r="B594" s="173" t="s">
        <v>1781</v>
      </c>
      <c r="C594" s="157">
        <f t="shared" ca="1" si="9"/>
        <v>39</v>
      </c>
      <c r="D594" s="162" t="s">
        <v>1782</v>
      </c>
      <c r="E594" s="157" t="s">
        <v>489</v>
      </c>
      <c r="F594" s="125">
        <v>31070</v>
      </c>
      <c r="G594" s="155" t="s">
        <v>231</v>
      </c>
      <c r="H594" s="155" t="s">
        <v>8</v>
      </c>
      <c r="I594" s="125">
        <v>43482</v>
      </c>
      <c r="J594" s="162" t="s">
        <v>1537</v>
      </c>
      <c r="K594" s="171" t="s">
        <v>461</v>
      </c>
      <c r="L594" s="156" t="s">
        <v>1783</v>
      </c>
      <c r="M594" s="156" t="s">
        <v>439</v>
      </c>
      <c r="N594" s="158" t="s">
        <v>227</v>
      </c>
      <c r="O594" s="144"/>
    </row>
    <row r="595" spans="1:15" ht="30" customHeight="1">
      <c r="A595" s="155">
        <v>591</v>
      </c>
      <c r="B595" s="175" t="s">
        <v>1784</v>
      </c>
      <c r="C595" s="157">
        <f t="shared" ca="1" si="9"/>
        <v>36</v>
      </c>
      <c r="D595" s="162" t="s">
        <v>1785</v>
      </c>
      <c r="E595" s="157" t="s">
        <v>489</v>
      </c>
      <c r="F595" s="125">
        <v>32358</v>
      </c>
      <c r="G595" s="155" t="s">
        <v>231</v>
      </c>
      <c r="H595" s="155" t="s">
        <v>8</v>
      </c>
      <c r="I595" s="125">
        <v>45017</v>
      </c>
      <c r="J595" s="155" t="s">
        <v>1537</v>
      </c>
      <c r="K595" s="156" t="s">
        <v>512</v>
      </c>
      <c r="L595" s="156" t="s">
        <v>1786</v>
      </c>
      <c r="M595" s="156" t="s">
        <v>439</v>
      </c>
      <c r="N595" s="158" t="s">
        <v>227</v>
      </c>
      <c r="O595" s="144"/>
    </row>
    <row r="596" spans="1:15" ht="30" customHeight="1">
      <c r="A596" s="155">
        <v>592</v>
      </c>
      <c r="B596" s="173" t="s">
        <v>1531</v>
      </c>
      <c r="C596" s="157">
        <f t="shared" ca="1" si="9"/>
        <v>38</v>
      </c>
      <c r="D596" s="155" t="s">
        <v>1532</v>
      </c>
      <c r="E596" s="157" t="s">
        <v>220</v>
      </c>
      <c r="F596" s="169">
        <v>31429</v>
      </c>
      <c r="G596" s="155" t="s">
        <v>1409</v>
      </c>
      <c r="H596" s="155" t="s">
        <v>7</v>
      </c>
      <c r="I596" s="125">
        <v>44562</v>
      </c>
      <c r="J596" s="155" t="s">
        <v>1332</v>
      </c>
      <c r="K596" s="174" t="s">
        <v>282</v>
      </c>
      <c r="L596" s="156" t="s">
        <v>288</v>
      </c>
      <c r="M596" s="156" t="s">
        <v>226</v>
      </c>
      <c r="N596" s="158" t="s">
        <v>227</v>
      </c>
      <c r="O596" s="144"/>
    </row>
    <row r="597" spans="1:15" ht="30" customHeight="1">
      <c r="A597" s="155">
        <v>593</v>
      </c>
      <c r="B597" s="173" t="s">
        <v>1791</v>
      </c>
      <c r="C597" s="157">
        <f t="shared" ca="1" si="9"/>
        <v>30</v>
      </c>
      <c r="D597" s="162" t="s">
        <v>1792</v>
      </c>
      <c r="E597" s="157" t="s">
        <v>248</v>
      </c>
      <c r="F597" s="125">
        <v>34418</v>
      </c>
      <c r="G597" s="155" t="s">
        <v>221</v>
      </c>
      <c r="H597" s="155" t="s">
        <v>8</v>
      </c>
      <c r="I597" s="125">
        <v>44195</v>
      </c>
      <c r="J597" s="162" t="s">
        <v>1537</v>
      </c>
      <c r="K597" s="171" t="s">
        <v>442</v>
      </c>
      <c r="L597" s="156" t="s">
        <v>1379</v>
      </c>
      <c r="M597" s="171" t="s">
        <v>439</v>
      </c>
      <c r="N597" s="158" t="s">
        <v>227</v>
      </c>
      <c r="O597" s="144"/>
    </row>
    <row r="598" spans="1:15" ht="30" customHeight="1">
      <c r="A598" s="155">
        <v>594</v>
      </c>
      <c r="B598" s="175" t="s">
        <v>1793</v>
      </c>
      <c r="C598" s="157">
        <f t="shared" ca="1" si="9"/>
        <v>31</v>
      </c>
      <c r="D598" s="176" t="s">
        <v>1794</v>
      </c>
      <c r="E598" s="157" t="s">
        <v>1795</v>
      </c>
      <c r="F598" s="126">
        <v>34319</v>
      </c>
      <c r="G598" s="155" t="s">
        <v>221</v>
      </c>
      <c r="H598" s="155" t="s">
        <v>8</v>
      </c>
      <c r="I598" s="125">
        <v>45017</v>
      </c>
      <c r="J598" s="162" t="s">
        <v>1537</v>
      </c>
      <c r="K598" s="142" t="s">
        <v>442</v>
      </c>
      <c r="L598" s="156" t="s">
        <v>1379</v>
      </c>
      <c r="M598" s="171" t="s">
        <v>439</v>
      </c>
      <c r="N598" s="158" t="s">
        <v>227</v>
      </c>
      <c r="O598" s="144"/>
    </row>
    <row r="599" spans="1:15" ht="30" customHeight="1">
      <c r="A599" s="155">
        <v>595</v>
      </c>
      <c r="B599" s="173" t="s">
        <v>1796</v>
      </c>
      <c r="C599" s="157">
        <f t="shared" ca="1" si="9"/>
        <v>35</v>
      </c>
      <c r="D599" s="162" t="s">
        <v>1797</v>
      </c>
      <c r="E599" s="157" t="s">
        <v>1778</v>
      </c>
      <c r="F599" s="125">
        <v>32558</v>
      </c>
      <c r="G599" s="155" t="s">
        <v>231</v>
      </c>
      <c r="H599" s="155" t="s">
        <v>8</v>
      </c>
      <c r="I599" s="125">
        <v>44562</v>
      </c>
      <c r="J599" s="162" t="s">
        <v>1537</v>
      </c>
      <c r="K599" s="179" t="s">
        <v>451</v>
      </c>
      <c r="L599" s="156" t="s">
        <v>1798</v>
      </c>
      <c r="M599" s="171" t="s">
        <v>439</v>
      </c>
      <c r="N599" s="158" t="s">
        <v>227</v>
      </c>
      <c r="O599" s="144"/>
    </row>
    <row r="600" spans="1:15" ht="30" customHeight="1">
      <c r="A600" s="155">
        <v>596</v>
      </c>
      <c r="B600" s="173" t="s">
        <v>1799</v>
      </c>
      <c r="C600" s="157">
        <f t="shared" ca="1" si="9"/>
        <v>69</v>
      </c>
      <c r="D600" s="162" t="s">
        <v>1800</v>
      </c>
      <c r="E600" s="157" t="s">
        <v>722</v>
      </c>
      <c r="F600" s="125">
        <v>20138</v>
      </c>
      <c r="G600" s="155" t="s">
        <v>221</v>
      </c>
      <c r="H600" s="155" t="s">
        <v>8</v>
      </c>
      <c r="I600" s="125">
        <v>30225</v>
      </c>
      <c r="J600" s="162" t="s">
        <v>1537</v>
      </c>
      <c r="K600" s="171" t="s">
        <v>1801</v>
      </c>
      <c r="L600" s="156" t="s">
        <v>1802</v>
      </c>
      <c r="M600" s="171" t="s">
        <v>439</v>
      </c>
      <c r="N600" s="158" t="s">
        <v>227</v>
      </c>
      <c r="O600" s="144"/>
    </row>
    <row r="601" spans="1:15" ht="30" customHeight="1">
      <c r="A601" s="155">
        <v>597</v>
      </c>
      <c r="B601" s="173" t="s">
        <v>1803</v>
      </c>
      <c r="C601" s="157">
        <f t="shared" ca="1" si="9"/>
        <v>40</v>
      </c>
      <c r="D601" s="162" t="s">
        <v>1804</v>
      </c>
      <c r="E601" s="157" t="s">
        <v>446</v>
      </c>
      <c r="F601" s="125">
        <v>30861</v>
      </c>
      <c r="G601" s="155" t="s">
        <v>221</v>
      </c>
      <c r="H601" s="155" t="s">
        <v>8</v>
      </c>
      <c r="I601" s="125">
        <v>40848</v>
      </c>
      <c r="J601" s="162" t="s">
        <v>1537</v>
      </c>
      <c r="K601" s="156" t="s">
        <v>1805</v>
      </c>
      <c r="L601" s="160" t="s">
        <v>1806</v>
      </c>
      <c r="M601" s="156" t="s">
        <v>245</v>
      </c>
      <c r="N601" s="158" t="s">
        <v>227</v>
      </c>
      <c r="O601" s="144"/>
    </row>
    <row r="602" spans="1:15" ht="30" customHeight="1">
      <c r="A602" s="155">
        <v>598</v>
      </c>
      <c r="B602" s="173" t="s">
        <v>1807</v>
      </c>
      <c r="C602" s="157">
        <f t="shared" ca="1" si="9"/>
        <v>46</v>
      </c>
      <c r="D602" s="162" t="s">
        <v>1808</v>
      </c>
      <c r="E602" s="157" t="s">
        <v>220</v>
      </c>
      <c r="F602" s="125">
        <v>28541</v>
      </c>
      <c r="G602" s="155" t="s">
        <v>231</v>
      </c>
      <c r="H602" s="155" t="s">
        <v>8</v>
      </c>
      <c r="I602" s="125">
        <v>40541</v>
      </c>
      <c r="J602" s="162" t="s">
        <v>1537</v>
      </c>
      <c r="K602" s="156" t="s">
        <v>937</v>
      </c>
      <c r="L602" s="156" t="s">
        <v>1567</v>
      </c>
      <c r="M602" s="156" t="s">
        <v>674</v>
      </c>
      <c r="N602" s="158" t="s">
        <v>277</v>
      </c>
      <c r="O602" s="144"/>
    </row>
    <row r="603" spans="1:15" ht="30" customHeight="1">
      <c r="A603" s="155">
        <v>599</v>
      </c>
      <c r="B603" s="173" t="s">
        <v>1809</v>
      </c>
      <c r="C603" s="157">
        <f t="shared" ca="1" si="9"/>
        <v>30</v>
      </c>
      <c r="D603" s="162" t="s">
        <v>1810</v>
      </c>
      <c r="E603" s="157" t="s">
        <v>220</v>
      </c>
      <c r="F603" s="125">
        <v>34541</v>
      </c>
      <c r="G603" s="155" t="s">
        <v>221</v>
      </c>
      <c r="H603" s="155" t="s">
        <v>8</v>
      </c>
      <c r="I603" s="125">
        <v>41214</v>
      </c>
      <c r="J603" s="162" t="s">
        <v>1537</v>
      </c>
      <c r="K603" s="156" t="s">
        <v>937</v>
      </c>
      <c r="L603" s="156" t="s">
        <v>1550</v>
      </c>
      <c r="M603" s="156" t="s">
        <v>389</v>
      </c>
      <c r="N603" s="158" t="s">
        <v>277</v>
      </c>
      <c r="O603" s="144"/>
    </row>
    <row r="604" spans="1:15" ht="30" customHeight="1">
      <c r="A604" s="155">
        <v>600</v>
      </c>
      <c r="B604" s="175" t="s">
        <v>1811</v>
      </c>
      <c r="C604" s="157">
        <f t="shared" ca="1" si="9"/>
        <v>26</v>
      </c>
      <c r="D604" s="162" t="s">
        <v>1812</v>
      </c>
      <c r="E604" s="157" t="s">
        <v>715</v>
      </c>
      <c r="F604" s="126">
        <v>36118</v>
      </c>
      <c r="G604" s="155" t="s">
        <v>221</v>
      </c>
      <c r="H604" s="155" t="s">
        <v>8</v>
      </c>
      <c r="I604" s="125">
        <v>45017</v>
      </c>
      <c r="J604" s="162" t="s">
        <v>1537</v>
      </c>
      <c r="K604" s="156" t="s">
        <v>1732</v>
      </c>
      <c r="L604" s="156" t="s">
        <v>1550</v>
      </c>
      <c r="M604" s="156" t="s">
        <v>685</v>
      </c>
      <c r="N604" s="158" t="s">
        <v>277</v>
      </c>
      <c r="O604" s="144"/>
    </row>
    <row r="605" spans="1:15" ht="30" customHeight="1">
      <c r="A605" s="155">
        <v>601</v>
      </c>
      <c r="B605" s="175" t="s">
        <v>1813</v>
      </c>
      <c r="C605" s="157">
        <f t="shared" ca="1" si="9"/>
        <v>29</v>
      </c>
      <c r="D605" s="162" t="s">
        <v>1797</v>
      </c>
      <c r="E605" s="157" t="s">
        <v>220</v>
      </c>
      <c r="F605" s="126">
        <v>34710</v>
      </c>
      <c r="G605" s="155" t="s">
        <v>221</v>
      </c>
      <c r="H605" s="155" t="s">
        <v>8</v>
      </c>
      <c r="I605" s="125">
        <v>45017</v>
      </c>
      <c r="J605" s="162" t="s">
        <v>1537</v>
      </c>
      <c r="K605" s="156" t="s">
        <v>224</v>
      </c>
      <c r="L605" s="156" t="s">
        <v>233</v>
      </c>
      <c r="M605" s="156" t="s">
        <v>226</v>
      </c>
      <c r="N605" s="158" t="s">
        <v>227</v>
      </c>
      <c r="O605" s="144"/>
    </row>
    <row r="606" spans="1:15" ht="30" customHeight="1">
      <c r="A606" s="155">
        <v>602</v>
      </c>
      <c r="B606" s="175" t="s">
        <v>1814</v>
      </c>
      <c r="C606" s="157">
        <f t="shared" ca="1" si="9"/>
        <v>31</v>
      </c>
      <c r="D606" s="176" t="s">
        <v>1815</v>
      </c>
      <c r="E606" s="157" t="s">
        <v>220</v>
      </c>
      <c r="F606" s="126">
        <v>34012</v>
      </c>
      <c r="G606" s="155" t="s">
        <v>221</v>
      </c>
      <c r="H606" s="155" t="s">
        <v>8</v>
      </c>
      <c r="I606" s="125">
        <v>45017</v>
      </c>
      <c r="J606" s="162" t="s">
        <v>1537</v>
      </c>
      <c r="K606" s="156" t="s">
        <v>282</v>
      </c>
      <c r="L606" s="156" t="s">
        <v>883</v>
      </c>
      <c r="M606" s="156" t="s">
        <v>226</v>
      </c>
      <c r="N606" s="158" t="s">
        <v>227</v>
      </c>
      <c r="O606" s="144"/>
    </row>
    <row r="607" spans="1:15" ht="30" customHeight="1">
      <c r="A607" s="155">
        <v>603</v>
      </c>
      <c r="B607" s="173" t="s">
        <v>1816</v>
      </c>
      <c r="C607" s="157">
        <f t="shared" ca="1" si="9"/>
        <v>42</v>
      </c>
      <c r="D607" s="162" t="s">
        <v>1817</v>
      </c>
      <c r="E607" s="157" t="s">
        <v>332</v>
      </c>
      <c r="F607" s="125">
        <v>29996</v>
      </c>
      <c r="G607" s="155" t="s">
        <v>231</v>
      </c>
      <c r="H607" s="155" t="s">
        <v>8</v>
      </c>
      <c r="I607" s="125">
        <v>40180</v>
      </c>
      <c r="J607" s="162" t="s">
        <v>1537</v>
      </c>
      <c r="K607" s="156" t="s">
        <v>1818</v>
      </c>
      <c r="L607" s="156" t="s">
        <v>1580</v>
      </c>
      <c r="M607" s="156" t="s">
        <v>245</v>
      </c>
      <c r="N607" s="158" t="s">
        <v>277</v>
      </c>
      <c r="O607" s="144"/>
    </row>
    <row r="608" spans="1:15" ht="30" customHeight="1">
      <c r="A608" s="155">
        <v>604</v>
      </c>
      <c r="B608" s="173" t="s">
        <v>1819</v>
      </c>
      <c r="C608" s="157">
        <f t="shared" ca="1" si="9"/>
        <v>40</v>
      </c>
      <c r="D608" s="162" t="s">
        <v>1820</v>
      </c>
      <c r="E608" s="157" t="s">
        <v>220</v>
      </c>
      <c r="F608" s="125">
        <v>30709</v>
      </c>
      <c r="G608" s="155" t="s">
        <v>221</v>
      </c>
      <c r="H608" s="155" t="s">
        <v>8</v>
      </c>
      <c r="I608" s="125">
        <v>40180</v>
      </c>
      <c r="J608" s="162" t="s">
        <v>1537</v>
      </c>
      <c r="K608" s="156" t="s">
        <v>1821</v>
      </c>
      <c r="L608" s="156" t="s">
        <v>1550</v>
      </c>
      <c r="M608" s="156" t="s">
        <v>389</v>
      </c>
      <c r="N608" s="158" t="s">
        <v>277</v>
      </c>
      <c r="O608" s="144"/>
    </row>
    <row r="609" spans="1:15" ht="30" customHeight="1">
      <c r="A609" s="155">
        <v>605</v>
      </c>
      <c r="B609" s="173" t="s">
        <v>1822</v>
      </c>
      <c r="C609" s="157">
        <f t="shared" ca="1" si="9"/>
        <v>39</v>
      </c>
      <c r="D609" s="162" t="s">
        <v>1823</v>
      </c>
      <c r="E609" s="157" t="s">
        <v>220</v>
      </c>
      <c r="F609" s="125">
        <v>31100</v>
      </c>
      <c r="G609" s="155" t="s">
        <v>221</v>
      </c>
      <c r="H609" s="155" t="s">
        <v>8</v>
      </c>
      <c r="I609" s="125">
        <v>44562</v>
      </c>
      <c r="J609" s="162" t="s">
        <v>1537</v>
      </c>
      <c r="K609" s="156" t="s">
        <v>723</v>
      </c>
      <c r="L609" s="156" t="s">
        <v>1550</v>
      </c>
      <c r="M609" s="156" t="s">
        <v>389</v>
      </c>
      <c r="N609" s="158" t="s">
        <v>277</v>
      </c>
      <c r="O609" s="144"/>
    </row>
    <row r="610" spans="1:15" ht="30" customHeight="1">
      <c r="A610" s="155">
        <v>606</v>
      </c>
      <c r="B610" s="173" t="s">
        <v>1824</v>
      </c>
      <c r="C610" s="157">
        <f t="shared" ca="1" si="9"/>
        <v>47</v>
      </c>
      <c r="D610" s="162" t="s">
        <v>1825</v>
      </c>
      <c r="E610" s="157" t="s">
        <v>220</v>
      </c>
      <c r="F610" s="125">
        <v>28289</v>
      </c>
      <c r="G610" s="155" t="s">
        <v>221</v>
      </c>
      <c r="H610" s="155" t="s">
        <v>8</v>
      </c>
      <c r="I610" s="125">
        <v>40180</v>
      </c>
      <c r="J610" s="162" t="s">
        <v>1537</v>
      </c>
      <c r="K610" s="156" t="s">
        <v>1826</v>
      </c>
      <c r="L610" s="180" t="s">
        <v>633</v>
      </c>
      <c r="M610" s="156" t="s">
        <v>1146</v>
      </c>
      <c r="N610" s="158" t="s">
        <v>277</v>
      </c>
      <c r="O610" s="144"/>
    </row>
    <row r="611" spans="1:15" ht="30" customHeight="1">
      <c r="A611" s="155">
        <v>607</v>
      </c>
      <c r="B611" s="175" t="s">
        <v>1827</v>
      </c>
      <c r="C611" s="157">
        <f t="shared" ca="1" si="9"/>
        <v>27</v>
      </c>
      <c r="D611" s="176" t="s">
        <v>1828</v>
      </c>
      <c r="E611" s="157" t="s">
        <v>220</v>
      </c>
      <c r="F611" s="126">
        <v>35443</v>
      </c>
      <c r="G611" s="155" t="s">
        <v>231</v>
      </c>
      <c r="H611" s="155" t="s">
        <v>8</v>
      </c>
      <c r="I611" s="125">
        <v>45017</v>
      </c>
      <c r="J611" s="162" t="s">
        <v>1537</v>
      </c>
      <c r="K611" s="156" t="s">
        <v>282</v>
      </c>
      <c r="L611" s="156" t="s">
        <v>883</v>
      </c>
      <c r="M611" s="156" t="s">
        <v>226</v>
      </c>
      <c r="N611" s="158" t="s">
        <v>227</v>
      </c>
      <c r="O611" s="144"/>
    </row>
    <row r="612" spans="1:15" ht="30" customHeight="1">
      <c r="A612" s="155">
        <v>608</v>
      </c>
      <c r="B612" s="173" t="s">
        <v>1829</v>
      </c>
      <c r="C612" s="157">
        <f t="shared" ca="1" si="9"/>
        <v>40</v>
      </c>
      <c r="D612" s="162" t="s">
        <v>1830</v>
      </c>
      <c r="E612" s="157" t="s">
        <v>220</v>
      </c>
      <c r="F612" s="125">
        <v>30945</v>
      </c>
      <c r="G612" s="155" t="s">
        <v>221</v>
      </c>
      <c r="H612" s="155" t="s">
        <v>8</v>
      </c>
      <c r="I612" s="125">
        <v>42887</v>
      </c>
      <c r="J612" s="162" t="s">
        <v>1537</v>
      </c>
      <c r="K612" s="156" t="s">
        <v>254</v>
      </c>
      <c r="L612" s="156" t="s">
        <v>255</v>
      </c>
      <c r="M612" s="156" t="s">
        <v>226</v>
      </c>
      <c r="N612" s="158" t="s">
        <v>227</v>
      </c>
      <c r="O612" s="144"/>
    </row>
    <row r="613" spans="1:15" ht="30" customHeight="1">
      <c r="A613" s="155">
        <v>609</v>
      </c>
      <c r="B613" s="175" t="s">
        <v>1831</v>
      </c>
      <c r="C613" s="157">
        <f t="shared" ca="1" si="9"/>
        <v>29</v>
      </c>
      <c r="D613" s="176" t="s">
        <v>1832</v>
      </c>
      <c r="E613" s="157" t="s">
        <v>220</v>
      </c>
      <c r="F613" s="126">
        <v>34945</v>
      </c>
      <c r="G613" s="155" t="s">
        <v>221</v>
      </c>
      <c r="H613" s="155" t="s">
        <v>8</v>
      </c>
      <c r="I613" s="125">
        <v>45017</v>
      </c>
      <c r="J613" s="162" t="s">
        <v>1537</v>
      </c>
      <c r="K613" s="156" t="s">
        <v>224</v>
      </c>
      <c r="L613" s="156" t="s">
        <v>233</v>
      </c>
      <c r="M613" s="156" t="s">
        <v>226</v>
      </c>
      <c r="N613" s="158" t="s">
        <v>227</v>
      </c>
      <c r="O613" s="144"/>
    </row>
    <row r="614" spans="1:15" ht="30" customHeight="1">
      <c r="A614" s="155">
        <v>610</v>
      </c>
      <c r="B614" s="175" t="s">
        <v>1833</v>
      </c>
      <c r="C614" s="157">
        <f t="shared" ca="1" si="9"/>
        <v>31</v>
      </c>
      <c r="D614" s="176" t="s">
        <v>1834</v>
      </c>
      <c r="E614" s="157" t="s">
        <v>220</v>
      </c>
      <c r="F614" s="126">
        <v>34041</v>
      </c>
      <c r="G614" s="155" t="s">
        <v>221</v>
      </c>
      <c r="H614" s="155" t="s">
        <v>8</v>
      </c>
      <c r="I614" s="125">
        <v>45017</v>
      </c>
      <c r="J614" s="162" t="s">
        <v>1537</v>
      </c>
      <c r="K614" s="156" t="s">
        <v>282</v>
      </c>
      <c r="L614" s="156" t="s">
        <v>883</v>
      </c>
      <c r="M614" s="156" t="s">
        <v>226</v>
      </c>
      <c r="N614" s="158" t="s">
        <v>227</v>
      </c>
      <c r="O614" s="144"/>
    </row>
    <row r="615" spans="1:15" ht="30" customHeight="1">
      <c r="A615" s="155">
        <v>611</v>
      </c>
      <c r="B615" s="175" t="s">
        <v>1835</v>
      </c>
      <c r="C615" s="157">
        <f t="shared" ca="1" si="9"/>
        <v>31</v>
      </c>
      <c r="D615" s="176" t="s">
        <v>1836</v>
      </c>
      <c r="E615" s="157" t="s">
        <v>273</v>
      </c>
      <c r="F615" s="126">
        <v>34082</v>
      </c>
      <c r="G615" s="155" t="s">
        <v>231</v>
      </c>
      <c r="H615" s="155" t="s">
        <v>8</v>
      </c>
      <c r="I615" s="125">
        <v>45017</v>
      </c>
      <c r="J615" s="162" t="s">
        <v>1537</v>
      </c>
      <c r="K615" s="156" t="s">
        <v>282</v>
      </c>
      <c r="L615" s="156" t="s">
        <v>883</v>
      </c>
      <c r="M615" s="156" t="s">
        <v>226</v>
      </c>
      <c r="N615" s="158" t="s">
        <v>227</v>
      </c>
      <c r="O615" s="144"/>
    </row>
    <row r="616" spans="1:15" ht="30" customHeight="1">
      <c r="A616" s="155">
        <v>612</v>
      </c>
      <c r="B616" s="175" t="s">
        <v>1837</v>
      </c>
      <c r="C616" s="157">
        <f t="shared" ca="1" si="9"/>
        <v>30</v>
      </c>
      <c r="D616" s="176" t="s">
        <v>1838</v>
      </c>
      <c r="E616" s="157" t="s">
        <v>220</v>
      </c>
      <c r="F616" s="126">
        <v>34379</v>
      </c>
      <c r="G616" s="155" t="s">
        <v>221</v>
      </c>
      <c r="H616" s="155" t="s">
        <v>8</v>
      </c>
      <c r="I616" s="125">
        <v>45017</v>
      </c>
      <c r="J616" s="162" t="s">
        <v>1537</v>
      </c>
      <c r="K616" s="156" t="s">
        <v>399</v>
      </c>
      <c r="L616" s="156" t="s">
        <v>688</v>
      </c>
      <c r="M616" s="156" t="s">
        <v>401</v>
      </c>
      <c r="N616" s="158" t="s">
        <v>227</v>
      </c>
      <c r="O616" s="144"/>
    </row>
    <row r="617" spans="1:15" ht="30" customHeight="1">
      <c r="A617" s="155">
        <v>613</v>
      </c>
      <c r="B617" s="173" t="s">
        <v>1839</v>
      </c>
      <c r="C617" s="157">
        <f t="shared" ca="1" si="9"/>
        <v>43</v>
      </c>
      <c r="D617" s="162" t="s">
        <v>1840</v>
      </c>
      <c r="E617" s="157" t="s">
        <v>220</v>
      </c>
      <c r="F617" s="125">
        <v>29769</v>
      </c>
      <c r="G617" s="155" t="s">
        <v>221</v>
      </c>
      <c r="H617" s="155" t="s">
        <v>8</v>
      </c>
      <c r="I617" s="125">
        <v>40180</v>
      </c>
      <c r="J617" s="162" t="s">
        <v>1537</v>
      </c>
      <c r="K617" s="156" t="s">
        <v>1440</v>
      </c>
      <c r="L617" s="156" t="s">
        <v>1580</v>
      </c>
      <c r="M617" s="156" t="s">
        <v>245</v>
      </c>
      <c r="N617" s="158" t="s">
        <v>277</v>
      </c>
      <c r="O617" s="144"/>
    </row>
    <row r="618" spans="1:15" ht="30" customHeight="1">
      <c r="A618" s="155">
        <v>614</v>
      </c>
      <c r="B618" s="173" t="s">
        <v>1841</v>
      </c>
      <c r="C618" s="157">
        <f t="shared" ca="1" si="9"/>
        <v>40</v>
      </c>
      <c r="D618" s="162" t="s">
        <v>1842</v>
      </c>
      <c r="E618" s="157" t="s">
        <v>1843</v>
      </c>
      <c r="F618" s="125">
        <v>30691</v>
      </c>
      <c r="G618" s="155" t="s">
        <v>221</v>
      </c>
      <c r="H618" s="155" t="s">
        <v>8</v>
      </c>
      <c r="I618" s="125">
        <v>40180</v>
      </c>
      <c r="J618" s="162" t="s">
        <v>1537</v>
      </c>
      <c r="K618" s="156" t="s">
        <v>937</v>
      </c>
      <c r="L618" s="156" t="s">
        <v>1605</v>
      </c>
      <c r="M618" s="156" t="s">
        <v>674</v>
      </c>
      <c r="N618" s="158" t="s">
        <v>277</v>
      </c>
      <c r="O618" s="144"/>
    </row>
    <row r="619" spans="1:15" ht="30" customHeight="1">
      <c r="A619" s="155">
        <v>615</v>
      </c>
      <c r="B619" s="173" t="s">
        <v>1844</v>
      </c>
      <c r="C619" s="157">
        <f t="shared" ca="1" si="9"/>
        <v>45</v>
      </c>
      <c r="D619" s="162" t="s">
        <v>1845</v>
      </c>
      <c r="E619" s="157" t="s">
        <v>1846</v>
      </c>
      <c r="F619" s="125">
        <v>29061</v>
      </c>
      <c r="G619" s="155" t="s">
        <v>221</v>
      </c>
      <c r="H619" s="155" t="s">
        <v>8</v>
      </c>
      <c r="I619" s="125">
        <v>40180</v>
      </c>
      <c r="J619" s="162" t="s">
        <v>1537</v>
      </c>
      <c r="K619" s="156" t="s">
        <v>1631</v>
      </c>
      <c r="L619" s="156" t="s">
        <v>1550</v>
      </c>
      <c r="M619" s="156" t="s">
        <v>389</v>
      </c>
      <c r="N619" s="158" t="s">
        <v>277</v>
      </c>
      <c r="O619" s="144"/>
    </row>
    <row r="620" spans="1:15" ht="30" customHeight="1">
      <c r="A620" s="155">
        <v>616</v>
      </c>
      <c r="B620" s="173" t="s">
        <v>1847</v>
      </c>
      <c r="C620" s="157">
        <f t="shared" ca="1" si="9"/>
        <v>31</v>
      </c>
      <c r="D620" s="162" t="s">
        <v>1848</v>
      </c>
      <c r="E620" s="157" t="s">
        <v>220</v>
      </c>
      <c r="F620" s="127">
        <v>34090</v>
      </c>
      <c r="G620" s="155" t="s">
        <v>231</v>
      </c>
      <c r="H620" s="155" t="s">
        <v>8</v>
      </c>
      <c r="I620" s="125">
        <v>44562</v>
      </c>
      <c r="J620" s="162" t="s">
        <v>1537</v>
      </c>
      <c r="K620" s="156" t="s">
        <v>282</v>
      </c>
      <c r="L620" s="160" t="s">
        <v>883</v>
      </c>
      <c r="M620" s="156" t="s">
        <v>226</v>
      </c>
      <c r="N620" s="158" t="s">
        <v>227</v>
      </c>
      <c r="O620" s="144"/>
    </row>
    <row r="621" spans="1:15" ht="30" customHeight="1">
      <c r="A621" s="155">
        <v>617</v>
      </c>
      <c r="B621" s="173" t="s">
        <v>1849</v>
      </c>
      <c r="C621" s="157">
        <f t="shared" ca="1" si="9"/>
        <v>30</v>
      </c>
      <c r="D621" s="162" t="s">
        <v>1850</v>
      </c>
      <c r="E621" s="157" t="s">
        <v>220</v>
      </c>
      <c r="F621" s="127">
        <v>34573</v>
      </c>
      <c r="G621" s="155" t="s">
        <v>221</v>
      </c>
      <c r="H621" s="155" t="s">
        <v>8</v>
      </c>
      <c r="I621" s="125">
        <v>44562</v>
      </c>
      <c r="J621" s="162" t="s">
        <v>1537</v>
      </c>
      <c r="K621" s="156" t="s">
        <v>937</v>
      </c>
      <c r="L621" s="156" t="s">
        <v>1550</v>
      </c>
      <c r="M621" s="156" t="s">
        <v>389</v>
      </c>
      <c r="N621" s="158" t="s">
        <v>277</v>
      </c>
      <c r="O621" s="144"/>
    </row>
    <row r="622" spans="1:15" ht="30" customHeight="1">
      <c r="A622" s="155">
        <v>618</v>
      </c>
      <c r="B622" s="173" t="s">
        <v>1851</v>
      </c>
      <c r="C622" s="157">
        <f t="shared" ca="1" si="9"/>
        <v>37</v>
      </c>
      <c r="D622" s="162" t="s">
        <v>1852</v>
      </c>
      <c r="E622" s="157" t="s">
        <v>220</v>
      </c>
      <c r="F622" s="125">
        <v>31984</v>
      </c>
      <c r="G622" s="155" t="s">
        <v>231</v>
      </c>
      <c r="H622" s="155" t="s">
        <v>8</v>
      </c>
      <c r="I622" s="125">
        <v>41609</v>
      </c>
      <c r="J622" s="162" t="s">
        <v>1537</v>
      </c>
      <c r="K622" s="156" t="s">
        <v>795</v>
      </c>
      <c r="L622" s="156" t="s">
        <v>637</v>
      </c>
      <c r="M622" s="156" t="s">
        <v>629</v>
      </c>
      <c r="N622" s="158" t="s">
        <v>277</v>
      </c>
      <c r="O622" s="144"/>
    </row>
    <row r="623" spans="1:15" ht="30" customHeight="1">
      <c r="A623" s="155">
        <v>619</v>
      </c>
      <c r="B623" s="175" t="s">
        <v>1853</v>
      </c>
      <c r="C623" s="157">
        <f t="shared" ca="1" si="9"/>
        <v>36</v>
      </c>
      <c r="D623" s="162" t="s">
        <v>1854</v>
      </c>
      <c r="E623" s="157" t="s">
        <v>220</v>
      </c>
      <c r="F623" s="125">
        <v>32187</v>
      </c>
      <c r="G623" s="155" t="s">
        <v>221</v>
      </c>
      <c r="H623" s="155" t="s">
        <v>8</v>
      </c>
      <c r="I623" s="125">
        <v>44562</v>
      </c>
      <c r="J623" s="162" t="s">
        <v>1537</v>
      </c>
      <c r="K623" s="179" t="s">
        <v>224</v>
      </c>
      <c r="L623" s="156" t="s">
        <v>233</v>
      </c>
      <c r="M623" s="156" t="s">
        <v>226</v>
      </c>
      <c r="N623" s="158" t="s">
        <v>227</v>
      </c>
      <c r="O623" s="144"/>
    </row>
    <row r="624" spans="1:15" ht="30" customHeight="1">
      <c r="A624" s="155">
        <v>620</v>
      </c>
      <c r="B624" s="173" t="s">
        <v>1855</v>
      </c>
      <c r="C624" s="157">
        <f t="shared" ca="1" si="9"/>
        <v>38</v>
      </c>
      <c r="D624" s="162" t="s">
        <v>1856</v>
      </c>
      <c r="E624" s="157" t="s">
        <v>1857</v>
      </c>
      <c r="F624" s="127">
        <v>31650</v>
      </c>
      <c r="G624" s="155" t="s">
        <v>221</v>
      </c>
      <c r="H624" s="155" t="s">
        <v>8</v>
      </c>
      <c r="I624" s="125">
        <v>44562</v>
      </c>
      <c r="J624" s="162" t="s">
        <v>1537</v>
      </c>
      <c r="K624" s="156" t="s">
        <v>282</v>
      </c>
      <c r="L624" s="156" t="s">
        <v>883</v>
      </c>
      <c r="M624" s="156" t="s">
        <v>226</v>
      </c>
      <c r="N624" s="158" t="s">
        <v>227</v>
      </c>
      <c r="O624" s="144"/>
    </row>
    <row r="625" spans="1:15" ht="30" customHeight="1">
      <c r="A625" s="155">
        <v>621</v>
      </c>
      <c r="B625" s="173" t="s">
        <v>1858</v>
      </c>
      <c r="C625" s="157">
        <f t="shared" ca="1" si="9"/>
        <v>45</v>
      </c>
      <c r="D625" s="162" t="s">
        <v>1859</v>
      </c>
      <c r="E625" s="157" t="s">
        <v>1857</v>
      </c>
      <c r="F625" s="127">
        <v>29060</v>
      </c>
      <c r="G625" s="155" t="s">
        <v>221</v>
      </c>
      <c r="H625" s="155" t="s">
        <v>8</v>
      </c>
      <c r="I625" s="125">
        <v>44562</v>
      </c>
      <c r="J625" s="162" t="s">
        <v>1537</v>
      </c>
      <c r="K625" s="156" t="s">
        <v>937</v>
      </c>
      <c r="L625" s="156" t="s">
        <v>1567</v>
      </c>
      <c r="M625" s="156" t="s">
        <v>674</v>
      </c>
      <c r="N625" s="158" t="s">
        <v>277</v>
      </c>
      <c r="O625" s="144"/>
    </row>
    <row r="626" spans="1:15" ht="30" customHeight="1">
      <c r="A626" s="155">
        <v>622</v>
      </c>
      <c r="B626" s="173" t="s">
        <v>1860</v>
      </c>
      <c r="C626" s="157">
        <f t="shared" ca="1" si="9"/>
        <v>46</v>
      </c>
      <c r="D626" s="162" t="s">
        <v>1861</v>
      </c>
      <c r="E626" s="157" t="s">
        <v>220</v>
      </c>
      <c r="F626" s="125">
        <v>28774</v>
      </c>
      <c r="G626" s="155" t="s">
        <v>221</v>
      </c>
      <c r="H626" s="155" t="s">
        <v>8</v>
      </c>
      <c r="I626" s="125">
        <v>40245</v>
      </c>
      <c r="J626" s="162" t="s">
        <v>1537</v>
      </c>
      <c r="K626" s="156" t="s">
        <v>1862</v>
      </c>
      <c r="L626" s="156" t="s">
        <v>1567</v>
      </c>
      <c r="M626" s="156" t="s">
        <v>674</v>
      </c>
      <c r="N626" s="158" t="s">
        <v>277</v>
      </c>
      <c r="O626" s="144"/>
    </row>
    <row r="627" spans="1:15" ht="30" customHeight="1">
      <c r="A627" s="155">
        <v>623</v>
      </c>
      <c r="B627" s="175" t="s">
        <v>1863</v>
      </c>
      <c r="C627" s="157">
        <f t="shared" ca="1" si="9"/>
        <v>27</v>
      </c>
      <c r="D627" s="176" t="s">
        <v>1864</v>
      </c>
      <c r="E627" s="157" t="s">
        <v>220</v>
      </c>
      <c r="F627" s="126">
        <v>35764</v>
      </c>
      <c r="G627" s="155" t="s">
        <v>221</v>
      </c>
      <c r="H627" s="155" t="s">
        <v>8</v>
      </c>
      <c r="I627" s="125">
        <v>45017</v>
      </c>
      <c r="J627" s="162" t="s">
        <v>1537</v>
      </c>
      <c r="K627" s="156" t="s">
        <v>282</v>
      </c>
      <c r="L627" s="156" t="s">
        <v>883</v>
      </c>
      <c r="M627" s="156" t="s">
        <v>226</v>
      </c>
      <c r="N627" s="158" t="s">
        <v>227</v>
      </c>
      <c r="O627" s="144"/>
    </row>
    <row r="628" spans="1:15" ht="30" customHeight="1">
      <c r="A628" s="155">
        <v>624</v>
      </c>
      <c r="B628" s="173" t="s">
        <v>1865</v>
      </c>
      <c r="C628" s="157">
        <f t="shared" ca="1" si="9"/>
        <v>35</v>
      </c>
      <c r="D628" s="162" t="s">
        <v>1866</v>
      </c>
      <c r="E628" s="157" t="s">
        <v>220</v>
      </c>
      <c r="F628" s="125">
        <v>32806</v>
      </c>
      <c r="G628" s="155" t="s">
        <v>231</v>
      </c>
      <c r="H628" s="155" t="s">
        <v>8</v>
      </c>
      <c r="I628" s="125">
        <v>42156</v>
      </c>
      <c r="J628" s="162" t="s">
        <v>1537</v>
      </c>
      <c r="K628" s="156" t="s">
        <v>1264</v>
      </c>
      <c r="L628" s="156" t="s">
        <v>334</v>
      </c>
      <c r="M628" s="156" t="s">
        <v>335</v>
      </c>
      <c r="N628" s="158" t="s">
        <v>277</v>
      </c>
      <c r="O628" s="144"/>
    </row>
    <row r="629" spans="1:15" ht="30" customHeight="1">
      <c r="A629" s="155">
        <v>625</v>
      </c>
      <c r="B629" s="173" t="s">
        <v>1867</v>
      </c>
      <c r="C629" s="157">
        <f t="shared" ca="1" si="9"/>
        <v>38</v>
      </c>
      <c r="D629" s="162" t="s">
        <v>1868</v>
      </c>
      <c r="E629" s="157" t="s">
        <v>220</v>
      </c>
      <c r="F629" s="125">
        <v>31431</v>
      </c>
      <c r="G629" s="155" t="s">
        <v>231</v>
      </c>
      <c r="H629" s="155" t="s">
        <v>8</v>
      </c>
      <c r="I629" s="125">
        <v>40541</v>
      </c>
      <c r="J629" s="162" t="s">
        <v>1537</v>
      </c>
      <c r="K629" s="156" t="s">
        <v>1631</v>
      </c>
      <c r="L629" s="177" t="s">
        <v>637</v>
      </c>
      <c r="M629" s="156" t="s">
        <v>835</v>
      </c>
      <c r="N629" s="158" t="s">
        <v>277</v>
      </c>
      <c r="O629" s="144"/>
    </row>
    <row r="630" spans="1:15" ht="30" customHeight="1">
      <c r="A630" s="155">
        <v>626</v>
      </c>
      <c r="B630" s="173" t="s">
        <v>1869</v>
      </c>
      <c r="C630" s="157">
        <f t="shared" ca="1" si="9"/>
        <v>36</v>
      </c>
      <c r="D630" s="162" t="s">
        <v>1870</v>
      </c>
      <c r="E630" s="157" t="s">
        <v>605</v>
      </c>
      <c r="F630" s="125">
        <v>32272</v>
      </c>
      <c r="G630" s="155" t="s">
        <v>231</v>
      </c>
      <c r="H630" s="155" t="s">
        <v>8</v>
      </c>
      <c r="I630" s="125">
        <v>42156</v>
      </c>
      <c r="J630" s="162" t="s">
        <v>1537</v>
      </c>
      <c r="K630" s="156" t="s">
        <v>1871</v>
      </c>
      <c r="L630" s="156" t="s">
        <v>1609</v>
      </c>
      <c r="M630" s="156" t="s">
        <v>629</v>
      </c>
      <c r="N630" s="158" t="s">
        <v>277</v>
      </c>
      <c r="O630" s="144"/>
    </row>
    <row r="631" spans="1:15" ht="30" customHeight="1">
      <c r="A631" s="155">
        <v>627</v>
      </c>
      <c r="B631" s="173" t="s">
        <v>1872</v>
      </c>
      <c r="C631" s="157">
        <f t="shared" ca="1" si="9"/>
        <v>38</v>
      </c>
      <c r="D631" s="162" t="s">
        <v>1873</v>
      </c>
      <c r="E631" s="157" t="s">
        <v>1874</v>
      </c>
      <c r="F631" s="125">
        <v>31776</v>
      </c>
      <c r="G631" s="155" t="s">
        <v>221</v>
      </c>
      <c r="H631" s="155" t="s">
        <v>8</v>
      </c>
      <c r="I631" s="125">
        <v>44562</v>
      </c>
      <c r="J631" s="162" t="s">
        <v>1537</v>
      </c>
      <c r="K631" s="156" t="s">
        <v>282</v>
      </c>
      <c r="L631" s="156" t="s">
        <v>883</v>
      </c>
      <c r="M631" s="156" t="s">
        <v>226</v>
      </c>
      <c r="N631" s="158" t="s">
        <v>227</v>
      </c>
      <c r="O631" s="144"/>
    </row>
    <row r="632" spans="1:15" ht="30" customHeight="1">
      <c r="A632" s="155">
        <v>628</v>
      </c>
      <c r="B632" s="175" t="s">
        <v>1875</v>
      </c>
      <c r="C632" s="157">
        <f t="shared" ca="1" si="9"/>
        <v>26</v>
      </c>
      <c r="D632" s="176" t="s">
        <v>1876</v>
      </c>
      <c r="E632" s="157" t="s">
        <v>220</v>
      </c>
      <c r="F632" s="126">
        <v>35819</v>
      </c>
      <c r="G632" s="155" t="s">
        <v>221</v>
      </c>
      <c r="H632" s="155" t="s">
        <v>8</v>
      </c>
      <c r="I632" s="125">
        <v>45017</v>
      </c>
      <c r="J632" s="162" t="s">
        <v>1537</v>
      </c>
      <c r="K632" s="156" t="s">
        <v>430</v>
      </c>
      <c r="L632" s="142" t="s">
        <v>896</v>
      </c>
      <c r="M632" s="156" t="s">
        <v>245</v>
      </c>
      <c r="N632" s="158" t="s">
        <v>227</v>
      </c>
      <c r="O632" s="144"/>
    </row>
    <row r="633" spans="1:15" ht="30" customHeight="1">
      <c r="A633" s="155">
        <v>629</v>
      </c>
      <c r="B633" s="175" t="s">
        <v>1877</v>
      </c>
      <c r="C633" s="157">
        <f t="shared" ca="1" si="9"/>
        <v>24</v>
      </c>
      <c r="D633" s="176" t="s">
        <v>1878</v>
      </c>
      <c r="E633" s="157" t="s">
        <v>220</v>
      </c>
      <c r="F633" s="126">
        <v>36848</v>
      </c>
      <c r="G633" s="155" t="s">
        <v>221</v>
      </c>
      <c r="H633" s="155" t="s">
        <v>8</v>
      </c>
      <c r="I633" s="125">
        <v>45017</v>
      </c>
      <c r="J633" s="162" t="s">
        <v>1537</v>
      </c>
      <c r="K633" s="156" t="s">
        <v>269</v>
      </c>
      <c r="L633" s="156" t="s">
        <v>270</v>
      </c>
      <c r="M633" s="156" t="s">
        <v>245</v>
      </c>
      <c r="N633" s="158" t="s">
        <v>227</v>
      </c>
      <c r="O633" s="144"/>
    </row>
    <row r="634" spans="1:15" ht="30" customHeight="1">
      <c r="A634" s="155">
        <v>630</v>
      </c>
      <c r="B634" s="173" t="s">
        <v>1879</v>
      </c>
      <c r="C634" s="157">
        <f t="shared" ca="1" si="9"/>
        <v>32</v>
      </c>
      <c r="D634" s="162" t="s">
        <v>1880</v>
      </c>
      <c r="E634" s="157" t="s">
        <v>220</v>
      </c>
      <c r="F634" s="125">
        <v>33636</v>
      </c>
      <c r="G634" s="155" t="s">
        <v>231</v>
      </c>
      <c r="H634" s="155" t="s">
        <v>8</v>
      </c>
      <c r="I634" s="125">
        <v>42614</v>
      </c>
      <c r="J634" s="162" t="s">
        <v>1537</v>
      </c>
      <c r="K634" s="156" t="s">
        <v>282</v>
      </c>
      <c r="L634" s="156" t="s">
        <v>883</v>
      </c>
      <c r="M634" s="156" t="s">
        <v>226</v>
      </c>
      <c r="N634" s="158" t="s">
        <v>227</v>
      </c>
      <c r="O634" s="144"/>
    </row>
    <row r="635" spans="1:15" ht="30" customHeight="1">
      <c r="A635" s="155">
        <v>631</v>
      </c>
      <c r="B635" s="175" t="s">
        <v>1881</v>
      </c>
      <c r="C635" s="157">
        <f t="shared" ca="1" si="9"/>
        <v>34</v>
      </c>
      <c r="D635" s="176" t="s">
        <v>1882</v>
      </c>
      <c r="E635" s="157" t="s">
        <v>220</v>
      </c>
      <c r="F635" s="126">
        <v>32920</v>
      </c>
      <c r="G635" s="155" t="s">
        <v>221</v>
      </c>
      <c r="H635" s="155" t="s">
        <v>8</v>
      </c>
      <c r="I635" s="125">
        <v>45017</v>
      </c>
      <c r="J635" s="162" t="s">
        <v>1537</v>
      </c>
      <c r="K635" s="156" t="s">
        <v>269</v>
      </c>
      <c r="L635" s="156" t="s">
        <v>270</v>
      </c>
      <c r="M635" s="156" t="s">
        <v>245</v>
      </c>
      <c r="N635" s="158" t="s">
        <v>227</v>
      </c>
      <c r="O635" s="144"/>
    </row>
    <row r="636" spans="1:15" ht="30" customHeight="1">
      <c r="A636" s="155">
        <v>632</v>
      </c>
      <c r="B636" s="222" t="s">
        <v>1883</v>
      </c>
      <c r="C636" s="157">
        <f t="shared" ca="1" si="9"/>
        <v>35</v>
      </c>
      <c r="D636" s="223" t="s">
        <v>1884</v>
      </c>
      <c r="E636" s="230" t="s">
        <v>248</v>
      </c>
      <c r="F636" s="231">
        <v>32623</v>
      </c>
      <c r="G636" s="221" t="s">
        <v>231</v>
      </c>
      <c r="H636" s="221" t="s">
        <v>8</v>
      </c>
      <c r="I636" s="226">
        <v>44562</v>
      </c>
      <c r="J636" s="223" t="s">
        <v>1537</v>
      </c>
      <c r="K636" s="232" t="s">
        <v>1885</v>
      </c>
      <c r="L636" s="227" t="s">
        <v>637</v>
      </c>
      <c r="M636" s="227" t="s">
        <v>2457</v>
      </c>
      <c r="N636" s="229" t="s">
        <v>277</v>
      </c>
      <c r="O636" s="144"/>
    </row>
    <row r="637" spans="1:15" ht="30" customHeight="1">
      <c r="A637" s="155">
        <v>633</v>
      </c>
      <c r="B637" s="173" t="s">
        <v>1886</v>
      </c>
      <c r="C637" s="157">
        <f t="shared" ca="1" si="9"/>
        <v>34</v>
      </c>
      <c r="D637" s="162" t="s">
        <v>1887</v>
      </c>
      <c r="E637" s="157" t="s">
        <v>220</v>
      </c>
      <c r="F637" s="125">
        <v>33080</v>
      </c>
      <c r="G637" s="155" t="s">
        <v>221</v>
      </c>
      <c r="H637" s="155" t="s">
        <v>8</v>
      </c>
      <c r="I637" s="125">
        <v>41640</v>
      </c>
      <c r="J637" s="162" t="s">
        <v>1537</v>
      </c>
      <c r="K637" s="156" t="s">
        <v>254</v>
      </c>
      <c r="L637" s="156" t="s">
        <v>255</v>
      </c>
      <c r="M637" s="156" t="s">
        <v>226</v>
      </c>
      <c r="N637" s="158" t="s">
        <v>227</v>
      </c>
      <c r="O637" s="144"/>
    </row>
    <row r="638" spans="1:15" ht="30" customHeight="1">
      <c r="A638" s="155">
        <v>634</v>
      </c>
      <c r="B638" s="173" t="s">
        <v>1888</v>
      </c>
      <c r="C638" s="157">
        <f t="shared" ca="1" si="9"/>
        <v>33</v>
      </c>
      <c r="D638" s="162" t="s">
        <v>1889</v>
      </c>
      <c r="E638" s="157" t="s">
        <v>273</v>
      </c>
      <c r="F638" s="125">
        <v>33550</v>
      </c>
      <c r="G638" s="155" t="s">
        <v>221</v>
      </c>
      <c r="H638" s="155" t="s">
        <v>8</v>
      </c>
      <c r="I638" s="125">
        <v>41609</v>
      </c>
      <c r="J638" s="162" t="s">
        <v>1537</v>
      </c>
      <c r="K638" s="156" t="s">
        <v>1762</v>
      </c>
      <c r="L638" s="156" t="s">
        <v>1567</v>
      </c>
      <c r="M638" s="156" t="s">
        <v>674</v>
      </c>
      <c r="N638" s="158" t="s">
        <v>277</v>
      </c>
      <c r="O638" s="144"/>
    </row>
    <row r="639" spans="1:15" ht="30" customHeight="1">
      <c r="A639" s="155">
        <v>635</v>
      </c>
      <c r="B639" s="173" t="s">
        <v>1890</v>
      </c>
      <c r="C639" s="157">
        <f t="shared" ca="1" si="9"/>
        <v>37</v>
      </c>
      <c r="D639" s="162" t="s">
        <v>1891</v>
      </c>
      <c r="E639" s="157" t="s">
        <v>1892</v>
      </c>
      <c r="F639" s="125">
        <v>31891</v>
      </c>
      <c r="G639" s="155" t="s">
        <v>221</v>
      </c>
      <c r="H639" s="155" t="s">
        <v>8</v>
      </c>
      <c r="I639" s="125">
        <v>40303</v>
      </c>
      <c r="J639" s="162" t="s">
        <v>1537</v>
      </c>
      <c r="K639" s="156" t="s">
        <v>254</v>
      </c>
      <c r="L639" s="156" t="s">
        <v>255</v>
      </c>
      <c r="M639" s="156" t="s">
        <v>226</v>
      </c>
      <c r="N639" s="158" t="s">
        <v>227</v>
      </c>
      <c r="O639" s="144"/>
    </row>
    <row r="640" spans="1:15" ht="30" customHeight="1">
      <c r="A640" s="155">
        <v>636</v>
      </c>
      <c r="B640" s="173" t="s">
        <v>1893</v>
      </c>
      <c r="C640" s="157">
        <f t="shared" ca="1" si="9"/>
        <v>35</v>
      </c>
      <c r="D640" s="162" t="s">
        <v>1894</v>
      </c>
      <c r="E640" s="157" t="s">
        <v>1778</v>
      </c>
      <c r="F640" s="125">
        <v>32685</v>
      </c>
      <c r="G640" s="155" t="s">
        <v>221</v>
      </c>
      <c r="H640" s="155" t="s">
        <v>8</v>
      </c>
      <c r="I640" s="125">
        <v>44562</v>
      </c>
      <c r="J640" s="162" t="s">
        <v>1537</v>
      </c>
      <c r="K640" s="156" t="s">
        <v>1895</v>
      </c>
      <c r="L640" s="156" t="s">
        <v>1550</v>
      </c>
      <c r="M640" s="156" t="s">
        <v>389</v>
      </c>
      <c r="N640" s="158" t="s">
        <v>277</v>
      </c>
      <c r="O640" s="144"/>
    </row>
    <row r="641" spans="1:15" ht="30" customHeight="1">
      <c r="A641" s="155">
        <v>637</v>
      </c>
      <c r="B641" s="175" t="s">
        <v>1896</v>
      </c>
      <c r="C641" s="157">
        <f t="shared" ca="1" si="9"/>
        <v>26</v>
      </c>
      <c r="D641" s="176" t="s">
        <v>1897</v>
      </c>
      <c r="E641" s="157" t="s">
        <v>220</v>
      </c>
      <c r="F641" s="126">
        <v>36050</v>
      </c>
      <c r="G641" s="155" t="s">
        <v>221</v>
      </c>
      <c r="H641" s="155" t="s">
        <v>8</v>
      </c>
      <c r="I641" s="125">
        <v>45017</v>
      </c>
      <c r="J641" s="162" t="s">
        <v>1537</v>
      </c>
      <c r="K641" s="156" t="s">
        <v>249</v>
      </c>
      <c r="L641" s="142" t="s">
        <v>1898</v>
      </c>
      <c r="M641" s="156" t="s">
        <v>245</v>
      </c>
      <c r="N641" s="158" t="s">
        <v>227</v>
      </c>
      <c r="O641" s="144"/>
    </row>
    <row r="642" spans="1:15" ht="30" customHeight="1">
      <c r="A642" s="155">
        <v>638</v>
      </c>
      <c r="B642" s="173" t="s">
        <v>1899</v>
      </c>
      <c r="C642" s="157">
        <f t="shared" ca="1" si="9"/>
        <v>30</v>
      </c>
      <c r="D642" s="162" t="s">
        <v>1900</v>
      </c>
      <c r="E642" s="157" t="s">
        <v>220</v>
      </c>
      <c r="F642" s="127">
        <v>34638</v>
      </c>
      <c r="G642" s="155" t="s">
        <v>221</v>
      </c>
      <c r="H642" s="155" t="s">
        <v>8</v>
      </c>
      <c r="I642" s="125">
        <v>44562</v>
      </c>
      <c r="J642" s="162" t="s">
        <v>1537</v>
      </c>
      <c r="K642" s="156" t="s">
        <v>254</v>
      </c>
      <c r="L642" s="160" t="s">
        <v>255</v>
      </c>
      <c r="M642" s="156" t="s">
        <v>226</v>
      </c>
      <c r="N642" s="158" t="s">
        <v>227</v>
      </c>
      <c r="O642" s="144"/>
    </row>
    <row r="643" spans="1:15" ht="30" customHeight="1">
      <c r="A643" s="155">
        <v>639</v>
      </c>
      <c r="B643" s="173" t="s">
        <v>1901</v>
      </c>
      <c r="C643" s="157">
        <f t="shared" ca="1" si="9"/>
        <v>44</v>
      </c>
      <c r="D643" s="162" t="s">
        <v>1902</v>
      </c>
      <c r="E643" s="157" t="s">
        <v>220</v>
      </c>
      <c r="F643" s="125">
        <v>29470</v>
      </c>
      <c r="G643" s="155" t="s">
        <v>221</v>
      </c>
      <c r="H643" s="155" t="s">
        <v>8</v>
      </c>
      <c r="I643" s="125">
        <v>40180</v>
      </c>
      <c r="J643" s="162" t="s">
        <v>1537</v>
      </c>
      <c r="K643" s="156" t="s">
        <v>1631</v>
      </c>
      <c r="L643" s="156" t="s">
        <v>1550</v>
      </c>
      <c r="M643" s="156" t="s">
        <v>389</v>
      </c>
      <c r="N643" s="158" t="s">
        <v>277</v>
      </c>
      <c r="O643" s="144"/>
    </row>
    <row r="644" spans="1:15" ht="30" customHeight="1">
      <c r="A644" s="155">
        <v>640</v>
      </c>
      <c r="B644" s="175" t="s">
        <v>1903</v>
      </c>
      <c r="C644" s="157">
        <f t="shared" ca="1" si="9"/>
        <v>27</v>
      </c>
      <c r="D644" s="176" t="s">
        <v>1904</v>
      </c>
      <c r="E644" s="157" t="s">
        <v>220</v>
      </c>
      <c r="F644" s="126">
        <v>35496</v>
      </c>
      <c r="G644" s="155" t="s">
        <v>221</v>
      </c>
      <c r="H644" s="155" t="s">
        <v>8</v>
      </c>
      <c r="I644" s="125">
        <v>45017</v>
      </c>
      <c r="J644" s="162" t="s">
        <v>1537</v>
      </c>
      <c r="K644" s="156" t="s">
        <v>224</v>
      </c>
      <c r="L644" s="156" t="s">
        <v>233</v>
      </c>
      <c r="M644" s="156" t="s">
        <v>226</v>
      </c>
      <c r="N644" s="158" t="s">
        <v>227</v>
      </c>
      <c r="O644" s="144"/>
    </row>
    <row r="645" spans="1:15" ht="30" customHeight="1">
      <c r="A645" s="155">
        <v>641</v>
      </c>
      <c r="B645" s="175" t="s">
        <v>1905</v>
      </c>
      <c r="C645" s="157">
        <f t="shared" ca="1" si="9"/>
        <v>24</v>
      </c>
      <c r="D645" s="176" t="s">
        <v>1906</v>
      </c>
      <c r="E645" s="157" t="s">
        <v>273</v>
      </c>
      <c r="F645" s="126">
        <v>36618</v>
      </c>
      <c r="G645" s="155" t="s">
        <v>221</v>
      </c>
      <c r="H645" s="155" t="s">
        <v>8</v>
      </c>
      <c r="I645" s="125">
        <v>45017</v>
      </c>
      <c r="J645" s="162" t="s">
        <v>1537</v>
      </c>
      <c r="K645" s="156" t="s">
        <v>224</v>
      </c>
      <c r="L645" s="156" t="s">
        <v>233</v>
      </c>
      <c r="M645" s="156" t="s">
        <v>226</v>
      </c>
      <c r="N645" s="158" t="s">
        <v>227</v>
      </c>
      <c r="O645" s="144"/>
    </row>
    <row r="646" spans="1:15" ht="30" customHeight="1">
      <c r="A646" s="155">
        <v>642</v>
      </c>
      <c r="B646" s="173" t="s">
        <v>1907</v>
      </c>
      <c r="C646" s="157">
        <f t="shared" ref="C646:C709" ca="1" si="10">(YEAR(NOW())-YEAR(F646))</f>
        <v>25</v>
      </c>
      <c r="D646" s="162" t="s">
        <v>1908</v>
      </c>
      <c r="E646" s="157" t="s">
        <v>220</v>
      </c>
      <c r="F646" s="127">
        <v>36504</v>
      </c>
      <c r="G646" s="155" t="s">
        <v>231</v>
      </c>
      <c r="H646" s="155" t="s">
        <v>8</v>
      </c>
      <c r="I646" s="125">
        <v>44562</v>
      </c>
      <c r="J646" s="162" t="s">
        <v>1537</v>
      </c>
      <c r="K646" s="156" t="s">
        <v>399</v>
      </c>
      <c r="L646" s="156" t="s">
        <v>688</v>
      </c>
      <c r="M646" s="156" t="s">
        <v>401</v>
      </c>
      <c r="N646" s="158" t="s">
        <v>227</v>
      </c>
      <c r="O646" s="144"/>
    </row>
    <row r="647" spans="1:15" ht="30" customHeight="1">
      <c r="A647" s="155">
        <v>643</v>
      </c>
      <c r="B647" s="173" t="s">
        <v>1909</v>
      </c>
      <c r="C647" s="157">
        <f t="shared" ca="1" si="10"/>
        <v>33</v>
      </c>
      <c r="D647" s="162" t="s">
        <v>1910</v>
      </c>
      <c r="E647" s="157" t="s">
        <v>220</v>
      </c>
      <c r="F647" s="125">
        <v>33248</v>
      </c>
      <c r="G647" s="155" t="s">
        <v>221</v>
      </c>
      <c r="H647" s="155" t="s">
        <v>8</v>
      </c>
      <c r="I647" s="125">
        <v>41640</v>
      </c>
      <c r="J647" s="162" t="s">
        <v>1537</v>
      </c>
      <c r="K647" s="156" t="s">
        <v>254</v>
      </c>
      <c r="L647" s="156" t="s">
        <v>255</v>
      </c>
      <c r="M647" s="156" t="s">
        <v>226</v>
      </c>
      <c r="N647" s="158" t="s">
        <v>227</v>
      </c>
      <c r="O647" s="144"/>
    </row>
    <row r="648" spans="1:15" ht="30" customHeight="1">
      <c r="A648" s="155">
        <v>644</v>
      </c>
      <c r="B648" s="173" t="s">
        <v>1911</v>
      </c>
      <c r="C648" s="157">
        <f t="shared" ca="1" si="10"/>
        <v>34</v>
      </c>
      <c r="D648" s="162" t="s">
        <v>1912</v>
      </c>
      <c r="E648" s="157" t="s">
        <v>273</v>
      </c>
      <c r="F648" s="125">
        <v>32943</v>
      </c>
      <c r="G648" s="155" t="s">
        <v>231</v>
      </c>
      <c r="H648" s="155" t="s">
        <v>8</v>
      </c>
      <c r="I648" s="125">
        <v>40969</v>
      </c>
      <c r="J648" s="162" t="s">
        <v>1537</v>
      </c>
      <c r="K648" s="156" t="s">
        <v>387</v>
      </c>
      <c r="L648" s="156" t="s">
        <v>1913</v>
      </c>
      <c r="M648" s="156" t="s">
        <v>276</v>
      </c>
      <c r="N648" s="158" t="s">
        <v>277</v>
      </c>
      <c r="O648" s="144"/>
    </row>
    <row r="649" spans="1:15" ht="30" customHeight="1">
      <c r="A649" s="155">
        <v>645</v>
      </c>
      <c r="B649" s="173" t="s">
        <v>1914</v>
      </c>
      <c r="C649" s="157">
        <f t="shared" ca="1" si="10"/>
        <v>23</v>
      </c>
      <c r="D649" s="162" t="s">
        <v>1915</v>
      </c>
      <c r="E649" s="157" t="s">
        <v>220</v>
      </c>
      <c r="F649" s="127">
        <v>37082</v>
      </c>
      <c r="G649" s="155" t="s">
        <v>231</v>
      </c>
      <c r="H649" s="155" t="s">
        <v>8</v>
      </c>
      <c r="I649" s="125">
        <v>44562</v>
      </c>
      <c r="J649" s="162" t="s">
        <v>1537</v>
      </c>
      <c r="K649" s="156" t="s">
        <v>937</v>
      </c>
      <c r="L649" s="156" t="s">
        <v>1580</v>
      </c>
      <c r="M649" s="156" t="s">
        <v>245</v>
      </c>
      <c r="N649" s="158" t="s">
        <v>277</v>
      </c>
      <c r="O649" s="144"/>
    </row>
    <row r="650" spans="1:15" ht="30" customHeight="1">
      <c r="A650" s="155">
        <v>646</v>
      </c>
      <c r="B650" s="175" t="s">
        <v>1916</v>
      </c>
      <c r="C650" s="157">
        <f t="shared" ca="1" si="10"/>
        <v>24</v>
      </c>
      <c r="D650" s="176" t="s">
        <v>1917</v>
      </c>
      <c r="E650" s="157" t="s">
        <v>236</v>
      </c>
      <c r="F650" s="126">
        <v>36841</v>
      </c>
      <c r="G650" s="155" t="s">
        <v>221</v>
      </c>
      <c r="H650" s="155" t="s">
        <v>8</v>
      </c>
      <c r="I650" s="125">
        <v>45017</v>
      </c>
      <c r="J650" s="162" t="s">
        <v>1537</v>
      </c>
      <c r="K650" s="156" t="s">
        <v>1918</v>
      </c>
      <c r="L650" s="142" t="s">
        <v>1171</v>
      </c>
      <c r="M650" s="159" t="s">
        <v>365</v>
      </c>
      <c r="N650" s="158" t="s">
        <v>227</v>
      </c>
      <c r="O650" s="144"/>
    </row>
    <row r="651" spans="1:15" ht="30" customHeight="1">
      <c r="A651" s="155">
        <v>647</v>
      </c>
      <c r="B651" s="173" t="s">
        <v>1919</v>
      </c>
      <c r="C651" s="157">
        <f t="shared" ca="1" si="10"/>
        <v>41</v>
      </c>
      <c r="D651" s="162" t="s">
        <v>1920</v>
      </c>
      <c r="E651" s="157" t="s">
        <v>220</v>
      </c>
      <c r="F651" s="125">
        <v>30551</v>
      </c>
      <c r="G651" s="155" t="s">
        <v>231</v>
      </c>
      <c r="H651" s="155" t="s">
        <v>8</v>
      </c>
      <c r="I651" s="125">
        <v>40180</v>
      </c>
      <c r="J651" s="162" t="s">
        <v>1537</v>
      </c>
      <c r="K651" s="156" t="s">
        <v>795</v>
      </c>
      <c r="L651" s="177" t="s">
        <v>1921</v>
      </c>
      <c r="M651" s="156" t="s">
        <v>335</v>
      </c>
      <c r="N651" s="158" t="s">
        <v>277</v>
      </c>
      <c r="O651" s="144"/>
    </row>
    <row r="652" spans="1:15" ht="30" customHeight="1">
      <c r="A652" s="155">
        <v>648</v>
      </c>
      <c r="B652" s="175" t="s">
        <v>1922</v>
      </c>
      <c r="C652" s="157">
        <f t="shared" ca="1" si="10"/>
        <v>27</v>
      </c>
      <c r="D652" s="176" t="s">
        <v>1923</v>
      </c>
      <c r="E652" s="157" t="s">
        <v>991</v>
      </c>
      <c r="F652" s="126">
        <v>35729</v>
      </c>
      <c r="G652" s="155" t="s">
        <v>221</v>
      </c>
      <c r="H652" s="155" t="s">
        <v>8</v>
      </c>
      <c r="I652" s="125">
        <v>45017</v>
      </c>
      <c r="J652" s="162" t="s">
        <v>1537</v>
      </c>
      <c r="K652" s="156" t="s">
        <v>430</v>
      </c>
      <c r="L652" s="142" t="s">
        <v>896</v>
      </c>
      <c r="M652" s="156" t="s">
        <v>245</v>
      </c>
      <c r="N652" s="158" t="s">
        <v>227</v>
      </c>
      <c r="O652" s="144"/>
    </row>
    <row r="653" spans="1:15" ht="30" customHeight="1">
      <c r="A653" s="155">
        <v>649</v>
      </c>
      <c r="B653" s="173" t="s">
        <v>1924</v>
      </c>
      <c r="C653" s="157">
        <f t="shared" ca="1" si="10"/>
        <v>28</v>
      </c>
      <c r="D653" s="162" t="s">
        <v>1925</v>
      </c>
      <c r="E653" s="157" t="s">
        <v>220</v>
      </c>
      <c r="F653" s="127">
        <v>35121</v>
      </c>
      <c r="G653" s="155" t="s">
        <v>221</v>
      </c>
      <c r="H653" s="155" t="s">
        <v>8</v>
      </c>
      <c r="I653" s="125">
        <v>44562</v>
      </c>
      <c r="J653" s="162" t="s">
        <v>1537</v>
      </c>
      <c r="K653" s="156" t="s">
        <v>224</v>
      </c>
      <c r="L653" s="156" t="s">
        <v>233</v>
      </c>
      <c r="M653" s="156" t="s">
        <v>226</v>
      </c>
      <c r="N653" s="158" t="s">
        <v>227</v>
      </c>
      <c r="O653" s="144"/>
    </row>
    <row r="654" spans="1:15" ht="30" customHeight="1">
      <c r="A654" s="155">
        <v>650</v>
      </c>
      <c r="B654" s="173" t="s">
        <v>1926</v>
      </c>
      <c r="C654" s="157">
        <f t="shared" ca="1" si="10"/>
        <v>35</v>
      </c>
      <c r="D654" s="162" t="s">
        <v>1927</v>
      </c>
      <c r="E654" s="157" t="s">
        <v>220</v>
      </c>
      <c r="F654" s="125">
        <v>32865</v>
      </c>
      <c r="G654" s="155" t="s">
        <v>221</v>
      </c>
      <c r="H654" s="155" t="s">
        <v>8</v>
      </c>
      <c r="I654" s="125">
        <v>39356</v>
      </c>
      <c r="J654" s="162" t="s">
        <v>1537</v>
      </c>
      <c r="K654" s="156" t="s">
        <v>1631</v>
      </c>
      <c r="L654" s="156" t="s">
        <v>1580</v>
      </c>
      <c r="M654" s="156" t="s">
        <v>245</v>
      </c>
      <c r="N654" s="158" t="s">
        <v>277</v>
      </c>
      <c r="O654" s="144"/>
    </row>
    <row r="655" spans="1:15" ht="30" customHeight="1">
      <c r="A655" s="155">
        <v>651</v>
      </c>
      <c r="B655" s="222" t="s">
        <v>1928</v>
      </c>
      <c r="C655" s="157">
        <f t="shared" ca="1" si="10"/>
        <v>33</v>
      </c>
      <c r="D655" s="223" t="s">
        <v>1929</v>
      </c>
      <c r="E655" s="224" t="s">
        <v>220</v>
      </c>
      <c r="F655" s="225">
        <v>33300</v>
      </c>
      <c r="G655" s="221" t="s">
        <v>231</v>
      </c>
      <c r="H655" s="221" t="s">
        <v>8</v>
      </c>
      <c r="I655" s="226">
        <v>44562</v>
      </c>
      <c r="J655" s="223" t="s">
        <v>1537</v>
      </c>
      <c r="K655" s="227" t="s">
        <v>937</v>
      </c>
      <c r="L655" s="228" t="s">
        <v>1580</v>
      </c>
      <c r="M655" s="227" t="s">
        <v>245</v>
      </c>
      <c r="N655" s="229" t="s">
        <v>277</v>
      </c>
      <c r="O655" s="144"/>
    </row>
    <row r="656" spans="1:15" ht="30" customHeight="1">
      <c r="A656" s="155">
        <v>652</v>
      </c>
      <c r="B656" s="173" t="s">
        <v>1931</v>
      </c>
      <c r="C656" s="157">
        <f t="shared" ca="1" si="10"/>
        <v>24</v>
      </c>
      <c r="D656" s="162" t="s">
        <v>1932</v>
      </c>
      <c r="E656" s="157" t="s">
        <v>220</v>
      </c>
      <c r="F656" s="127">
        <v>36607</v>
      </c>
      <c r="G656" s="155" t="s">
        <v>221</v>
      </c>
      <c r="H656" s="155" t="s">
        <v>8</v>
      </c>
      <c r="I656" s="125">
        <v>44562</v>
      </c>
      <c r="J656" s="162" t="s">
        <v>1537</v>
      </c>
      <c r="K656" s="156" t="s">
        <v>224</v>
      </c>
      <c r="L656" s="160" t="s">
        <v>233</v>
      </c>
      <c r="M656" s="156" t="s">
        <v>226</v>
      </c>
      <c r="N656" s="158" t="s">
        <v>227</v>
      </c>
      <c r="O656" s="144"/>
    </row>
    <row r="657" spans="1:15" ht="30" customHeight="1">
      <c r="A657" s="155">
        <v>653</v>
      </c>
      <c r="B657" s="173" t="s">
        <v>1933</v>
      </c>
      <c r="C657" s="157">
        <f t="shared" ca="1" si="10"/>
        <v>31</v>
      </c>
      <c r="D657" s="162" t="s">
        <v>1934</v>
      </c>
      <c r="E657" s="157" t="s">
        <v>374</v>
      </c>
      <c r="F657" s="125">
        <v>34066</v>
      </c>
      <c r="G657" s="155" t="s">
        <v>231</v>
      </c>
      <c r="H657" s="155" t="s">
        <v>8</v>
      </c>
      <c r="I657" s="125">
        <v>42887</v>
      </c>
      <c r="J657" s="162" t="s">
        <v>1537</v>
      </c>
      <c r="K657" s="156" t="s">
        <v>368</v>
      </c>
      <c r="L657" s="156" t="s">
        <v>1935</v>
      </c>
      <c r="M657" s="156" t="s">
        <v>276</v>
      </c>
      <c r="N657" s="158" t="s">
        <v>277</v>
      </c>
      <c r="O657" s="144"/>
    </row>
    <row r="658" spans="1:15" ht="30" customHeight="1">
      <c r="A658" s="155">
        <v>654</v>
      </c>
      <c r="B658" s="175" t="s">
        <v>1936</v>
      </c>
      <c r="C658" s="157">
        <f t="shared" ca="1" si="10"/>
        <v>32</v>
      </c>
      <c r="D658" s="176" t="s">
        <v>1937</v>
      </c>
      <c r="E658" s="157" t="s">
        <v>273</v>
      </c>
      <c r="F658" s="126">
        <v>33801</v>
      </c>
      <c r="G658" s="155" t="s">
        <v>231</v>
      </c>
      <c r="H658" s="155" t="s">
        <v>8</v>
      </c>
      <c r="I658" s="125">
        <v>45017</v>
      </c>
      <c r="J658" s="162" t="s">
        <v>1537</v>
      </c>
      <c r="K658" s="156" t="s">
        <v>282</v>
      </c>
      <c r="L658" s="156" t="s">
        <v>883</v>
      </c>
      <c r="M658" s="156" t="s">
        <v>226</v>
      </c>
      <c r="N658" s="158" t="s">
        <v>227</v>
      </c>
      <c r="O658" s="144"/>
    </row>
    <row r="659" spans="1:15" ht="30" customHeight="1">
      <c r="A659" s="155">
        <v>655</v>
      </c>
      <c r="B659" s="173" t="s">
        <v>1938</v>
      </c>
      <c r="C659" s="157">
        <f t="shared" ca="1" si="10"/>
        <v>32</v>
      </c>
      <c r="D659" s="162" t="s">
        <v>1939</v>
      </c>
      <c r="E659" s="157" t="s">
        <v>220</v>
      </c>
      <c r="F659" s="127">
        <v>33680</v>
      </c>
      <c r="G659" s="155" t="s">
        <v>231</v>
      </c>
      <c r="H659" s="155" t="s">
        <v>8</v>
      </c>
      <c r="I659" s="125">
        <v>44562</v>
      </c>
      <c r="J659" s="162" t="s">
        <v>1537</v>
      </c>
      <c r="K659" s="156" t="s">
        <v>282</v>
      </c>
      <c r="L659" s="156" t="s">
        <v>883</v>
      </c>
      <c r="M659" s="156" t="s">
        <v>226</v>
      </c>
      <c r="N659" s="158" t="s">
        <v>227</v>
      </c>
      <c r="O659" s="144"/>
    </row>
    <row r="660" spans="1:15" ht="30" customHeight="1">
      <c r="A660" s="155">
        <v>656</v>
      </c>
      <c r="B660" s="173" t="s">
        <v>1940</v>
      </c>
      <c r="C660" s="157">
        <f t="shared" ca="1" si="10"/>
        <v>25</v>
      </c>
      <c r="D660" s="162" t="s">
        <v>1941</v>
      </c>
      <c r="E660" s="157" t="s">
        <v>446</v>
      </c>
      <c r="F660" s="127">
        <v>36182</v>
      </c>
      <c r="G660" s="155" t="s">
        <v>231</v>
      </c>
      <c r="H660" s="155" t="s">
        <v>8</v>
      </c>
      <c r="I660" s="125">
        <v>44562</v>
      </c>
      <c r="J660" s="162" t="s">
        <v>1537</v>
      </c>
      <c r="K660" s="171" t="s">
        <v>1885</v>
      </c>
      <c r="L660" s="156" t="s">
        <v>1567</v>
      </c>
      <c r="M660" s="156" t="s">
        <v>674</v>
      </c>
      <c r="N660" s="158" t="s">
        <v>277</v>
      </c>
      <c r="O660" s="144"/>
    </row>
    <row r="661" spans="1:15" ht="30" customHeight="1">
      <c r="A661" s="155">
        <v>657</v>
      </c>
      <c r="B661" s="173" t="s">
        <v>1942</v>
      </c>
      <c r="C661" s="157">
        <f t="shared" ca="1" si="10"/>
        <v>39</v>
      </c>
      <c r="D661" s="162" t="s">
        <v>1943</v>
      </c>
      <c r="E661" s="157" t="s">
        <v>220</v>
      </c>
      <c r="F661" s="125">
        <v>31161</v>
      </c>
      <c r="G661" s="155" t="s">
        <v>221</v>
      </c>
      <c r="H661" s="155" t="s">
        <v>8</v>
      </c>
      <c r="I661" s="125">
        <v>41944</v>
      </c>
      <c r="J661" s="162" t="s">
        <v>1537</v>
      </c>
      <c r="K661" s="156" t="s">
        <v>387</v>
      </c>
      <c r="L661" s="156" t="s">
        <v>1550</v>
      </c>
      <c r="M661" s="156" t="s">
        <v>389</v>
      </c>
      <c r="N661" s="158" t="s">
        <v>277</v>
      </c>
      <c r="O661" s="144"/>
    </row>
    <row r="662" spans="1:15" ht="30" customHeight="1">
      <c r="A662" s="155">
        <v>658</v>
      </c>
      <c r="B662" s="173" t="s">
        <v>1944</v>
      </c>
      <c r="C662" s="157">
        <f t="shared" ca="1" si="10"/>
        <v>28</v>
      </c>
      <c r="D662" s="162" t="s">
        <v>1945</v>
      </c>
      <c r="E662" s="157" t="s">
        <v>220</v>
      </c>
      <c r="F662" s="127">
        <v>35243</v>
      </c>
      <c r="G662" s="155" t="s">
        <v>221</v>
      </c>
      <c r="H662" s="155" t="s">
        <v>8</v>
      </c>
      <c r="I662" s="125">
        <v>44562</v>
      </c>
      <c r="J662" s="162" t="s">
        <v>1537</v>
      </c>
      <c r="K662" s="156" t="s">
        <v>269</v>
      </c>
      <c r="L662" s="156" t="s">
        <v>270</v>
      </c>
      <c r="M662" s="156" t="s">
        <v>245</v>
      </c>
      <c r="N662" s="158" t="s">
        <v>227</v>
      </c>
      <c r="O662" s="144"/>
    </row>
    <row r="663" spans="1:15" ht="30" customHeight="1">
      <c r="A663" s="155">
        <v>659</v>
      </c>
      <c r="B663" s="175" t="s">
        <v>1946</v>
      </c>
      <c r="C663" s="157">
        <f t="shared" ca="1" si="10"/>
        <v>25</v>
      </c>
      <c r="D663" s="176" t="s">
        <v>1947</v>
      </c>
      <c r="E663" s="157" t="s">
        <v>220</v>
      </c>
      <c r="F663" s="126">
        <v>36448</v>
      </c>
      <c r="G663" s="155" t="s">
        <v>231</v>
      </c>
      <c r="H663" s="155" t="s">
        <v>8</v>
      </c>
      <c r="I663" s="125">
        <v>45017</v>
      </c>
      <c r="J663" s="162" t="s">
        <v>1537</v>
      </c>
      <c r="K663" s="156" t="s">
        <v>1264</v>
      </c>
      <c r="L663" s="156" t="s">
        <v>2436</v>
      </c>
      <c r="M663" s="156" t="s">
        <v>276</v>
      </c>
      <c r="N663" s="158" t="s">
        <v>277</v>
      </c>
      <c r="O663" s="144"/>
    </row>
    <row r="664" spans="1:15" ht="30" customHeight="1">
      <c r="A664" s="155">
        <v>660</v>
      </c>
      <c r="B664" s="173" t="s">
        <v>1948</v>
      </c>
      <c r="C664" s="157">
        <f t="shared" ca="1" si="10"/>
        <v>38</v>
      </c>
      <c r="D664" s="162" t="s">
        <v>1949</v>
      </c>
      <c r="E664" s="181" t="s">
        <v>1950</v>
      </c>
      <c r="F664" s="141">
        <v>31747</v>
      </c>
      <c r="G664" s="155" t="s">
        <v>221</v>
      </c>
      <c r="H664" s="155" t="s">
        <v>8</v>
      </c>
      <c r="I664" s="125">
        <v>44562</v>
      </c>
      <c r="J664" s="162" t="s">
        <v>1537</v>
      </c>
      <c r="K664" s="171" t="s">
        <v>1951</v>
      </c>
      <c r="L664" s="156" t="s">
        <v>1550</v>
      </c>
      <c r="M664" s="156" t="s">
        <v>389</v>
      </c>
      <c r="N664" s="158" t="s">
        <v>277</v>
      </c>
      <c r="O664" s="144"/>
    </row>
    <row r="665" spans="1:15" ht="30" customHeight="1">
      <c r="A665" s="155">
        <v>661</v>
      </c>
      <c r="B665" s="173" t="s">
        <v>1952</v>
      </c>
      <c r="C665" s="157">
        <f t="shared" ca="1" si="10"/>
        <v>50</v>
      </c>
      <c r="D665" s="162" t="s">
        <v>1953</v>
      </c>
      <c r="E665" s="157" t="s">
        <v>220</v>
      </c>
      <c r="F665" s="125">
        <v>27110</v>
      </c>
      <c r="G665" s="155" t="s">
        <v>231</v>
      </c>
      <c r="H665" s="155" t="s">
        <v>8</v>
      </c>
      <c r="I665" s="125">
        <v>40541</v>
      </c>
      <c r="J665" s="162" t="s">
        <v>1537</v>
      </c>
      <c r="K665" s="156" t="s">
        <v>866</v>
      </c>
      <c r="L665" s="177" t="s">
        <v>637</v>
      </c>
      <c r="M665" s="156" t="s">
        <v>674</v>
      </c>
      <c r="N665" s="158" t="s">
        <v>277</v>
      </c>
      <c r="O665" s="144"/>
    </row>
    <row r="666" spans="1:15" ht="30" customHeight="1">
      <c r="A666" s="155">
        <v>662</v>
      </c>
      <c r="B666" s="173" t="s">
        <v>1954</v>
      </c>
      <c r="C666" s="157">
        <f t="shared" ca="1" si="10"/>
        <v>32</v>
      </c>
      <c r="D666" s="162" t="s">
        <v>1955</v>
      </c>
      <c r="E666" s="157" t="s">
        <v>1364</v>
      </c>
      <c r="F666" s="125">
        <v>33929</v>
      </c>
      <c r="G666" s="155" t="s">
        <v>231</v>
      </c>
      <c r="H666" s="155" t="s">
        <v>8</v>
      </c>
      <c r="I666" s="125">
        <v>42156</v>
      </c>
      <c r="J666" s="162" t="s">
        <v>1537</v>
      </c>
      <c r="K666" s="156" t="s">
        <v>224</v>
      </c>
      <c r="L666" s="156" t="s">
        <v>233</v>
      </c>
      <c r="M666" s="156" t="s">
        <v>226</v>
      </c>
      <c r="N666" s="158" t="s">
        <v>227</v>
      </c>
      <c r="O666" s="144"/>
    </row>
    <row r="667" spans="1:15" ht="30" customHeight="1">
      <c r="A667" s="155">
        <v>663</v>
      </c>
      <c r="B667" s="173" t="s">
        <v>1956</v>
      </c>
      <c r="C667" s="157">
        <f t="shared" ca="1" si="10"/>
        <v>32</v>
      </c>
      <c r="D667" s="162" t="s">
        <v>1957</v>
      </c>
      <c r="E667" s="157" t="s">
        <v>273</v>
      </c>
      <c r="F667" s="127">
        <v>33902</v>
      </c>
      <c r="G667" s="155" t="s">
        <v>221</v>
      </c>
      <c r="H667" s="155" t="s">
        <v>8</v>
      </c>
      <c r="I667" s="125">
        <v>44562</v>
      </c>
      <c r="J667" s="162" t="s">
        <v>1537</v>
      </c>
      <c r="K667" s="156" t="s">
        <v>254</v>
      </c>
      <c r="L667" s="156" t="s">
        <v>255</v>
      </c>
      <c r="M667" s="156" t="s">
        <v>226</v>
      </c>
      <c r="N667" s="158" t="s">
        <v>227</v>
      </c>
      <c r="O667" s="144"/>
    </row>
    <row r="668" spans="1:15" ht="30" customHeight="1">
      <c r="A668" s="155">
        <v>664</v>
      </c>
      <c r="B668" s="175" t="s">
        <v>1958</v>
      </c>
      <c r="C668" s="157">
        <f t="shared" ca="1" si="10"/>
        <v>24</v>
      </c>
      <c r="D668" s="176" t="s">
        <v>1959</v>
      </c>
      <c r="E668" s="157" t="s">
        <v>220</v>
      </c>
      <c r="F668" s="126">
        <v>36604</v>
      </c>
      <c r="G668" s="155" t="s">
        <v>221</v>
      </c>
      <c r="H668" s="155" t="s">
        <v>8</v>
      </c>
      <c r="I668" s="125">
        <v>45017</v>
      </c>
      <c r="J668" s="162" t="s">
        <v>1537</v>
      </c>
      <c r="K668" s="156" t="s">
        <v>282</v>
      </c>
      <c r="L668" s="156" t="s">
        <v>883</v>
      </c>
      <c r="M668" s="156" t="s">
        <v>226</v>
      </c>
      <c r="N668" s="158" t="s">
        <v>227</v>
      </c>
      <c r="O668" s="144"/>
    </row>
    <row r="669" spans="1:15" ht="30" customHeight="1">
      <c r="A669" s="155">
        <v>665</v>
      </c>
      <c r="B669" s="175" t="s">
        <v>1960</v>
      </c>
      <c r="C669" s="157">
        <f t="shared" ca="1" si="10"/>
        <v>34</v>
      </c>
      <c r="D669" s="176" t="s">
        <v>1961</v>
      </c>
      <c r="E669" s="157" t="s">
        <v>220</v>
      </c>
      <c r="F669" s="126">
        <v>33190</v>
      </c>
      <c r="G669" s="155" t="s">
        <v>231</v>
      </c>
      <c r="H669" s="155" t="s">
        <v>8</v>
      </c>
      <c r="I669" s="125">
        <v>45017</v>
      </c>
      <c r="J669" s="162" t="s">
        <v>1537</v>
      </c>
      <c r="K669" s="156" t="s">
        <v>282</v>
      </c>
      <c r="L669" s="156" t="s">
        <v>883</v>
      </c>
      <c r="M669" s="156" t="s">
        <v>226</v>
      </c>
      <c r="N669" s="158" t="s">
        <v>227</v>
      </c>
      <c r="O669" s="144"/>
    </row>
    <row r="670" spans="1:15" ht="30" customHeight="1">
      <c r="A670" s="155">
        <v>666</v>
      </c>
      <c r="B670" s="173" t="s">
        <v>1962</v>
      </c>
      <c r="C670" s="157">
        <f t="shared" ca="1" si="10"/>
        <v>30</v>
      </c>
      <c r="D670" s="162" t="s">
        <v>1963</v>
      </c>
      <c r="E670" s="157" t="s">
        <v>220</v>
      </c>
      <c r="F670" s="127">
        <v>34624</v>
      </c>
      <c r="G670" s="155" t="s">
        <v>231</v>
      </c>
      <c r="H670" s="155" t="s">
        <v>8</v>
      </c>
      <c r="I670" s="125">
        <v>44562</v>
      </c>
      <c r="J670" s="162" t="s">
        <v>1537</v>
      </c>
      <c r="K670" s="156" t="s">
        <v>269</v>
      </c>
      <c r="L670" s="156" t="s">
        <v>270</v>
      </c>
      <c r="M670" s="156" t="s">
        <v>245</v>
      </c>
      <c r="N670" s="158" t="s">
        <v>227</v>
      </c>
      <c r="O670" s="144"/>
    </row>
    <row r="671" spans="1:15" ht="30" customHeight="1">
      <c r="A671" s="155">
        <v>667</v>
      </c>
      <c r="B671" s="173" t="s">
        <v>1964</v>
      </c>
      <c r="C671" s="157">
        <f t="shared" ca="1" si="10"/>
        <v>26</v>
      </c>
      <c r="D671" s="162" t="s">
        <v>1965</v>
      </c>
      <c r="E671" s="157" t="s">
        <v>220</v>
      </c>
      <c r="F671" s="140">
        <v>36066</v>
      </c>
      <c r="G671" s="155" t="s">
        <v>231</v>
      </c>
      <c r="H671" s="155" t="s">
        <v>8</v>
      </c>
      <c r="I671" s="125">
        <v>44562</v>
      </c>
      <c r="J671" s="162" t="s">
        <v>1537</v>
      </c>
      <c r="K671" s="156" t="s">
        <v>224</v>
      </c>
      <c r="L671" s="156" t="s">
        <v>233</v>
      </c>
      <c r="M671" s="156" t="s">
        <v>226</v>
      </c>
      <c r="N671" s="158" t="s">
        <v>227</v>
      </c>
      <c r="O671" s="144"/>
    </row>
    <row r="672" spans="1:15" ht="30" customHeight="1">
      <c r="A672" s="155">
        <v>668</v>
      </c>
      <c r="B672" s="173" t="s">
        <v>1966</v>
      </c>
      <c r="C672" s="157">
        <f t="shared" ca="1" si="10"/>
        <v>30</v>
      </c>
      <c r="D672" s="162" t="s">
        <v>1967</v>
      </c>
      <c r="E672" s="157" t="s">
        <v>220</v>
      </c>
      <c r="F672" s="127">
        <v>34358</v>
      </c>
      <c r="G672" s="155" t="s">
        <v>221</v>
      </c>
      <c r="H672" s="155" t="s">
        <v>8</v>
      </c>
      <c r="I672" s="125">
        <v>44562</v>
      </c>
      <c r="J672" s="162" t="s">
        <v>1537</v>
      </c>
      <c r="K672" s="156" t="s">
        <v>224</v>
      </c>
      <c r="L672" s="156" t="s">
        <v>233</v>
      </c>
      <c r="M672" s="156" t="s">
        <v>226</v>
      </c>
      <c r="N672" s="158" t="s">
        <v>227</v>
      </c>
      <c r="O672" s="144"/>
    </row>
    <row r="673" spans="1:15" ht="30" customHeight="1">
      <c r="A673" s="155">
        <v>669</v>
      </c>
      <c r="B673" s="173" t="s">
        <v>1968</v>
      </c>
      <c r="C673" s="157">
        <f t="shared" ca="1" si="10"/>
        <v>44</v>
      </c>
      <c r="D673" s="162" t="s">
        <v>1969</v>
      </c>
      <c r="E673" s="157" t="s">
        <v>220</v>
      </c>
      <c r="F673" s="125">
        <v>29509</v>
      </c>
      <c r="G673" s="155" t="s">
        <v>231</v>
      </c>
      <c r="H673" s="155" t="s">
        <v>8</v>
      </c>
      <c r="I673" s="125">
        <v>40180</v>
      </c>
      <c r="J673" s="162" t="s">
        <v>1537</v>
      </c>
      <c r="K673" s="156" t="s">
        <v>937</v>
      </c>
      <c r="L673" s="156" t="s">
        <v>1580</v>
      </c>
      <c r="M673" s="156" t="s">
        <v>245</v>
      </c>
      <c r="N673" s="158" t="s">
        <v>277</v>
      </c>
      <c r="O673" s="144"/>
    </row>
    <row r="674" spans="1:15" ht="30" customHeight="1">
      <c r="A674" s="155">
        <v>670</v>
      </c>
      <c r="B674" s="173" t="s">
        <v>1970</v>
      </c>
      <c r="C674" s="157">
        <f t="shared" ca="1" si="10"/>
        <v>29</v>
      </c>
      <c r="D674" s="162" t="s">
        <v>1971</v>
      </c>
      <c r="E674" s="157" t="s">
        <v>220</v>
      </c>
      <c r="F674" s="127">
        <v>34830</v>
      </c>
      <c r="G674" s="155" t="s">
        <v>231</v>
      </c>
      <c r="H674" s="155" t="s">
        <v>8</v>
      </c>
      <c r="I674" s="125">
        <v>44562</v>
      </c>
      <c r="J674" s="162" t="s">
        <v>1537</v>
      </c>
      <c r="K674" s="156" t="s">
        <v>1264</v>
      </c>
      <c r="L674" s="156" t="s">
        <v>334</v>
      </c>
      <c r="M674" s="156" t="s">
        <v>276</v>
      </c>
      <c r="N674" s="158" t="s">
        <v>277</v>
      </c>
      <c r="O674" s="144"/>
    </row>
    <row r="675" spans="1:15" ht="30" customHeight="1">
      <c r="A675" s="155">
        <v>671</v>
      </c>
      <c r="B675" s="173" t="s">
        <v>1972</v>
      </c>
      <c r="C675" s="157">
        <f t="shared" ca="1" si="10"/>
        <v>24</v>
      </c>
      <c r="D675" s="162" t="s">
        <v>1973</v>
      </c>
      <c r="E675" s="157" t="s">
        <v>220</v>
      </c>
      <c r="F675" s="127">
        <v>36666</v>
      </c>
      <c r="G675" s="155" t="s">
        <v>221</v>
      </c>
      <c r="H675" s="155" t="s">
        <v>8</v>
      </c>
      <c r="I675" s="125">
        <v>44562</v>
      </c>
      <c r="J675" s="162" t="s">
        <v>1537</v>
      </c>
      <c r="K675" s="156" t="s">
        <v>1974</v>
      </c>
      <c r="L675" s="156" t="s">
        <v>1567</v>
      </c>
      <c r="M675" s="156" t="s">
        <v>674</v>
      </c>
      <c r="N675" s="158" t="s">
        <v>277</v>
      </c>
      <c r="O675" s="144"/>
    </row>
    <row r="676" spans="1:15" ht="30" customHeight="1">
      <c r="A676" s="155">
        <v>672</v>
      </c>
      <c r="B676" s="173" t="s">
        <v>1977</v>
      </c>
      <c r="C676" s="157">
        <f t="shared" ca="1" si="10"/>
        <v>24</v>
      </c>
      <c r="D676" s="162" t="s">
        <v>1978</v>
      </c>
      <c r="E676" s="157" t="s">
        <v>220</v>
      </c>
      <c r="F676" s="127">
        <v>36820</v>
      </c>
      <c r="G676" s="155" t="s">
        <v>221</v>
      </c>
      <c r="H676" s="155" t="s">
        <v>8</v>
      </c>
      <c r="I676" s="125">
        <v>44562</v>
      </c>
      <c r="J676" s="162" t="s">
        <v>1537</v>
      </c>
      <c r="K676" s="156" t="s">
        <v>1974</v>
      </c>
      <c r="L676" s="156" t="s">
        <v>1567</v>
      </c>
      <c r="M676" s="156" t="s">
        <v>674</v>
      </c>
      <c r="N676" s="158" t="s">
        <v>277</v>
      </c>
      <c r="O676" s="144"/>
    </row>
    <row r="677" spans="1:15" ht="30" customHeight="1">
      <c r="A677" s="155">
        <v>673</v>
      </c>
      <c r="B677" s="175" t="s">
        <v>1979</v>
      </c>
      <c r="C677" s="157">
        <f t="shared" ca="1" si="10"/>
        <v>30</v>
      </c>
      <c r="D677" s="176" t="s">
        <v>1980</v>
      </c>
      <c r="E677" s="157" t="s">
        <v>715</v>
      </c>
      <c r="F677" s="126">
        <v>34620</v>
      </c>
      <c r="G677" s="155" t="s">
        <v>221</v>
      </c>
      <c r="H677" s="155" t="s">
        <v>8</v>
      </c>
      <c r="I677" s="125">
        <v>45017</v>
      </c>
      <c r="J677" s="162" t="s">
        <v>1537</v>
      </c>
      <c r="K677" s="156" t="s">
        <v>224</v>
      </c>
      <c r="L677" s="156" t="s">
        <v>233</v>
      </c>
      <c r="M677" s="156" t="s">
        <v>226</v>
      </c>
      <c r="N677" s="158" t="s">
        <v>227</v>
      </c>
      <c r="O677" s="144"/>
    </row>
    <row r="678" spans="1:15" ht="30" customHeight="1">
      <c r="A678" s="155">
        <v>674</v>
      </c>
      <c r="B678" s="175" t="s">
        <v>1981</v>
      </c>
      <c r="C678" s="157">
        <f t="shared" ca="1" si="10"/>
        <v>25</v>
      </c>
      <c r="D678" s="176" t="s">
        <v>1982</v>
      </c>
      <c r="E678" s="157" t="s">
        <v>220</v>
      </c>
      <c r="F678" s="126">
        <v>36475</v>
      </c>
      <c r="G678" s="155" t="s">
        <v>221</v>
      </c>
      <c r="H678" s="155" t="s">
        <v>8</v>
      </c>
      <c r="I678" s="125">
        <v>45017</v>
      </c>
      <c r="J678" s="162" t="s">
        <v>1537</v>
      </c>
      <c r="K678" s="156" t="s">
        <v>694</v>
      </c>
      <c r="L678" s="142" t="s">
        <v>1983</v>
      </c>
      <c r="M678" s="156" t="s">
        <v>674</v>
      </c>
      <c r="N678" s="158" t="s">
        <v>227</v>
      </c>
      <c r="O678" s="144"/>
    </row>
    <row r="679" spans="1:15" ht="30" customHeight="1">
      <c r="A679" s="155">
        <v>675</v>
      </c>
      <c r="B679" s="222" t="s">
        <v>1984</v>
      </c>
      <c r="C679" s="157">
        <f t="shared" ca="1" si="10"/>
        <v>41</v>
      </c>
      <c r="D679" s="223" t="s">
        <v>1985</v>
      </c>
      <c r="E679" s="224" t="s">
        <v>220</v>
      </c>
      <c r="F679" s="226">
        <v>30494</v>
      </c>
      <c r="G679" s="221" t="s">
        <v>231</v>
      </c>
      <c r="H679" s="221" t="s">
        <v>8</v>
      </c>
      <c r="I679" s="226">
        <v>39753</v>
      </c>
      <c r="J679" s="223" t="s">
        <v>1537</v>
      </c>
      <c r="K679" s="227" t="s">
        <v>937</v>
      </c>
      <c r="L679" s="227" t="s">
        <v>637</v>
      </c>
      <c r="M679" s="227" t="s">
        <v>2464</v>
      </c>
      <c r="N679" s="229" t="s">
        <v>277</v>
      </c>
      <c r="O679" s="144"/>
    </row>
    <row r="680" spans="1:15" ht="30" customHeight="1">
      <c r="A680" s="155">
        <v>676</v>
      </c>
      <c r="B680" s="173" t="s">
        <v>1986</v>
      </c>
      <c r="C680" s="157">
        <f t="shared" ca="1" si="10"/>
        <v>35</v>
      </c>
      <c r="D680" s="162" t="s">
        <v>1987</v>
      </c>
      <c r="E680" s="157" t="s">
        <v>220</v>
      </c>
      <c r="F680" s="125">
        <v>32528</v>
      </c>
      <c r="G680" s="155" t="s">
        <v>221</v>
      </c>
      <c r="H680" s="155" t="s">
        <v>8</v>
      </c>
      <c r="I680" s="125">
        <v>40969</v>
      </c>
      <c r="J680" s="162" t="s">
        <v>1537</v>
      </c>
      <c r="K680" s="156" t="s">
        <v>387</v>
      </c>
      <c r="L680" s="156" t="s">
        <v>1756</v>
      </c>
      <c r="M680" s="142" t="s">
        <v>389</v>
      </c>
      <c r="N680" s="158" t="s">
        <v>277</v>
      </c>
      <c r="O680" s="144"/>
    </row>
    <row r="681" spans="1:15" ht="30" customHeight="1">
      <c r="A681" s="155">
        <v>677</v>
      </c>
      <c r="B681" s="175" t="s">
        <v>1988</v>
      </c>
      <c r="C681" s="157">
        <f t="shared" ca="1" si="10"/>
        <v>31</v>
      </c>
      <c r="D681" s="176" t="s">
        <v>1989</v>
      </c>
      <c r="E681" s="157" t="s">
        <v>1990</v>
      </c>
      <c r="F681" s="126">
        <v>34119</v>
      </c>
      <c r="G681" s="155" t="s">
        <v>221</v>
      </c>
      <c r="H681" s="155" t="s">
        <v>8</v>
      </c>
      <c r="I681" s="125">
        <v>45017</v>
      </c>
      <c r="J681" s="162" t="s">
        <v>1537</v>
      </c>
      <c r="K681" s="156" t="s">
        <v>224</v>
      </c>
      <c r="L681" s="156" t="s">
        <v>233</v>
      </c>
      <c r="M681" s="156" t="s">
        <v>226</v>
      </c>
      <c r="N681" s="158" t="s">
        <v>227</v>
      </c>
      <c r="O681" s="144"/>
    </row>
    <row r="682" spans="1:15" ht="30" customHeight="1">
      <c r="A682" s="155">
        <v>678</v>
      </c>
      <c r="B682" s="175" t="s">
        <v>1991</v>
      </c>
      <c r="C682" s="157">
        <f t="shared" ca="1" si="10"/>
        <v>26</v>
      </c>
      <c r="D682" s="176" t="s">
        <v>1992</v>
      </c>
      <c r="E682" s="157" t="s">
        <v>220</v>
      </c>
      <c r="F682" s="126">
        <v>35833</v>
      </c>
      <c r="G682" s="155" t="s">
        <v>221</v>
      </c>
      <c r="H682" s="155" t="s">
        <v>8</v>
      </c>
      <c r="I682" s="125">
        <v>45017</v>
      </c>
      <c r="J682" s="162" t="s">
        <v>1537</v>
      </c>
      <c r="K682" s="156" t="s">
        <v>282</v>
      </c>
      <c r="L682" s="160" t="s">
        <v>883</v>
      </c>
      <c r="M682" s="156" t="s">
        <v>226</v>
      </c>
      <c r="N682" s="158" t="s">
        <v>227</v>
      </c>
      <c r="O682" s="144"/>
    </row>
    <row r="683" spans="1:15" ht="30" customHeight="1">
      <c r="A683" s="155">
        <v>679</v>
      </c>
      <c r="B683" s="173" t="s">
        <v>1993</v>
      </c>
      <c r="C683" s="157">
        <f t="shared" ca="1" si="10"/>
        <v>45</v>
      </c>
      <c r="D683" s="162" t="s">
        <v>1994</v>
      </c>
      <c r="E683" s="157" t="s">
        <v>220</v>
      </c>
      <c r="F683" s="125">
        <v>28988</v>
      </c>
      <c r="G683" s="155" t="s">
        <v>231</v>
      </c>
      <c r="H683" s="155" t="s">
        <v>8</v>
      </c>
      <c r="I683" s="125">
        <v>40541</v>
      </c>
      <c r="J683" s="162" t="s">
        <v>1537</v>
      </c>
      <c r="K683" s="156" t="s">
        <v>937</v>
      </c>
      <c r="L683" s="156" t="s">
        <v>637</v>
      </c>
      <c r="M683" s="156" t="s">
        <v>674</v>
      </c>
      <c r="N683" s="158" t="s">
        <v>277</v>
      </c>
      <c r="O683" s="144"/>
    </row>
    <row r="684" spans="1:15" ht="30" customHeight="1">
      <c r="A684" s="155">
        <v>680</v>
      </c>
      <c r="B684" s="173" t="s">
        <v>1995</v>
      </c>
      <c r="C684" s="157">
        <f t="shared" ca="1" si="10"/>
        <v>26</v>
      </c>
      <c r="D684" s="162" t="s">
        <v>1996</v>
      </c>
      <c r="E684" s="157" t="s">
        <v>220</v>
      </c>
      <c r="F684" s="127">
        <v>35992</v>
      </c>
      <c r="G684" s="155" t="s">
        <v>221</v>
      </c>
      <c r="H684" s="155" t="s">
        <v>8</v>
      </c>
      <c r="I684" s="125">
        <v>44562</v>
      </c>
      <c r="J684" s="162" t="s">
        <v>1537</v>
      </c>
      <c r="K684" s="156" t="s">
        <v>1895</v>
      </c>
      <c r="L684" s="156" t="s">
        <v>1550</v>
      </c>
      <c r="M684" s="156" t="s">
        <v>389</v>
      </c>
      <c r="N684" s="158" t="s">
        <v>277</v>
      </c>
      <c r="O684" s="144"/>
    </row>
    <row r="685" spans="1:15" ht="30" customHeight="1">
      <c r="A685" s="155">
        <v>681</v>
      </c>
      <c r="B685" s="173" t="s">
        <v>1997</v>
      </c>
      <c r="C685" s="157">
        <f t="shared" ca="1" si="10"/>
        <v>23</v>
      </c>
      <c r="D685" s="162" t="s">
        <v>1998</v>
      </c>
      <c r="E685" s="157" t="s">
        <v>220</v>
      </c>
      <c r="F685" s="127">
        <v>37100</v>
      </c>
      <c r="G685" s="155" t="s">
        <v>221</v>
      </c>
      <c r="H685" s="155" t="s">
        <v>8</v>
      </c>
      <c r="I685" s="125">
        <v>44562</v>
      </c>
      <c r="J685" s="162" t="s">
        <v>1537</v>
      </c>
      <c r="K685" s="156" t="s">
        <v>937</v>
      </c>
      <c r="L685" s="156" t="s">
        <v>1550</v>
      </c>
      <c r="M685" s="156" t="s">
        <v>389</v>
      </c>
      <c r="N685" s="158" t="s">
        <v>277</v>
      </c>
      <c r="O685" s="144"/>
    </row>
    <row r="686" spans="1:15" ht="30" customHeight="1">
      <c r="A686" s="155">
        <v>682</v>
      </c>
      <c r="B686" s="173" t="s">
        <v>1999</v>
      </c>
      <c r="C686" s="157">
        <f t="shared" ca="1" si="10"/>
        <v>22</v>
      </c>
      <c r="D686" s="162" t="s">
        <v>2000</v>
      </c>
      <c r="E686" s="157" t="s">
        <v>220</v>
      </c>
      <c r="F686" s="127">
        <v>37432</v>
      </c>
      <c r="G686" s="155" t="s">
        <v>231</v>
      </c>
      <c r="H686" s="155" t="s">
        <v>8</v>
      </c>
      <c r="I686" s="125">
        <v>44562</v>
      </c>
      <c r="J686" s="162" t="s">
        <v>1537</v>
      </c>
      <c r="K686" s="156" t="s">
        <v>2001</v>
      </c>
      <c r="L686" s="156" t="s">
        <v>2002</v>
      </c>
      <c r="M686" s="156" t="s">
        <v>245</v>
      </c>
      <c r="N686" s="158" t="s">
        <v>277</v>
      </c>
      <c r="O686" s="144"/>
    </row>
    <row r="687" spans="1:15" ht="30" customHeight="1">
      <c r="A687" s="155">
        <v>683</v>
      </c>
      <c r="B687" s="175" t="s">
        <v>2003</v>
      </c>
      <c r="C687" s="157">
        <f t="shared" ca="1" si="10"/>
        <v>24</v>
      </c>
      <c r="D687" s="162" t="s">
        <v>2004</v>
      </c>
      <c r="E687" s="157" t="s">
        <v>220</v>
      </c>
      <c r="F687" s="127">
        <v>36673</v>
      </c>
      <c r="G687" s="155" t="s">
        <v>221</v>
      </c>
      <c r="H687" s="155" t="s">
        <v>8</v>
      </c>
      <c r="I687" s="125">
        <v>45017</v>
      </c>
      <c r="J687" s="162" t="s">
        <v>1537</v>
      </c>
      <c r="K687" s="156" t="s">
        <v>224</v>
      </c>
      <c r="L687" s="156" t="s">
        <v>233</v>
      </c>
      <c r="M687" s="156" t="s">
        <v>226</v>
      </c>
      <c r="N687" s="158" t="s">
        <v>227</v>
      </c>
      <c r="O687" s="144"/>
    </row>
    <row r="688" spans="1:15" ht="30" customHeight="1">
      <c r="A688" s="155">
        <v>684</v>
      </c>
      <c r="B688" s="173" t="s">
        <v>2005</v>
      </c>
      <c r="C688" s="157">
        <f t="shared" ca="1" si="10"/>
        <v>35</v>
      </c>
      <c r="D688" s="162" t="s">
        <v>2006</v>
      </c>
      <c r="E688" s="157" t="s">
        <v>220</v>
      </c>
      <c r="F688" s="125">
        <v>32709</v>
      </c>
      <c r="G688" s="155" t="s">
        <v>221</v>
      </c>
      <c r="H688" s="155" t="s">
        <v>8</v>
      </c>
      <c r="I688" s="125">
        <v>41214</v>
      </c>
      <c r="J688" s="162" t="s">
        <v>1537</v>
      </c>
      <c r="K688" s="156" t="s">
        <v>254</v>
      </c>
      <c r="L688" s="156" t="s">
        <v>255</v>
      </c>
      <c r="M688" s="156" t="s">
        <v>226</v>
      </c>
      <c r="N688" s="158" t="s">
        <v>227</v>
      </c>
      <c r="O688" s="144"/>
    </row>
    <row r="689" spans="1:15" ht="30" customHeight="1">
      <c r="A689" s="155">
        <v>685</v>
      </c>
      <c r="B689" s="173" t="s">
        <v>2007</v>
      </c>
      <c r="C689" s="157">
        <f t="shared" ca="1" si="10"/>
        <v>47</v>
      </c>
      <c r="D689" s="162" t="s">
        <v>2008</v>
      </c>
      <c r="E689" s="157" t="s">
        <v>220</v>
      </c>
      <c r="F689" s="125">
        <v>28216</v>
      </c>
      <c r="G689" s="155" t="s">
        <v>231</v>
      </c>
      <c r="H689" s="155" t="s">
        <v>8</v>
      </c>
      <c r="I689" s="125">
        <v>40241</v>
      </c>
      <c r="J689" s="162" t="s">
        <v>1537</v>
      </c>
      <c r="K689" s="156" t="s">
        <v>937</v>
      </c>
      <c r="L689" s="156" t="s">
        <v>1580</v>
      </c>
      <c r="M689" s="156" t="s">
        <v>245</v>
      </c>
      <c r="N689" s="158" t="s">
        <v>277</v>
      </c>
      <c r="O689" s="144"/>
    </row>
    <row r="690" spans="1:15" ht="30" customHeight="1">
      <c r="A690" s="155">
        <v>686</v>
      </c>
      <c r="B690" s="173" t="s">
        <v>2009</v>
      </c>
      <c r="C690" s="157">
        <f t="shared" ca="1" si="10"/>
        <v>44</v>
      </c>
      <c r="D690" s="162" t="s">
        <v>2010</v>
      </c>
      <c r="E690" s="157" t="s">
        <v>220</v>
      </c>
      <c r="F690" s="125">
        <v>29463</v>
      </c>
      <c r="G690" s="155" t="s">
        <v>231</v>
      </c>
      <c r="H690" s="155" t="s">
        <v>8</v>
      </c>
      <c r="I690" s="125">
        <v>40179</v>
      </c>
      <c r="J690" s="162" t="s">
        <v>1537</v>
      </c>
      <c r="K690" s="156" t="s">
        <v>1145</v>
      </c>
      <c r="L690" s="177" t="s">
        <v>637</v>
      </c>
      <c r="M690" s="156" t="s">
        <v>335</v>
      </c>
      <c r="N690" s="158" t="s">
        <v>277</v>
      </c>
      <c r="O690" s="144"/>
    </row>
    <row r="691" spans="1:15" ht="30" customHeight="1">
      <c r="A691" s="155">
        <v>687</v>
      </c>
      <c r="B691" s="173" t="s">
        <v>2011</v>
      </c>
      <c r="C691" s="157">
        <f t="shared" ca="1" si="10"/>
        <v>30</v>
      </c>
      <c r="D691" s="162" t="s">
        <v>2012</v>
      </c>
      <c r="E691" s="157" t="s">
        <v>220</v>
      </c>
      <c r="F691" s="127">
        <v>34593</v>
      </c>
      <c r="G691" s="155" t="s">
        <v>221</v>
      </c>
      <c r="H691" s="155" t="s">
        <v>8</v>
      </c>
      <c r="I691" s="125">
        <v>44562</v>
      </c>
      <c r="J691" s="162" t="s">
        <v>1537</v>
      </c>
      <c r="K691" s="156" t="s">
        <v>2013</v>
      </c>
      <c r="L691" s="156" t="s">
        <v>1550</v>
      </c>
      <c r="M691" s="156" t="s">
        <v>389</v>
      </c>
      <c r="N691" s="158" t="s">
        <v>277</v>
      </c>
      <c r="O691" s="144"/>
    </row>
    <row r="692" spans="1:15" ht="30" customHeight="1">
      <c r="A692" s="155">
        <v>688</v>
      </c>
      <c r="B692" s="173" t="s">
        <v>2014</v>
      </c>
      <c r="C692" s="157">
        <f t="shared" ca="1" si="10"/>
        <v>51</v>
      </c>
      <c r="D692" s="162" t="s">
        <v>2015</v>
      </c>
      <c r="E692" s="157" t="s">
        <v>273</v>
      </c>
      <c r="F692" s="125">
        <v>26927</v>
      </c>
      <c r="G692" s="155" t="s">
        <v>231</v>
      </c>
      <c r="H692" s="155" t="s">
        <v>8</v>
      </c>
      <c r="I692" s="125">
        <v>40541</v>
      </c>
      <c r="J692" s="162" t="s">
        <v>1537</v>
      </c>
      <c r="K692" s="156" t="s">
        <v>1021</v>
      </c>
      <c r="L692" s="156" t="s">
        <v>637</v>
      </c>
      <c r="M692" s="156" t="s">
        <v>843</v>
      </c>
      <c r="N692" s="158" t="s">
        <v>277</v>
      </c>
      <c r="O692" s="144"/>
    </row>
    <row r="693" spans="1:15" ht="30" customHeight="1">
      <c r="A693" s="155">
        <v>689</v>
      </c>
      <c r="B693" s="175" t="s">
        <v>2016</v>
      </c>
      <c r="C693" s="157">
        <f t="shared" ca="1" si="10"/>
        <v>25</v>
      </c>
      <c r="D693" s="162" t="s">
        <v>2017</v>
      </c>
      <c r="E693" s="157" t="s">
        <v>220</v>
      </c>
      <c r="F693" s="127">
        <v>36524</v>
      </c>
      <c r="G693" s="155" t="s">
        <v>221</v>
      </c>
      <c r="H693" s="155" t="s">
        <v>8</v>
      </c>
      <c r="I693" s="125">
        <v>45017</v>
      </c>
      <c r="J693" s="162" t="s">
        <v>1537</v>
      </c>
      <c r="K693" s="156" t="s">
        <v>399</v>
      </c>
      <c r="L693" s="156" t="s">
        <v>688</v>
      </c>
      <c r="M693" s="156" t="s">
        <v>401</v>
      </c>
      <c r="N693" s="158" t="s">
        <v>227</v>
      </c>
      <c r="O693" s="144"/>
    </row>
    <row r="694" spans="1:15" ht="30" customHeight="1">
      <c r="A694" s="155">
        <v>690</v>
      </c>
      <c r="B694" s="173" t="s">
        <v>2018</v>
      </c>
      <c r="C694" s="157">
        <f t="shared" ca="1" si="10"/>
        <v>34</v>
      </c>
      <c r="D694" s="162" t="s">
        <v>2019</v>
      </c>
      <c r="E694" s="157" t="s">
        <v>220</v>
      </c>
      <c r="F694" s="125">
        <v>33065</v>
      </c>
      <c r="G694" s="155" t="s">
        <v>221</v>
      </c>
      <c r="H694" s="155" t="s">
        <v>8</v>
      </c>
      <c r="I694" s="125">
        <v>40969</v>
      </c>
      <c r="J694" s="162" t="s">
        <v>1537</v>
      </c>
      <c r="K694" s="156" t="s">
        <v>269</v>
      </c>
      <c r="L694" s="156" t="s">
        <v>270</v>
      </c>
      <c r="M694" s="156" t="s">
        <v>245</v>
      </c>
      <c r="N694" s="158" t="s">
        <v>227</v>
      </c>
      <c r="O694" s="144"/>
    </row>
    <row r="695" spans="1:15" ht="30" customHeight="1">
      <c r="A695" s="155">
        <v>691</v>
      </c>
      <c r="B695" s="175" t="s">
        <v>2020</v>
      </c>
      <c r="C695" s="157">
        <f t="shared" ca="1" si="10"/>
        <v>25</v>
      </c>
      <c r="D695" s="176" t="s">
        <v>2021</v>
      </c>
      <c r="E695" s="157" t="s">
        <v>220</v>
      </c>
      <c r="F695" s="126">
        <v>36504</v>
      </c>
      <c r="G695" s="155" t="s">
        <v>231</v>
      </c>
      <c r="H695" s="155" t="s">
        <v>8</v>
      </c>
      <c r="I695" s="125">
        <v>45017</v>
      </c>
      <c r="J695" s="162" t="s">
        <v>1537</v>
      </c>
      <c r="K695" s="156" t="s">
        <v>399</v>
      </c>
      <c r="L695" s="156" t="s">
        <v>688</v>
      </c>
      <c r="M695" s="156" t="s">
        <v>401</v>
      </c>
      <c r="N695" s="158" t="s">
        <v>227</v>
      </c>
      <c r="O695" s="144"/>
    </row>
    <row r="696" spans="1:15" ht="30" customHeight="1">
      <c r="A696" s="155">
        <v>692</v>
      </c>
      <c r="B696" s="173" t="s">
        <v>2022</v>
      </c>
      <c r="C696" s="157">
        <f t="shared" ca="1" si="10"/>
        <v>32</v>
      </c>
      <c r="D696" s="162" t="s">
        <v>2023</v>
      </c>
      <c r="E696" s="157" t="s">
        <v>220</v>
      </c>
      <c r="F696" s="127">
        <v>33790</v>
      </c>
      <c r="G696" s="155" t="s">
        <v>221</v>
      </c>
      <c r="H696" s="155" t="s">
        <v>8</v>
      </c>
      <c r="I696" s="125">
        <v>44562</v>
      </c>
      <c r="J696" s="162" t="s">
        <v>1537</v>
      </c>
      <c r="K696" s="156" t="s">
        <v>224</v>
      </c>
      <c r="L696" s="156" t="s">
        <v>233</v>
      </c>
      <c r="M696" s="156" t="s">
        <v>226</v>
      </c>
      <c r="N696" s="158" t="s">
        <v>227</v>
      </c>
      <c r="O696" s="144"/>
    </row>
    <row r="697" spans="1:15" ht="30" customHeight="1">
      <c r="A697" s="155">
        <v>693</v>
      </c>
      <c r="B697" s="173" t="s">
        <v>2024</v>
      </c>
      <c r="C697" s="157">
        <f t="shared" ca="1" si="10"/>
        <v>33</v>
      </c>
      <c r="D697" s="162" t="s">
        <v>2025</v>
      </c>
      <c r="E697" s="157" t="s">
        <v>489</v>
      </c>
      <c r="F697" s="127">
        <v>33501</v>
      </c>
      <c r="G697" s="155" t="s">
        <v>231</v>
      </c>
      <c r="H697" s="155" t="s">
        <v>8</v>
      </c>
      <c r="I697" s="125">
        <v>44562</v>
      </c>
      <c r="J697" s="162" t="s">
        <v>1537</v>
      </c>
      <c r="K697" s="156" t="s">
        <v>1133</v>
      </c>
      <c r="L697" s="177" t="s">
        <v>637</v>
      </c>
      <c r="M697" s="156" t="s">
        <v>835</v>
      </c>
      <c r="N697" s="158" t="s">
        <v>277</v>
      </c>
      <c r="O697" s="144"/>
    </row>
    <row r="698" spans="1:15" ht="30" customHeight="1">
      <c r="A698" s="155">
        <v>694</v>
      </c>
      <c r="B698" s="173" t="s">
        <v>2026</v>
      </c>
      <c r="C698" s="157">
        <f t="shared" ca="1" si="10"/>
        <v>46</v>
      </c>
      <c r="D698" s="162" t="s">
        <v>2027</v>
      </c>
      <c r="E698" s="157" t="s">
        <v>991</v>
      </c>
      <c r="F698" s="125">
        <v>28623</v>
      </c>
      <c r="G698" s="155" t="s">
        <v>231</v>
      </c>
      <c r="H698" s="155" t="s">
        <v>8</v>
      </c>
      <c r="I698" s="125">
        <v>40541</v>
      </c>
      <c r="J698" s="162" t="s">
        <v>1537</v>
      </c>
      <c r="K698" s="156" t="s">
        <v>937</v>
      </c>
      <c r="L698" s="177" t="s">
        <v>637</v>
      </c>
      <c r="M698" s="156" t="s">
        <v>335</v>
      </c>
      <c r="N698" s="158" t="s">
        <v>277</v>
      </c>
      <c r="O698" s="144"/>
    </row>
    <row r="699" spans="1:15" ht="30" customHeight="1">
      <c r="A699" s="155">
        <v>695</v>
      </c>
      <c r="B699" s="175" t="s">
        <v>2028</v>
      </c>
      <c r="C699" s="157">
        <f t="shared" ca="1" si="10"/>
        <v>25</v>
      </c>
      <c r="D699" s="176" t="s">
        <v>2029</v>
      </c>
      <c r="E699" s="157" t="s">
        <v>2030</v>
      </c>
      <c r="F699" s="126">
        <v>36496</v>
      </c>
      <c r="G699" s="155" t="s">
        <v>221</v>
      </c>
      <c r="H699" s="155" t="s">
        <v>8</v>
      </c>
      <c r="I699" s="125">
        <v>45017</v>
      </c>
      <c r="J699" s="162" t="s">
        <v>1537</v>
      </c>
      <c r="K699" s="156" t="s">
        <v>1918</v>
      </c>
      <c r="L699" s="142" t="s">
        <v>1171</v>
      </c>
      <c r="M699" s="159" t="s">
        <v>365</v>
      </c>
      <c r="N699" s="158" t="s">
        <v>227</v>
      </c>
      <c r="O699" s="144"/>
    </row>
    <row r="700" spans="1:15" ht="30" customHeight="1">
      <c r="A700" s="155">
        <v>696</v>
      </c>
      <c r="B700" s="173" t="s">
        <v>2031</v>
      </c>
      <c r="C700" s="157">
        <f t="shared" ca="1" si="10"/>
        <v>23</v>
      </c>
      <c r="D700" s="162" t="s">
        <v>2032</v>
      </c>
      <c r="E700" s="157" t="s">
        <v>220</v>
      </c>
      <c r="F700" s="125">
        <v>37174</v>
      </c>
      <c r="G700" s="155" t="s">
        <v>221</v>
      </c>
      <c r="H700" s="155" t="s">
        <v>8</v>
      </c>
      <c r="I700" s="125">
        <v>44562</v>
      </c>
      <c r="J700" s="162" t="s">
        <v>1537</v>
      </c>
      <c r="K700" s="156" t="s">
        <v>937</v>
      </c>
      <c r="L700" s="177" t="s">
        <v>637</v>
      </c>
      <c r="M700" s="156" t="s">
        <v>835</v>
      </c>
      <c r="N700" s="158" t="s">
        <v>277</v>
      </c>
      <c r="O700" s="144"/>
    </row>
    <row r="701" spans="1:15" ht="30" customHeight="1">
      <c r="A701" s="155">
        <v>697</v>
      </c>
      <c r="B701" s="175" t="s">
        <v>2033</v>
      </c>
      <c r="C701" s="157">
        <f t="shared" ca="1" si="10"/>
        <v>30</v>
      </c>
      <c r="D701" s="176" t="s">
        <v>2034</v>
      </c>
      <c r="E701" s="157" t="s">
        <v>404</v>
      </c>
      <c r="F701" s="126">
        <v>34503</v>
      </c>
      <c r="G701" s="155" t="s">
        <v>221</v>
      </c>
      <c r="H701" s="155" t="s">
        <v>8</v>
      </c>
      <c r="I701" s="125">
        <v>45017</v>
      </c>
      <c r="J701" s="162" t="s">
        <v>1537</v>
      </c>
      <c r="K701" s="156" t="s">
        <v>2035</v>
      </c>
      <c r="L701" s="156" t="s">
        <v>1550</v>
      </c>
      <c r="M701" s="156" t="s">
        <v>685</v>
      </c>
      <c r="N701" s="158" t="s">
        <v>277</v>
      </c>
      <c r="O701" s="144"/>
    </row>
    <row r="702" spans="1:15" ht="30" customHeight="1">
      <c r="A702" s="155">
        <v>698</v>
      </c>
      <c r="B702" s="173" t="s">
        <v>2036</v>
      </c>
      <c r="C702" s="157">
        <f t="shared" ca="1" si="10"/>
        <v>32</v>
      </c>
      <c r="D702" s="162" t="s">
        <v>2037</v>
      </c>
      <c r="E702" s="157" t="s">
        <v>220</v>
      </c>
      <c r="F702" s="125">
        <v>33769</v>
      </c>
      <c r="G702" s="155" t="s">
        <v>231</v>
      </c>
      <c r="H702" s="155" t="s">
        <v>8</v>
      </c>
      <c r="I702" s="125">
        <v>40969</v>
      </c>
      <c r="J702" s="162" t="s">
        <v>1537</v>
      </c>
      <c r="K702" s="156" t="s">
        <v>387</v>
      </c>
      <c r="L702" s="177" t="s">
        <v>637</v>
      </c>
      <c r="M702" s="156" t="s">
        <v>245</v>
      </c>
      <c r="N702" s="158" t="s">
        <v>277</v>
      </c>
      <c r="O702" s="144"/>
    </row>
    <row r="703" spans="1:15" ht="30" customHeight="1">
      <c r="A703" s="155">
        <v>699</v>
      </c>
      <c r="B703" s="175" t="s">
        <v>2038</v>
      </c>
      <c r="C703" s="157">
        <f t="shared" ca="1" si="10"/>
        <v>25</v>
      </c>
      <c r="D703" s="176" t="s">
        <v>2039</v>
      </c>
      <c r="E703" s="157" t="s">
        <v>220</v>
      </c>
      <c r="F703" s="126">
        <v>36390</v>
      </c>
      <c r="G703" s="155" t="s">
        <v>221</v>
      </c>
      <c r="H703" s="155" t="s">
        <v>8</v>
      </c>
      <c r="I703" s="125">
        <v>45017</v>
      </c>
      <c r="J703" s="162" t="s">
        <v>1537</v>
      </c>
      <c r="K703" s="156" t="s">
        <v>243</v>
      </c>
      <c r="L703" s="156" t="s">
        <v>1806</v>
      </c>
      <c r="M703" s="156" t="s">
        <v>245</v>
      </c>
      <c r="N703" s="158" t="s">
        <v>227</v>
      </c>
      <c r="O703" s="144"/>
    </row>
    <row r="704" spans="1:15" ht="30" customHeight="1">
      <c r="A704" s="155">
        <v>700</v>
      </c>
      <c r="B704" s="173" t="s">
        <v>2040</v>
      </c>
      <c r="C704" s="157">
        <f t="shared" ca="1" si="10"/>
        <v>29</v>
      </c>
      <c r="D704" s="162" t="s">
        <v>2041</v>
      </c>
      <c r="E704" s="157" t="s">
        <v>636</v>
      </c>
      <c r="F704" s="125">
        <v>34957</v>
      </c>
      <c r="G704" s="155" t="s">
        <v>221</v>
      </c>
      <c r="H704" s="155" t="s">
        <v>8</v>
      </c>
      <c r="I704" s="125">
        <v>44562</v>
      </c>
      <c r="J704" s="162" t="s">
        <v>1537</v>
      </c>
      <c r="K704" s="156" t="s">
        <v>430</v>
      </c>
      <c r="L704" s="156" t="s">
        <v>896</v>
      </c>
      <c r="M704" s="156" t="s">
        <v>245</v>
      </c>
      <c r="N704" s="158" t="s">
        <v>227</v>
      </c>
      <c r="O704" s="144"/>
    </row>
    <row r="705" spans="1:15" ht="30" customHeight="1">
      <c r="A705" s="155">
        <v>701</v>
      </c>
      <c r="B705" s="173" t="s">
        <v>2042</v>
      </c>
      <c r="C705" s="157">
        <f t="shared" ca="1" si="10"/>
        <v>33</v>
      </c>
      <c r="D705" s="162" t="s">
        <v>2043</v>
      </c>
      <c r="E705" s="157" t="s">
        <v>220</v>
      </c>
      <c r="F705" s="125">
        <v>33388</v>
      </c>
      <c r="G705" s="155" t="s">
        <v>231</v>
      </c>
      <c r="H705" s="155" t="s">
        <v>8</v>
      </c>
      <c r="I705" s="125">
        <v>41944</v>
      </c>
      <c r="J705" s="162" t="s">
        <v>1537</v>
      </c>
      <c r="K705" s="156" t="s">
        <v>795</v>
      </c>
      <c r="L705" s="177" t="s">
        <v>1921</v>
      </c>
      <c r="M705" s="156" t="s">
        <v>335</v>
      </c>
      <c r="N705" s="158" t="s">
        <v>277</v>
      </c>
      <c r="O705" s="144"/>
    </row>
    <row r="706" spans="1:15" ht="30" customHeight="1">
      <c r="A706" s="155">
        <v>702</v>
      </c>
      <c r="B706" s="222" t="s">
        <v>2044</v>
      </c>
      <c r="C706" s="157">
        <f t="shared" ca="1" si="10"/>
        <v>36</v>
      </c>
      <c r="D706" s="223" t="s">
        <v>2045</v>
      </c>
      <c r="E706" s="224" t="s">
        <v>220</v>
      </c>
      <c r="F706" s="226">
        <v>32434</v>
      </c>
      <c r="G706" s="221" t="s">
        <v>231</v>
      </c>
      <c r="H706" s="221" t="s">
        <v>8</v>
      </c>
      <c r="I706" s="226">
        <v>41944</v>
      </c>
      <c r="J706" s="223" t="s">
        <v>1537</v>
      </c>
      <c r="K706" s="227" t="s">
        <v>795</v>
      </c>
      <c r="L706" s="227" t="s">
        <v>2458</v>
      </c>
      <c r="M706" s="227" t="s">
        <v>629</v>
      </c>
      <c r="N706" s="229" t="s">
        <v>277</v>
      </c>
      <c r="O706" s="144"/>
    </row>
    <row r="707" spans="1:15" ht="30" customHeight="1">
      <c r="A707" s="155">
        <v>703</v>
      </c>
      <c r="B707" s="175" t="s">
        <v>2047</v>
      </c>
      <c r="C707" s="157">
        <f t="shared" ca="1" si="10"/>
        <v>26</v>
      </c>
      <c r="D707" s="176" t="s">
        <v>2048</v>
      </c>
      <c r="E707" s="157" t="s">
        <v>220</v>
      </c>
      <c r="F707" s="126">
        <v>35944</v>
      </c>
      <c r="G707" s="155" t="s">
        <v>221</v>
      </c>
      <c r="H707" s="155" t="s">
        <v>8</v>
      </c>
      <c r="I707" s="125">
        <v>45017</v>
      </c>
      <c r="J707" s="162" t="s">
        <v>1537</v>
      </c>
      <c r="K707" s="156" t="s">
        <v>224</v>
      </c>
      <c r="L707" s="156" t="s">
        <v>233</v>
      </c>
      <c r="M707" s="156" t="s">
        <v>226</v>
      </c>
      <c r="N707" s="158" t="s">
        <v>227</v>
      </c>
      <c r="O707" s="144"/>
    </row>
    <row r="708" spans="1:15" ht="30" customHeight="1">
      <c r="A708" s="155">
        <v>704</v>
      </c>
      <c r="B708" s="173" t="s">
        <v>2049</v>
      </c>
      <c r="C708" s="157">
        <f t="shared" ca="1" si="10"/>
        <v>25</v>
      </c>
      <c r="D708" s="162" t="s">
        <v>2050</v>
      </c>
      <c r="E708" s="157" t="s">
        <v>220</v>
      </c>
      <c r="F708" s="127">
        <v>36522</v>
      </c>
      <c r="G708" s="155" t="s">
        <v>231</v>
      </c>
      <c r="H708" s="155" t="s">
        <v>8</v>
      </c>
      <c r="I708" s="125">
        <v>44562</v>
      </c>
      <c r="J708" s="162" t="s">
        <v>1537</v>
      </c>
      <c r="K708" s="156" t="s">
        <v>2051</v>
      </c>
      <c r="L708" s="156" t="s">
        <v>1550</v>
      </c>
      <c r="M708" s="156" t="s">
        <v>685</v>
      </c>
      <c r="N708" s="158" t="s">
        <v>277</v>
      </c>
      <c r="O708" s="144"/>
    </row>
    <row r="709" spans="1:15" ht="30" customHeight="1">
      <c r="A709" s="155">
        <v>705</v>
      </c>
      <c r="B709" s="173" t="s">
        <v>2052</v>
      </c>
      <c r="C709" s="157">
        <f t="shared" ca="1" si="10"/>
        <v>36</v>
      </c>
      <c r="D709" s="162" t="s">
        <v>2053</v>
      </c>
      <c r="E709" s="157" t="s">
        <v>220</v>
      </c>
      <c r="F709" s="125">
        <v>32296</v>
      </c>
      <c r="G709" s="155" t="s">
        <v>221</v>
      </c>
      <c r="H709" s="155" t="s">
        <v>8</v>
      </c>
      <c r="I709" s="125">
        <v>40303</v>
      </c>
      <c r="J709" s="162" t="s">
        <v>1537</v>
      </c>
      <c r="K709" s="156" t="s">
        <v>224</v>
      </c>
      <c r="L709" s="156" t="s">
        <v>233</v>
      </c>
      <c r="M709" s="156" t="s">
        <v>226</v>
      </c>
      <c r="N709" s="158" t="s">
        <v>227</v>
      </c>
      <c r="O709" s="144"/>
    </row>
    <row r="710" spans="1:15" ht="30" customHeight="1">
      <c r="A710" s="155">
        <v>706</v>
      </c>
      <c r="B710" s="173" t="s">
        <v>2054</v>
      </c>
      <c r="C710" s="157">
        <f t="shared" ref="C710:C773" ca="1" si="11">(YEAR(NOW())-YEAR(F710))</f>
        <v>37</v>
      </c>
      <c r="D710" s="162" t="s">
        <v>2055</v>
      </c>
      <c r="E710" s="157" t="s">
        <v>220</v>
      </c>
      <c r="F710" s="125">
        <v>31919</v>
      </c>
      <c r="G710" s="155" t="s">
        <v>231</v>
      </c>
      <c r="H710" s="155" t="s">
        <v>8</v>
      </c>
      <c r="I710" s="125">
        <v>40391</v>
      </c>
      <c r="J710" s="162" t="s">
        <v>1537</v>
      </c>
      <c r="K710" s="156" t="s">
        <v>1631</v>
      </c>
      <c r="L710" s="156" t="s">
        <v>1609</v>
      </c>
      <c r="M710" s="156" t="s">
        <v>629</v>
      </c>
      <c r="N710" s="158" t="s">
        <v>277</v>
      </c>
      <c r="O710" s="144"/>
    </row>
    <row r="711" spans="1:15" ht="30" customHeight="1">
      <c r="A711" s="155">
        <v>707</v>
      </c>
      <c r="B711" s="173" t="s">
        <v>2056</v>
      </c>
      <c r="C711" s="157">
        <f t="shared" ca="1" si="11"/>
        <v>32</v>
      </c>
      <c r="D711" s="162" t="s">
        <v>2057</v>
      </c>
      <c r="E711" s="157" t="s">
        <v>220</v>
      </c>
      <c r="F711" s="125">
        <v>33781</v>
      </c>
      <c r="G711" s="155" t="s">
        <v>221</v>
      </c>
      <c r="H711" s="155" t="s">
        <v>8</v>
      </c>
      <c r="I711" s="125">
        <v>42887</v>
      </c>
      <c r="J711" s="162" t="s">
        <v>1537</v>
      </c>
      <c r="K711" s="156" t="s">
        <v>791</v>
      </c>
      <c r="L711" s="156" t="s">
        <v>589</v>
      </c>
      <c r="M711" s="156" t="s">
        <v>245</v>
      </c>
      <c r="N711" s="158" t="s">
        <v>227</v>
      </c>
      <c r="O711" s="144"/>
    </row>
    <row r="712" spans="1:15" ht="30" customHeight="1">
      <c r="A712" s="155">
        <v>708</v>
      </c>
      <c r="B712" s="173" t="s">
        <v>2058</v>
      </c>
      <c r="C712" s="157">
        <f t="shared" ca="1" si="11"/>
        <v>31</v>
      </c>
      <c r="D712" s="162" t="s">
        <v>2059</v>
      </c>
      <c r="E712" s="157" t="s">
        <v>220</v>
      </c>
      <c r="F712" s="127">
        <v>33977</v>
      </c>
      <c r="G712" s="155" t="s">
        <v>231</v>
      </c>
      <c r="H712" s="155" t="s">
        <v>8</v>
      </c>
      <c r="I712" s="125">
        <v>44562</v>
      </c>
      <c r="J712" s="162" t="s">
        <v>1537</v>
      </c>
      <c r="K712" s="156" t="s">
        <v>282</v>
      </c>
      <c r="L712" s="156" t="s">
        <v>883</v>
      </c>
      <c r="M712" s="156" t="s">
        <v>226</v>
      </c>
      <c r="N712" s="158" t="s">
        <v>227</v>
      </c>
      <c r="O712" s="144"/>
    </row>
    <row r="713" spans="1:15" ht="30" customHeight="1">
      <c r="A713" s="155">
        <v>709</v>
      </c>
      <c r="B713" s="173" t="s">
        <v>2060</v>
      </c>
      <c r="C713" s="157">
        <f t="shared" ca="1" si="11"/>
        <v>35</v>
      </c>
      <c r="D713" s="162" t="s">
        <v>2061</v>
      </c>
      <c r="E713" s="157" t="s">
        <v>220</v>
      </c>
      <c r="F713" s="125">
        <v>32626</v>
      </c>
      <c r="G713" s="155" t="s">
        <v>231</v>
      </c>
      <c r="H713" s="155" t="s">
        <v>8</v>
      </c>
      <c r="I713" s="125">
        <v>41214</v>
      </c>
      <c r="J713" s="162" t="s">
        <v>1537</v>
      </c>
      <c r="K713" s="156" t="s">
        <v>937</v>
      </c>
      <c r="L713" s="156" t="s">
        <v>1567</v>
      </c>
      <c r="M713" s="156" t="s">
        <v>674</v>
      </c>
      <c r="N713" s="158" t="s">
        <v>277</v>
      </c>
      <c r="O713" s="144"/>
    </row>
    <row r="714" spans="1:15" ht="30" customHeight="1">
      <c r="A714" s="155">
        <v>710</v>
      </c>
      <c r="B714" s="173" t="s">
        <v>2062</v>
      </c>
      <c r="C714" s="157">
        <f t="shared" ca="1" si="11"/>
        <v>30</v>
      </c>
      <c r="D714" s="162" t="s">
        <v>2063</v>
      </c>
      <c r="E714" s="157" t="s">
        <v>220</v>
      </c>
      <c r="F714" s="125">
        <v>34394</v>
      </c>
      <c r="G714" s="155" t="s">
        <v>231</v>
      </c>
      <c r="H714" s="155" t="s">
        <v>8</v>
      </c>
      <c r="I714" s="125">
        <v>44562</v>
      </c>
      <c r="J714" s="162" t="s">
        <v>1537</v>
      </c>
      <c r="K714" s="156" t="s">
        <v>2064</v>
      </c>
      <c r="L714" s="156" t="s">
        <v>2065</v>
      </c>
      <c r="M714" s="156" t="s">
        <v>674</v>
      </c>
      <c r="N714" s="158" t="s">
        <v>277</v>
      </c>
      <c r="O714" s="144"/>
    </row>
    <row r="715" spans="1:15" ht="30" customHeight="1">
      <c r="A715" s="155">
        <v>711</v>
      </c>
      <c r="B715" s="173" t="s">
        <v>2066</v>
      </c>
      <c r="C715" s="157">
        <f t="shared" ca="1" si="11"/>
        <v>41</v>
      </c>
      <c r="D715" s="162" t="s">
        <v>2067</v>
      </c>
      <c r="E715" s="157" t="s">
        <v>220</v>
      </c>
      <c r="F715" s="127">
        <v>30378</v>
      </c>
      <c r="G715" s="155" t="s">
        <v>231</v>
      </c>
      <c r="H715" s="155" t="s">
        <v>8</v>
      </c>
      <c r="I715" s="125">
        <v>44562</v>
      </c>
      <c r="J715" s="162" t="s">
        <v>1537</v>
      </c>
      <c r="K715" s="156" t="s">
        <v>269</v>
      </c>
      <c r="L715" s="156" t="s">
        <v>270</v>
      </c>
      <c r="M715" s="156" t="s">
        <v>245</v>
      </c>
      <c r="N715" s="158" t="s">
        <v>227</v>
      </c>
      <c r="O715" s="144"/>
    </row>
    <row r="716" spans="1:15" ht="30" customHeight="1">
      <c r="A716" s="155">
        <v>712</v>
      </c>
      <c r="B716" s="175" t="s">
        <v>2068</v>
      </c>
      <c r="C716" s="157">
        <f t="shared" ca="1" si="11"/>
        <v>26</v>
      </c>
      <c r="D716" s="176" t="s">
        <v>2069</v>
      </c>
      <c r="E716" s="157" t="s">
        <v>991</v>
      </c>
      <c r="F716" s="126">
        <v>35879</v>
      </c>
      <c r="G716" s="155" t="s">
        <v>231</v>
      </c>
      <c r="H716" s="155" t="s">
        <v>8</v>
      </c>
      <c r="I716" s="125">
        <v>45017</v>
      </c>
      <c r="J716" s="162" t="s">
        <v>1537</v>
      </c>
      <c r="K716" s="156" t="s">
        <v>224</v>
      </c>
      <c r="L716" s="156" t="s">
        <v>233</v>
      </c>
      <c r="M716" s="156" t="s">
        <v>226</v>
      </c>
      <c r="N716" s="158" t="s">
        <v>227</v>
      </c>
      <c r="O716" s="144"/>
    </row>
    <row r="717" spans="1:15" ht="30" customHeight="1">
      <c r="A717" s="155">
        <v>713</v>
      </c>
      <c r="B717" s="173" t="s">
        <v>2070</v>
      </c>
      <c r="C717" s="157">
        <f t="shared" ca="1" si="11"/>
        <v>30</v>
      </c>
      <c r="D717" s="162" t="s">
        <v>2071</v>
      </c>
      <c r="E717" s="157" t="s">
        <v>273</v>
      </c>
      <c r="F717" s="127">
        <v>34699</v>
      </c>
      <c r="G717" s="155" t="s">
        <v>231</v>
      </c>
      <c r="H717" s="155" t="s">
        <v>8</v>
      </c>
      <c r="I717" s="125">
        <v>44562</v>
      </c>
      <c r="J717" s="162" t="s">
        <v>1537</v>
      </c>
      <c r="K717" s="156" t="s">
        <v>224</v>
      </c>
      <c r="L717" s="156" t="s">
        <v>233</v>
      </c>
      <c r="M717" s="156" t="s">
        <v>226</v>
      </c>
      <c r="N717" s="158" t="s">
        <v>227</v>
      </c>
      <c r="O717" s="144"/>
    </row>
    <row r="718" spans="1:15" ht="30" customHeight="1">
      <c r="A718" s="155">
        <v>714</v>
      </c>
      <c r="B718" s="173" t="s">
        <v>2072</v>
      </c>
      <c r="C718" s="157">
        <f t="shared" ca="1" si="11"/>
        <v>28</v>
      </c>
      <c r="D718" s="162" t="s">
        <v>2073</v>
      </c>
      <c r="E718" s="157" t="s">
        <v>560</v>
      </c>
      <c r="F718" s="127">
        <v>35218</v>
      </c>
      <c r="G718" s="155" t="s">
        <v>231</v>
      </c>
      <c r="H718" s="155" t="s">
        <v>8</v>
      </c>
      <c r="I718" s="125">
        <v>44562</v>
      </c>
      <c r="J718" s="162" t="s">
        <v>1537</v>
      </c>
      <c r="K718" s="156" t="s">
        <v>269</v>
      </c>
      <c r="L718" s="156" t="s">
        <v>270</v>
      </c>
      <c r="M718" s="156" t="s">
        <v>245</v>
      </c>
      <c r="N718" s="158" t="s">
        <v>227</v>
      </c>
      <c r="O718" s="144"/>
    </row>
    <row r="719" spans="1:15" ht="30" customHeight="1">
      <c r="A719" s="155">
        <v>715</v>
      </c>
      <c r="B719" s="173" t="s">
        <v>2074</v>
      </c>
      <c r="C719" s="157">
        <f t="shared" ca="1" si="11"/>
        <v>40</v>
      </c>
      <c r="D719" s="162" t="s">
        <v>2075</v>
      </c>
      <c r="E719" s="157" t="s">
        <v>220</v>
      </c>
      <c r="F719" s="125">
        <v>30853</v>
      </c>
      <c r="G719" s="155" t="s">
        <v>231</v>
      </c>
      <c r="H719" s="155" t="s">
        <v>8</v>
      </c>
      <c r="I719" s="125">
        <v>42614</v>
      </c>
      <c r="J719" s="162" t="s">
        <v>1537</v>
      </c>
      <c r="K719" s="156" t="s">
        <v>2076</v>
      </c>
      <c r="L719" s="177" t="s">
        <v>637</v>
      </c>
      <c r="M719" s="156" t="s">
        <v>335</v>
      </c>
      <c r="N719" s="158" t="s">
        <v>277</v>
      </c>
      <c r="O719" s="144"/>
    </row>
    <row r="720" spans="1:15" ht="30" customHeight="1">
      <c r="A720" s="155">
        <v>716</v>
      </c>
      <c r="B720" s="173" t="s">
        <v>2077</v>
      </c>
      <c r="C720" s="157">
        <f t="shared" ca="1" si="11"/>
        <v>28</v>
      </c>
      <c r="D720" s="162" t="s">
        <v>2078</v>
      </c>
      <c r="E720" s="157" t="s">
        <v>220</v>
      </c>
      <c r="F720" s="127">
        <v>35219</v>
      </c>
      <c r="G720" s="155" t="s">
        <v>231</v>
      </c>
      <c r="H720" s="155" t="s">
        <v>8</v>
      </c>
      <c r="I720" s="125">
        <v>44562</v>
      </c>
      <c r="J720" s="162" t="s">
        <v>1537</v>
      </c>
      <c r="K720" s="156" t="s">
        <v>282</v>
      </c>
      <c r="L720" s="156" t="s">
        <v>883</v>
      </c>
      <c r="M720" s="156" t="s">
        <v>226</v>
      </c>
      <c r="N720" s="158" t="s">
        <v>227</v>
      </c>
      <c r="O720" s="144"/>
    </row>
    <row r="721" spans="1:15" ht="30" customHeight="1">
      <c r="A721" s="155">
        <v>717</v>
      </c>
      <c r="B721" s="173" t="s">
        <v>2079</v>
      </c>
      <c r="C721" s="157">
        <f t="shared" ca="1" si="11"/>
        <v>43</v>
      </c>
      <c r="D721" s="162" t="s">
        <v>2080</v>
      </c>
      <c r="E721" s="157" t="s">
        <v>273</v>
      </c>
      <c r="F721" s="125">
        <v>29829</v>
      </c>
      <c r="G721" s="155" t="s">
        <v>231</v>
      </c>
      <c r="H721" s="155" t="s">
        <v>8</v>
      </c>
      <c r="I721" s="125">
        <v>44562</v>
      </c>
      <c r="J721" s="162" t="s">
        <v>1537</v>
      </c>
      <c r="K721" s="156" t="s">
        <v>937</v>
      </c>
      <c r="L721" s="156" t="s">
        <v>637</v>
      </c>
      <c r="M721" s="156" t="s">
        <v>843</v>
      </c>
      <c r="N721" s="158" t="s">
        <v>277</v>
      </c>
      <c r="O721" s="144"/>
    </row>
    <row r="722" spans="1:15" ht="30" customHeight="1">
      <c r="A722" s="155">
        <v>718</v>
      </c>
      <c r="B722" s="173" t="s">
        <v>2081</v>
      </c>
      <c r="C722" s="157">
        <f t="shared" ca="1" si="11"/>
        <v>51</v>
      </c>
      <c r="D722" s="162" t="s">
        <v>2082</v>
      </c>
      <c r="E722" s="157" t="s">
        <v>220</v>
      </c>
      <c r="F722" s="125">
        <v>26765</v>
      </c>
      <c r="G722" s="155" t="s">
        <v>221</v>
      </c>
      <c r="H722" s="155" t="s">
        <v>8</v>
      </c>
      <c r="I722" s="125">
        <v>40180</v>
      </c>
      <c r="J722" s="162" t="s">
        <v>1537</v>
      </c>
      <c r="K722" s="156" t="s">
        <v>937</v>
      </c>
      <c r="L722" s="156" t="s">
        <v>1567</v>
      </c>
      <c r="M722" s="156" t="s">
        <v>674</v>
      </c>
      <c r="N722" s="158" t="s">
        <v>277</v>
      </c>
      <c r="O722" s="144"/>
    </row>
    <row r="723" spans="1:15" ht="30" customHeight="1">
      <c r="A723" s="155">
        <v>719</v>
      </c>
      <c r="B723" s="175" t="s">
        <v>2083</v>
      </c>
      <c r="C723" s="157">
        <f t="shared" ca="1" si="11"/>
        <v>27</v>
      </c>
      <c r="D723" s="176" t="s">
        <v>2084</v>
      </c>
      <c r="E723" s="157" t="s">
        <v>273</v>
      </c>
      <c r="F723" s="126">
        <v>35659</v>
      </c>
      <c r="G723" s="155" t="s">
        <v>221</v>
      </c>
      <c r="H723" s="155" t="s">
        <v>8</v>
      </c>
      <c r="I723" s="125">
        <v>45017</v>
      </c>
      <c r="J723" s="162" t="s">
        <v>1537</v>
      </c>
      <c r="K723" s="156" t="s">
        <v>224</v>
      </c>
      <c r="L723" s="156" t="s">
        <v>233</v>
      </c>
      <c r="M723" s="156" t="s">
        <v>226</v>
      </c>
      <c r="N723" s="158" t="s">
        <v>227</v>
      </c>
      <c r="O723" s="144"/>
    </row>
    <row r="724" spans="1:15" ht="30" customHeight="1">
      <c r="A724" s="155">
        <v>720</v>
      </c>
      <c r="B724" s="173" t="s">
        <v>2085</v>
      </c>
      <c r="C724" s="157">
        <f t="shared" ca="1" si="11"/>
        <v>35</v>
      </c>
      <c r="D724" s="162" t="s">
        <v>2086</v>
      </c>
      <c r="E724" s="157" t="s">
        <v>220</v>
      </c>
      <c r="F724" s="125">
        <v>32853</v>
      </c>
      <c r="G724" s="155" t="s">
        <v>221</v>
      </c>
      <c r="H724" s="155" t="s">
        <v>8</v>
      </c>
      <c r="I724" s="125">
        <v>40245</v>
      </c>
      <c r="J724" s="162" t="s">
        <v>1537</v>
      </c>
      <c r="K724" s="156" t="s">
        <v>2087</v>
      </c>
      <c r="L724" s="156" t="s">
        <v>834</v>
      </c>
      <c r="M724" s="156" t="s">
        <v>835</v>
      </c>
      <c r="N724" s="158" t="s">
        <v>277</v>
      </c>
      <c r="O724" s="144"/>
    </row>
    <row r="725" spans="1:15" ht="30" customHeight="1">
      <c r="A725" s="155">
        <v>721</v>
      </c>
      <c r="B725" s="173" t="s">
        <v>2088</v>
      </c>
      <c r="C725" s="157">
        <f t="shared" ca="1" si="11"/>
        <v>36</v>
      </c>
      <c r="D725" s="162" t="s">
        <v>2089</v>
      </c>
      <c r="E725" s="157" t="s">
        <v>374</v>
      </c>
      <c r="F725" s="125">
        <v>32503</v>
      </c>
      <c r="G725" s="155" t="s">
        <v>231</v>
      </c>
      <c r="H725" s="155" t="s">
        <v>8</v>
      </c>
      <c r="I725" s="125">
        <v>41944</v>
      </c>
      <c r="J725" s="162" t="s">
        <v>1537</v>
      </c>
      <c r="K725" s="156" t="s">
        <v>1145</v>
      </c>
      <c r="L725" s="156" t="s">
        <v>637</v>
      </c>
      <c r="M725" s="156" t="s">
        <v>674</v>
      </c>
      <c r="N725" s="158" t="s">
        <v>277</v>
      </c>
      <c r="O725" s="144"/>
    </row>
    <row r="726" spans="1:15" ht="30" customHeight="1">
      <c r="A726" s="155">
        <v>722</v>
      </c>
      <c r="B726" s="175" t="s">
        <v>2090</v>
      </c>
      <c r="C726" s="157">
        <f t="shared" ca="1" si="11"/>
        <v>26</v>
      </c>
      <c r="D726" s="176" t="s">
        <v>2091</v>
      </c>
      <c r="E726" s="157" t="s">
        <v>220</v>
      </c>
      <c r="F726" s="126">
        <v>36113</v>
      </c>
      <c r="G726" s="155" t="s">
        <v>221</v>
      </c>
      <c r="H726" s="155" t="s">
        <v>8</v>
      </c>
      <c r="I726" s="125">
        <v>45017</v>
      </c>
      <c r="J726" s="162" t="s">
        <v>1537</v>
      </c>
      <c r="K726" s="156" t="s">
        <v>224</v>
      </c>
      <c r="L726" s="156" t="s">
        <v>233</v>
      </c>
      <c r="M726" s="156" t="s">
        <v>226</v>
      </c>
      <c r="N726" s="158" t="s">
        <v>227</v>
      </c>
      <c r="O726" s="144"/>
    </row>
    <row r="727" spans="1:15" ht="30" customHeight="1">
      <c r="A727" s="155">
        <v>723</v>
      </c>
      <c r="B727" s="175" t="s">
        <v>2092</v>
      </c>
      <c r="C727" s="157">
        <f t="shared" ca="1" si="11"/>
        <v>26</v>
      </c>
      <c r="D727" s="176" t="s">
        <v>2093</v>
      </c>
      <c r="E727" s="157" t="s">
        <v>236</v>
      </c>
      <c r="F727" s="126">
        <v>36076</v>
      </c>
      <c r="G727" s="155" t="s">
        <v>221</v>
      </c>
      <c r="H727" s="155" t="s">
        <v>8</v>
      </c>
      <c r="I727" s="125">
        <v>45017</v>
      </c>
      <c r="J727" s="162" t="s">
        <v>1537</v>
      </c>
      <c r="K727" s="156" t="s">
        <v>282</v>
      </c>
      <c r="L727" s="156" t="s">
        <v>883</v>
      </c>
      <c r="M727" s="156" t="s">
        <v>226</v>
      </c>
      <c r="N727" s="158" t="s">
        <v>227</v>
      </c>
      <c r="O727" s="144"/>
    </row>
    <row r="728" spans="1:15" ht="30" customHeight="1">
      <c r="A728" s="155">
        <v>724</v>
      </c>
      <c r="B728" s="175" t="s">
        <v>2094</v>
      </c>
      <c r="C728" s="157">
        <f t="shared" ca="1" si="11"/>
        <v>32</v>
      </c>
      <c r="D728" s="176" t="s">
        <v>2095</v>
      </c>
      <c r="E728" s="157" t="s">
        <v>2096</v>
      </c>
      <c r="F728" s="126">
        <v>33638</v>
      </c>
      <c r="G728" s="155" t="s">
        <v>221</v>
      </c>
      <c r="H728" s="155" t="s">
        <v>8</v>
      </c>
      <c r="I728" s="125">
        <v>45017</v>
      </c>
      <c r="J728" s="162" t="s">
        <v>1537</v>
      </c>
      <c r="K728" s="156" t="s">
        <v>224</v>
      </c>
      <c r="L728" s="156" t="s">
        <v>233</v>
      </c>
      <c r="M728" s="156" t="s">
        <v>226</v>
      </c>
      <c r="N728" s="158" t="s">
        <v>227</v>
      </c>
      <c r="O728" s="144"/>
    </row>
    <row r="729" spans="1:15" ht="30" customHeight="1">
      <c r="A729" s="155">
        <v>725</v>
      </c>
      <c r="B729" s="175" t="s">
        <v>2097</v>
      </c>
      <c r="C729" s="157">
        <f t="shared" ca="1" si="11"/>
        <v>27</v>
      </c>
      <c r="D729" s="176" t="s">
        <v>2098</v>
      </c>
      <c r="E729" s="157" t="s">
        <v>220</v>
      </c>
      <c r="F729" s="126">
        <v>35687</v>
      </c>
      <c r="G729" s="155" t="s">
        <v>221</v>
      </c>
      <c r="H729" s="155" t="s">
        <v>8</v>
      </c>
      <c r="I729" s="125">
        <v>45017</v>
      </c>
      <c r="J729" s="162" t="s">
        <v>1537</v>
      </c>
      <c r="K729" s="156" t="s">
        <v>282</v>
      </c>
      <c r="L729" s="156" t="s">
        <v>883</v>
      </c>
      <c r="M729" s="156" t="s">
        <v>226</v>
      </c>
      <c r="N729" s="158" t="s">
        <v>227</v>
      </c>
      <c r="O729" s="144"/>
    </row>
    <row r="730" spans="1:15" ht="30" customHeight="1">
      <c r="A730" s="155">
        <v>726</v>
      </c>
      <c r="B730" s="173" t="s">
        <v>2099</v>
      </c>
      <c r="C730" s="157">
        <f t="shared" ca="1" si="11"/>
        <v>41</v>
      </c>
      <c r="D730" s="162" t="s">
        <v>2100</v>
      </c>
      <c r="E730" s="157" t="s">
        <v>220</v>
      </c>
      <c r="F730" s="125">
        <v>30453</v>
      </c>
      <c r="G730" s="155" t="s">
        <v>221</v>
      </c>
      <c r="H730" s="155" t="s">
        <v>8</v>
      </c>
      <c r="I730" s="125">
        <v>40180</v>
      </c>
      <c r="J730" s="162" t="s">
        <v>1537</v>
      </c>
      <c r="K730" s="156" t="s">
        <v>387</v>
      </c>
      <c r="L730" s="156" t="s">
        <v>1550</v>
      </c>
      <c r="M730" s="156" t="s">
        <v>685</v>
      </c>
      <c r="N730" s="158" t="s">
        <v>277</v>
      </c>
      <c r="O730" s="144"/>
    </row>
    <row r="731" spans="1:15" ht="30" customHeight="1">
      <c r="A731" s="155">
        <v>727</v>
      </c>
      <c r="B731" s="175" t="s">
        <v>2101</v>
      </c>
      <c r="C731" s="157">
        <f t="shared" ca="1" si="11"/>
        <v>26</v>
      </c>
      <c r="D731" s="162" t="s">
        <v>2102</v>
      </c>
      <c r="E731" s="157" t="s">
        <v>220</v>
      </c>
      <c r="F731" s="127">
        <v>35914</v>
      </c>
      <c r="G731" s="155" t="s">
        <v>221</v>
      </c>
      <c r="H731" s="155" t="s">
        <v>8</v>
      </c>
      <c r="I731" s="125">
        <v>45017</v>
      </c>
      <c r="J731" s="162" t="s">
        <v>1537</v>
      </c>
      <c r="K731" s="156" t="s">
        <v>282</v>
      </c>
      <c r="L731" s="156" t="s">
        <v>883</v>
      </c>
      <c r="M731" s="156" t="s">
        <v>226</v>
      </c>
      <c r="N731" s="158" t="s">
        <v>227</v>
      </c>
      <c r="O731" s="144"/>
    </row>
    <row r="732" spans="1:15" ht="30" customHeight="1">
      <c r="A732" s="155">
        <v>728</v>
      </c>
      <c r="B732" s="175" t="s">
        <v>2103</v>
      </c>
      <c r="C732" s="157">
        <f t="shared" ca="1" si="11"/>
        <v>24</v>
      </c>
      <c r="D732" s="176" t="s">
        <v>2104</v>
      </c>
      <c r="E732" s="157" t="s">
        <v>286</v>
      </c>
      <c r="F732" s="126">
        <v>36720</v>
      </c>
      <c r="G732" s="155" t="s">
        <v>231</v>
      </c>
      <c r="H732" s="155" t="s">
        <v>8</v>
      </c>
      <c r="I732" s="125">
        <v>45017</v>
      </c>
      <c r="J732" s="162" t="s">
        <v>1537</v>
      </c>
      <c r="K732" s="156" t="s">
        <v>1918</v>
      </c>
      <c r="L732" s="142" t="s">
        <v>1171</v>
      </c>
      <c r="M732" s="159" t="s">
        <v>365</v>
      </c>
      <c r="N732" s="158" t="s">
        <v>227</v>
      </c>
      <c r="O732" s="144"/>
    </row>
    <row r="733" spans="1:15" ht="30" customHeight="1">
      <c r="A733" s="155">
        <v>729</v>
      </c>
      <c r="B733" s="173" t="s">
        <v>2105</v>
      </c>
      <c r="C733" s="157">
        <f t="shared" ca="1" si="11"/>
        <v>37</v>
      </c>
      <c r="D733" s="162" t="s">
        <v>2106</v>
      </c>
      <c r="E733" s="157" t="s">
        <v>2107</v>
      </c>
      <c r="F733" s="127">
        <v>31878</v>
      </c>
      <c r="G733" s="155" t="s">
        <v>221</v>
      </c>
      <c r="H733" s="155" t="s">
        <v>8</v>
      </c>
      <c r="I733" s="125">
        <v>44562</v>
      </c>
      <c r="J733" s="162" t="s">
        <v>1537</v>
      </c>
      <c r="K733" s="156" t="s">
        <v>282</v>
      </c>
      <c r="L733" s="156" t="s">
        <v>883</v>
      </c>
      <c r="M733" s="156" t="s">
        <v>226</v>
      </c>
      <c r="N733" s="158" t="s">
        <v>227</v>
      </c>
      <c r="O733" s="144"/>
    </row>
    <row r="734" spans="1:15" ht="30" customHeight="1">
      <c r="A734" s="155">
        <v>730</v>
      </c>
      <c r="B734" s="175" t="s">
        <v>2108</v>
      </c>
      <c r="C734" s="157">
        <f t="shared" ca="1" si="11"/>
        <v>25</v>
      </c>
      <c r="D734" s="176" t="s">
        <v>2109</v>
      </c>
      <c r="E734" s="157" t="s">
        <v>220</v>
      </c>
      <c r="F734" s="126">
        <v>36444</v>
      </c>
      <c r="G734" s="155" t="s">
        <v>221</v>
      </c>
      <c r="H734" s="155" t="s">
        <v>8</v>
      </c>
      <c r="I734" s="125">
        <v>45017</v>
      </c>
      <c r="J734" s="162" t="s">
        <v>1537</v>
      </c>
      <c r="K734" s="156" t="s">
        <v>269</v>
      </c>
      <c r="L734" s="156" t="s">
        <v>270</v>
      </c>
      <c r="M734" s="156" t="s">
        <v>245</v>
      </c>
      <c r="N734" s="158" t="s">
        <v>227</v>
      </c>
      <c r="O734" s="144"/>
    </row>
    <row r="735" spans="1:15" ht="30" customHeight="1">
      <c r="A735" s="155">
        <v>731</v>
      </c>
      <c r="B735" s="173" t="s">
        <v>2110</v>
      </c>
      <c r="C735" s="157">
        <f t="shared" ca="1" si="11"/>
        <v>36</v>
      </c>
      <c r="D735" s="162" t="s">
        <v>2111</v>
      </c>
      <c r="E735" s="157" t="s">
        <v>220</v>
      </c>
      <c r="F735" s="125">
        <v>32466</v>
      </c>
      <c r="G735" s="155" t="s">
        <v>221</v>
      </c>
      <c r="H735" s="155" t="s">
        <v>8</v>
      </c>
      <c r="I735" s="125">
        <v>41944</v>
      </c>
      <c r="J735" s="162" t="s">
        <v>1537</v>
      </c>
      <c r="K735" s="156" t="s">
        <v>282</v>
      </c>
      <c r="L735" s="156" t="s">
        <v>883</v>
      </c>
      <c r="M735" s="156" t="s">
        <v>226</v>
      </c>
      <c r="N735" s="158" t="s">
        <v>227</v>
      </c>
      <c r="O735" s="144"/>
    </row>
    <row r="736" spans="1:15" ht="30" customHeight="1">
      <c r="A736" s="155">
        <v>732</v>
      </c>
      <c r="B736" s="173" t="s">
        <v>2112</v>
      </c>
      <c r="C736" s="157">
        <f t="shared" ca="1" si="11"/>
        <v>30</v>
      </c>
      <c r="D736" s="162" t="s">
        <v>2113</v>
      </c>
      <c r="E736" s="157" t="s">
        <v>220</v>
      </c>
      <c r="F736" s="127">
        <v>34366</v>
      </c>
      <c r="G736" s="155" t="s">
        <v>221</v>
      </c>
      <c r="H736" s="155" t="s">
        <v>8</v>
      </c>
      <c r="I736" s="125">
        <v>44562</v>
      </c>
      <c r="J736" s="162" t="s">
        <v>1537</v>
      </c>
      <c r="K736" s="156" t="s">
        <v>224</v>
      </c>
      <c r="L736" s="156" t="s">
        <v>233</v>
      </c>
      <c r="M736" s="156" t="s">
        <v>226</v>
      </c>
      <c r="N736" s="158" t="s">
        <v>227</v>
      </c>
      <c r="O736" s="144"/>
    </row>
    <row r="737" spans="1:15" ht="30" customHeight="1">
      <c r="A737" s="155">
        <v>733</v>
      </c>
      <c r="B737" s="175" t="s">
        <v>2114</v>
      </c>
      <c r="C737" s="157">
        <f t="shared" ca="1" si="11"/>
        <v>32</v>
      </c>
      <c r="D737" s="176" t="s">
        <v>2115</v>
      </c>
      <c r="E737" s="157" t="s">
        <v>273</v>
      </c>
      <c r="F737" s="126">
        <v>33948</v>
      </c>
      <c r="G737" s="155" t="s">
        <v>231</v>
      </c>
      <c r="H737" s="155" t="s">
        <v>8</v>
      </c>
      <c r="I737" s="125">
        <v>45017</v>
      </c>
      <c r="J737" s="162" t="s">
        <v>1537</v>
      </c>
      <c r="K737" s="156" t="s">
        <v>2116</v>
      </c>
      <c r="L737" s="156" t="s">
        <v>1265</v>
      </c>
      <c r="M737" s="156" t="s">
        <v>276</v>
      </c>
      <c r="N737" s="158" t="s">
        <v>277</v>
      </c>
      <c r="O737" s="144"/>
    </row>
    <row r="738" spans="1:15" ht="30" customHeight="1">
      <c r="A738" s="155">
        <v>734</v>
      </c>
      <c r="B738" s="175" t="s">
        <v>2117</v>
      </c>
      <c r="C738" s="157">
        <f t="shared" ca="1" si="11"/>
        <v>25</v>
      </c>
      <c r="D738" s="176" t="s">
        <v>2118</v>
      </c>
      <c r="E738" s="157" t="s">
        <v>220</v>
      </c>
      <c r="F738" s="126">
        <v>36441</v>
      </c>
      <c r="G738" s="155" t="s">
        <v>221</v>
      </c>
      <c r="H738" s="155" t="s">
        <v>8</v>
      </c>
      <c r="I738" s="125">
        <v>45017</v>
      </c>
      <c r="J738" s="162" t="s">
        <v>1537</v>
      </c>
      <c r="K738" s="156" t="s">
        <v>2116</v>
      </c>
      <c r="L738" s="142" t="s">
        <v>2437</v>
      </c>
      <c r="M738" s="156" t="s">
        <v>276</v>
      </c>
      <c r="N738" s="158" t="s">
        <v>277</v>
      </c>
      <c r="O738" s="144"/>
    </row>
    <row r="739" spans="1:15" ht="30" customHeight="1">
      <c r="A739" s="155">
        <v>735</v>
      </c>
      <c r="B739" s="173" t="s">
        <v>2119</v>
      </c>
      <c r="C739" s="157">
        <f t="shared" ca="1" si="11"/>
        <v>41</v>
      </c>
      <c r="D739" s="162" t="s">
        <v>2120</v>
      </c>
      <c r="E739" s="157" t="s">
        <v>220</v>
      </c>
      <c r="F739" s="125">
        <v>30593</v>
      </c>
      <c r="G739" s="155" t="s">
        <v>221</v>
      </c>
      <c r="H739" s="155" t="s">
        <v>8</v>
      </c>
      <c r="I739" s="125">
        <v>40180</v>
      </c>
      <c r="J739" s="162" t="s">
        <v>1537</v>
      </c>
      <c r="K739" s="156" t="s">
        <v>224</v>
      </c>
      <c r="L739" s="156" t="s">
        <v>233</v>
      </c>
      <c r="M739" s="156" t="s">
        <v>226</v>
      </c>
      <c r="N739" s="158" t="s">
        <v>227</v>
      </c>
      <c r="O739" s="144"/>
    </row>
    <row r="740" spans="1:15" ht="30" customHeight="1">
      <c r="A740" s="155">
        <v>736</v>
      </c>
      <c r="B740" s="173" t="s">
        <v>2121</v>
      </c>
      <c r="C740" s="157">
        <f t="shared" ca="1" si="11"/>
        <v>39</v>
      </c>
      <c r="D740" s="162" t="s">
        <v>2122</v>
      </c>
      <c r="E740" s="157" t="s">
        <v>220</v>
      </c>
      <c r="F740" s="125">
        <v>31351</v>
      </c>
      <c r="G740" s="155" t="s">
        <v>231</v>
      </c>
      <c r="H740" s="155" t="s">
        <v>8</v>
      </c>
      <c r="I740" s="125">
        <v>41609</v>
      </c>
      <c r="J740" s="162" t="s">
        <v>1537</v>
      </c>
      <c r="K740" s="156" t="s">
        <v>795</v>
      </c>
      <c r="L740" s="156" t="s">
        <v>637</v>
      </c>
      <c r="M740" s="156" t="s">
        <v>245</v>
      </c>
      <c r="N740" s="158" t="s">
        <v>277</v>
      </c>
      <c r="O740" s="144"/>
    </row>
    <row r="741" spans="1:15" ht="30" customHeight="1">
      <c r="A741" s="155">
        <v>737</v>
      </c>
      <c r="B741" s="173" t="s">
        <v>2123</v>
      </c>
      <c r="C741" s="157">
        <f t="shared" ca="1" si="11"/>
        <v>51</v>
      </c>
      <c r="D741" s="162" t="s">
        <v>2124</v>
      </c>
      <c r="E741" s="157" t="s">
        <v>220</v>
      </c>
      <c r="F741" s="125">
        <v>26776</v>
      </c>
      <c r="G741" s="155" t="s">
        <v>221</v>
      </c>
      <c r="H741" s="155" t="s">
        <v>8</v>
      </c>
      <c r="I741" s="125">
        <v>40180</v>
      </c>
      <c r="J741" s="162" t="s">
        <v>1537</v>
      </c>
      <c r="K741" s="156" t="s">
        <v>937</v>
      </c>
      <c r="L741" s="156" t="s">
        <v>1567</v>
      </c>
      <c r="M741" s="156" t="s">
        <v>674</v>
      </c>
      <c r="N741" s="158" t="s">
        <v>277</v>
      </c>
      <c r="O741" s="144"/>
    </row>
    <row r="742" spans="1:15" ht="30" customHeight="1">
      <c r="A742" s="155">
        <v>738</v>
      </c>
      <c r="B742" s="173" t="s">
        <v>2125</v>
      </c>
      <c r="C742" s="157">
        <f t="shared" ca="1" si="11"/>
        <v>37</v>
      </c>
      <c r="D742" s="162" t="s">
        <v>2126</v>
      </c>
      <c r="E742" s="157" t="s">
        <v>220</v>
      </c>
      <c r="F742" s="125">
        <v>31812</v>
      </c>
      <c r="G742" s="155" t="s">
        <v>221</v>
      </c>
      <c r="H742" s="155" t="s">
        <v>8</v>
      </c>
      <c r="I742" s="125">
        <v>41214</v>
      </c>
      <c r="J742" s="162" t="s">
        <v>1537</v>
      </c>
      <c r="K742" s="156" t="s">
        <v>269</v>
      </c>
      <c r="L742" s="156" t="s">
        <v>270</v>
      </c>
      <c r="M742" s="156" t="s">
        <v>245</v>
      </c>
      <c r="N742" s="158" t="s">
        <v>227</v>
      </c>
      <c r="O742" s="144"/>
    </row>
    <row r="743" spans="1:15" ht="30" customHeight="1">
      <c r="A743" s="155">
        <v>739</v>
      </c>
      <c r="B743" s="173" t="s">
        <v>2127</v>
      </c>
      <c r="C743" s="157">
        <f t="shared" ca="1" si="11"/>
        <v>36</v>
      </c>
      <c r="D743" s="162" t="s">
        <v>2128</v>
      </c>
      <c r="E743" s="157" t="s">
        <v>220</v>
      </c>
      <c r="F743" s="125">
        <v>32282</v>
      </c>
      <c r="G743" s="155" t="s">
        <v>221</v>
      </c>
      <c r="H743" s="155" t="s">
        <v>8</v>
      </c>
      <c r="I743" s="125">
        <v>41944</v>
      </c>
      <c r="J743" s="162" t="s">
        <v>1537</v>
      </c>
      <c r="K743" s="156" t="s">
        <v>224</v>
      </c>
      <c r="L743" s="156" t="s">
        <v>233</v>
      </c>
      <c r="M743" s="156" t="s">
        <v>226</v>
      </c>
      <c r="N743" s="158" t="s">
        <v>227</v>
      </c>
      <c r="O743" s="144"/>
    </row>
    <row r="744" spans="1:15" ht="30" customHeight="1">
      <c r="A744" s="155">
        <v>740</v>
      </c>
      <c r="B744" s="173" t="s">
        <v>2129</v>
      </c>
      <c r="C744" s="157">
        <f t="shared" ca="1" si="11"/>
        <v>39</v>
      </c>
      <c r="D744" s="162" t="s">
        <v>2130</v>
      </c>
      <c r="E744" s="157" t="s">
        <v>2131</v>
      </c>
      <c r="F744" s="125">
        <v>31401</v>
      </c>
      <c r="G744" s="155" t="s">
        <v>221</v>
      </c>
      <c r="H744" s="155" t="s">
        <v>8</v>
      </c>
      <c r="I744" s="125">
        <v>40969</v>
      </c>
      <c r="J744" s="162" t="s">
        <v>1537</v>
      </c>
      <c r="K744" s="156" t="s">
        <v>282</v>
      </c>
      <c r="L744" s="156" t="s">
        <v>883</v>
      </c>
      <c r="M744" s="156" t="s">
        <v>226</v>
      </c>
      <c r="N744" s="158" t="s">
        <v>227</v>
      </c>
      <c r="O744" s="144"/>
    </row>
    <row r="745" spans="1:15" ht="30" customHeight="1">
      <c r="A745" s="155">
        <v>741</v>
      </c>
      <c r="B745" s="173" t="s">
        <v>2132</v>
      </c>
      <c r="C745" s="157">
        <f t="shared" ca="1" si="11"/>
        <v>26</v>
      </c>
      <c r="D745" s="162" t="s">
        <v>2133</v>
      </c>
      <c r="E745" s="157" t="s">
        <v>273</v>
      </c>
      <c r="F745" s="127">
        <v>36042</v>
      </c>
      <c r="G745" s="155" t="s">
        <v>231</v>
      </c>
      <c r="H745" s="155" t="s">
        <v>8</v>
      </c>
      <c r="I745" s="125">
        <v>44562</v>
      </c>
      <c r="J745" s="162" t="s">
        <v>1537</v>
      </c>
      <c r="K745" s="156" t="s">
        <v>224</v>
      </c>
      <c r="L745" s="156" t="s">
        <v>233</v>
      </c>
      <c r="M745" s="156" t="s">
        <v>226</v>
      </c>
      <c r="N745" s="158" t="s">
        <v>227</v>
      </c>
      <c r="O745" s="144"/>
    </row>
    <row r="746" spans="1:15" ht="30" customHeight="1">
      <c r="A746" s="155">
        <v>742</v>
      </c>
      <c r="B746" s="173" t="s">
        <v>2134</v>
      </c>
      <c r="C746" s="157">
        <f t="shared" ca="1" si="11"/>
        <v>38</v>
      </c>
      <c r="D746" s="162" t="s">
        <v>2135</v>
      </c>
      <c r="E746" s="157" t="s">
        <v>220</v>
      </c>
      <c r="F746" s="125">
        <v>31563</v>
      </c>
      <c r="G746" s="155" t="s">
        <v>221</v>
      </c>
      <c r="H746" s="155" t="s">
        <v>8</v>
      </c>
      <c r="I746" s="125">
        <v>40180</v>
      </c>
      <c r="J746" s="162" t="s">
        <v>1537</v>
      </c>
      <c r="K746" s="156" t="s">
        <v>1821</v>
      </c>
      <c r="L746" s="156" t="s">
        <v>1550</v>
      </c>
      <c r="M746" s="156" t="s">
        <v>685</v>
      </c>
      <c r="N746" s="158" t="s">
        <v>277</v>
      </c>
      <c r="O746" s="144"/>
    </row>
    <row r="747" spans="1:15" ht="30" customHeight="1">
      <c r="A747" s="155">
        <v>743</v>
      </c>
      <c r="B747" s="175" t="s">
        <v>2136</v>
      </c>
      <c r="C747" s="157">
        <f t="shared" ca="1" si="11"/>
        <v>26</v>
      </c>
      <c r="D747" s="176" t="s">
        <v>2137</v>
      </c>
      <c r="E747" s="157" t="s">
        <v>304</v>
      </c>
      <c r="F747" s="126">
        <v>35913</v>
      </c>
      <c r="G747" s="155" t="s">
        <v>231</v>
      </c>
      <c r="H747" s="155" t="s">
        <v>8</v>
      </c>
      <c r="I747" s="125">
        <v>45017</v>
      </c>
      <c r="J747" s="162" t="s">
        <v>1537</v>
      </c>
      <c r="K747" s="156" t="s">
        <v>399</v>
      </c>
      <c r="L747" s="156" t="s">
        <v>688</v>
      </c>
      <c r="M747" s="156" t="s">
        <v>401</v>
      </c>
      <c r="N747" s="158" t="s">
        <v>227</v>
      </c>
      <c r="O747" s="144"/>
    </row>
    <row r="748" spans="1:15" ht="30" customHeight="1">
      <c r="A748" s="155">
        <v>744</v>
      </c>
      <c r="B748" s="173" t="s">
        <v>2138</v>
      </c>
      <c r="C748" s="157">
        <f t="shared" ca="1" si="11"/>
        <v>44</v>
      </c>
      <c r="D748" s="162" t="s">
        <v>2139</v>
      </c>
      <c r="E748" s="157" t="s">
        <v>220</v>
      </c>
      <c r="F748" s="125">
        <v>29311</v>
      </c>
      <c r="G748" s="155" t="s">
        <v>231</v>
      </c>
      <c r="H748" s="155" t="s">
        <v>8</v>
      </c>
      <c r="I748" s="125">
        <v>40541</v>
      </c>
      <c r="J748" s="162" t="s">
        <v>1537</v>
      </c>
      <c r="K748" s="156" t="s">
        <v>1631</v>
      </c>
      <c r="L748" s="156" t="s">
        <v>1550</v>
      </c>
      <c r="M748" s="156" t="s">
        <v>685</v>
      </c>
      <c r="N748" s="158" t="s">
        <v>277</v>
      </c>
      <c r="O748" s="144"/>
    </row>
    <row r="749" spans="1:15" ht="30" customHeight="1">
      <c r="A749" s="155">
        <v>745</v>
      </c>
      <c r="B749" s="175" t="s">
        <v>2140</v>
      </c>
      <c r="C749" s="157">
        <f t="shared" ca="1" si="11"/>
        <v>34</v>
      </c>
      <c r="D749" s="176" t="s">
        <v>2141</v>
      </c>
      <c r="E749" s="157" t="s">
        <v>220</v>
      </c>
      <c r="F749" s="126">
        <v>32988</v>
      </c>
      <c r="G749" s="155" t="s">
        <v>221</v>
      </c>
      <c r="H749" s="155" t="s">
        <v>8</v>
      </c>
      <c r="I749" s="125">
        <v>45017</v>
      </c>
      <c r="J749" s="162" t="s">
        <v>1537</v>
      </c>
      <c r="K749" s="156" t="s">
        <v>224</v>
      </c>
      <c r="L749" s="156" t="s">
        <v>233</v>
      </c>
      <c r="M749" s="156" t="s">
        <v>226</v>
      </c>
      <c r="N749" s="158" t="s">
        <v>227</v>
      </c>
      <c r="O749" s="144"/>
    </row>
    <row r="750" spans="1:15" ht="30" customHeight="1">
      <c r="A750" s="155">
        <v>746</v>
      </c>
      <c r="B750" s="175" t="s">
        <v>2142</v>
      </c>
      <c r="C750" s="157">
        <f t="shared" ca="1" si="11"/>
        <v>25</v>
      </c>
      <c r="D750" s="176" t="s">
        <v>2143</v>
      </c>
      <c r="E750" s="157" t="s">
        <v>220</v>
      </c>
      <c r="F750" s="126">
        <v>36179</v>
      </c>
      <c r="G750" s="155" t="s">
        <v>231</v>
      </c>
      <c r="H750" s="155" t="s">
        <v>8</v>
      </c>
      <c r="I750" s="125">
        <v>45017</v>
      </c>
      <c r="J750" s="162" t="s">
        <v>1537</v>
      </c>
      <c r="K750" s="156" t="s">
        <v>243</v>
      </c>
      <c r="L750" s="156" t="s">
        <v>1806</v>
      </c>
      <c r="M750" s="156" t="s">
        <v>245</v>
      </c>
      <c r="N750" s="158" t="s">
        <v>227</v>
      </c>
      <c r="O750" s="144"/>
    </row>
    <row r="751" spans="1:15" ht="30" customHeight="1">
      <c r="A751" s="155">
        <v>747</v>
      </c>
      <c r="B751" s="173" t="s">
        <v>2144</v>
      </c>
      <c r="C751" s="157">
        <f t="shared" ca="1" si="11"/>
        <v>28</v>
      </c>
      <c r="D751" s="162" t="s">
        <v>2145</v>
      </c>
      <c r="E751" s="157" t="s">
        <v>220</v>
      </c>
      <c r="F751" s="127">
        <v>35378</v>
      </c>
      <c r="G751" s="155" t="s">
        <v>221</v>
      </c>
      <c r="H751" s="155" t="s">
        <v>8</v>
      </c>
      <c r="I751" s="125">
        <v>44562</v>
      </c>
      <c r="J751" s="162" t="s">
        <v>1537</v>
      </c>
      <c r="K751" s="156" t="s">
        <v>282</v>
      </c>
      <c r="L751" s="156" t="s">
        <v>883</v>
      </c>
      <c r="M751" s="156" t="s">
        <v>226</v>
      </c>
      <c r="N751" s="158" t="s">
        <v>227</v>
      </c>
      <c r="O751" s="144"/>
    </row>
    <row r="752" spans="1:15" ht="30" customHeight="1">
      <c r="A752" s="155">
        <v>748</v>
      </c>
      <c r="B752" s="175" t="s">
        <v>2146</v>
      </c>
      <c r="C752" s="157">
        <f t="shared" ca="1" si="11"/>
        <v>24</v>
      </c>
      <c r="D752" s="176" t="s">
        <v>2147</v>
      </c>
      <c r="E752" s="157" t="s">
        <v>220</v>
      </c>
      <c r="F752" s="126">
        <v>36809</v>
      </c>
      <c r="G752" s="155" t="s">
        <v>231</v>
      </c>
      <c r="H752" s="155" t="s">
        <v>8</v>
      </c>
      <c r="I752" s="125">
        <v>45017</v>
      </c>
      <c r="J752" s="162" t="s">
        <v>1537</v>
      </c>
      <c r="K752" s="156" t="s">
        <v>2035</v>
      </c>
      <c r="L752" s="156" t="s">
        <v>637</v>
      </c>
      <c r="M752" s="156" t="s">
        <v>335</v>
      </c>
      <c r="N752" s="158" t="s">
        <v>277</v>
      </c>
      <c r="O752" s="144"/>
    </row>
    <row r="753" spans="1:15" ht="30" customHeight="1">
      <c r="A753" s="155">
        <v>749</v>
      </c>
      <c r="B753" s="173" t="s">
        <v>2148</v>
      </c>
      <c r="C753" s="157">
        <f t="shared" ca="1" si="11"/>
        <v>41</v>
      </c>
      <c r="D753" s="162" t="s">
        <v>2149</v>
      </c>
      <c r="E753" s="157" t="s">
        <v>220</v>
      </c>
      <c r="F753" s="127">
        <v>30589</v>
      </c>
      <c r="G753" s="155" t="s">
        <v>231</v>
      </c>
      <c r="H753" s="155" t="s">
        <v>8</v>
      </c>
      <c r="I753" s="125">
        <v>44562</v>
      </c>
      <c r="J753" s="162" t="s">
        <v>1537</v>
      </c>
      <c r="K753" s="156" t="s">
        <v>937</v>
      </c>
      <c r="L753" s="156" t="s">
        <v>938</v>
      </c>
      <c r="M753" s="156" t="s">
        <v>674</v>
      </c>
      <c r="N753" s="158" t="s">
        <v>277</v>
      </c>
      <c r="O753" s="144"/>
    </row>
    <row r="754" spans="1:15" ht="30" customHeight="1">
      <c r="A754" s="155">
        <v>750</v>
      </c>
      <c r="B754" s="173" t="s">
        <v>2150</v>
      </c>
      <c r="C754" s="157">
        <f t="shared" ca="1" si="11"/>
        <v>35</v>
      </c>
      <c r="D754" s="162" t="s">
        <v>2151</v>
      </c>
      <c r="E754" s="157" t="s">
        <v>220</v>
      </c>
      <c r="F754" s="125">
        <v>32865</v>
      </c>
      <c r="G754" s="155" t="s">
        <v>221</v>
      </c>
      <c r="H754" s="155" t="s">
        <v>8</v>
      </c>
      <c r="I754" s="125">
        <v>44562</v>
      </c>
      <c r="J754" s="162" t="s">
        <v>1537</v>
      </c>
      <c r="K754" s="156" t="s">
        <v>2152</v>
      </c>
      <c r="L754" s="156" t="s">
        <v>2153</v>
      </c>
      <c r="M754" s="156" t="s">
        <v>335</v>
      </c>
      <c r="N754" s="158" t="s">
        <v>277</v>
      </c>
      <c r="O754" s="144"/>
    </row>
    <row r="755" spans="1:15" ht="30" customHeight="1">
      <c r="A755" s="155">
        <v>751</v>
      </c>
      <c r="B755" s="173" t="s">
        <v>2154</v>
      </c>
      <c r="C755" s="157">
        <f t="shared" ca="1" si="11"/>
        <v>44</v>
      </c>
      <c r="D755" s="162" t="s">
        <v>2155</v>
      </c>
      <c r="E755" s="157" t="s">
        <v>220</v>
      </c>
      <c r="F755" s="125">
        <v>29309</v>
      </c>
      <c r="G755" s="155" t="s">
        <v>231</v>
      </c>
      <c r="H755" s="155" t="s">
        <v>8</v>
      </c>
      <c r="I755" s="125">
        <v>40180</v>
      </c>
      <c r="J755" s="162" t="s">
        <v>1537</v>
      </c>
      <c r="K755" s="156" t="s">
        <v>937</v>
      </c>
      <c r="L755" s="156" t="s">
        <v>637</v>
      </c>
      <c r="M755" s="156" t="s">
        <v>1146</v>
      </c>
      <c r="N755" s="158" t="s">
        <v>277</v>
      </c>
      <c r="O755" s="144"/>
    </row>
    <row r="756" spans="1:15" ht="30" customHeight="1">
      <c r="A756" s="155">
        <v>752</v>
      </c>
      <c r="B756" s="173" t="s">
        <v>2156</v>
      </c>
      <c r="C756" s="157">
        <f t="shared" ca="1" si="11"/>
        <v>36</v>
      </c>
      <c r="D756" s="162" t="s">
        <v>2157</v>
      </c>
      <c r="E756" s="157" t="s">
        <v>450</v>
      </c>
      <c r="F756" s="125">
        <v>32462</v>
      </c>
      <c r="G756" s="155" t="s">
        <v>231</v>
      </c>
      <c r="H756" s="155" t="s">
        <v>8</v>
      </c>
      <c r="I756" s="125">
        <v>42614</v>
      </c>
      <c r="J756" s="162" t="s">
        <v>1537</v>
      </c>
      <c r="K756" s="156" t="s">
        <v>2158</v>
      </c>
      <c r="L756" s="156" t="s">
        <v>1550</v>
      </c>
      <c r="M756" s="156" t="s">
        <v>389</v>
      </c>
      <c r="N756" s="158" t="s">
        <v>277</v>
      </c>
      <c r="O756" s="144"/>
    </row>
    <row r="757" spans="1:15" ht="30" customHeight="1">
      <c r="A757" s="155">
        <v>753</v>
      </c>
      <c r="B757" s="175" t="s">
        <v>2159</v>
      </c>
      <c r="C757" s="157">
        <f t="shared" ca="1" si="11"/>
        <v>24</v>
      </c>
      <c r="D757" s="176" t="s">
        <v>2160</v>
      </c>
      <c r="E757" s="157" t="s">
        <v>220</v>
      </c>
      <c r="F757" s="126">
        <v>36573</v>
      </c>
      <c r="G757" s="155" t="s">
        <v>231</v>
      </c>
      <c r="H757" s="155" t="s">
        <v>8</v>
      </c>
      <c r="I757" s="125">
        <v>45017</v>
      </c>
      <c r="J757" s="162" t="s">
        <v>1537</v>
      </c>
      <c r="K757" s="156" t="s">
        <v>399</v>
      </c>
      <c r="L757" s="156" t="s">
        <v>688</v>
      </c>
      <c r="M757" s="156" t="s">
        <v>401</v>
      </c>
      <c r="N757" s="158" t="s">
        <v>227</v>
      </c>
      <c r="O757" s="144"/>
    </row>
    <row r="758" spans="1:15" ht="30" customHeight="1">
      <c r="A758" s="155">
        <v>754</v>
      </c>
      <c r="B758" s="173" t="s">
        <v>2161</v>
      </c>
      <c r="C758" s="157">
        <f t="shared" ca="1" si="11"/>
        <v>29</v>
      </c>
      <c r="D758" s="162" t="s">
        <v>2162</v>
      </c>
      <c r="E758" s="157" t="s">
        <v>220</v>
      </c>
      <c r="F758" s="127">
        <v>34709</v>
      </c>
      <c r="G758" s="155" t="s">
        <v>231</v>
      </c>
      <c r="H758" s="155" t="s">
        <v>8</v>
      </c>
      <c r="I758" s="125">
        <v>44562</v>
      </c>
      <c r="J758" s="162" t="s">
        <v>1537</v>
      </c>
      <c r="K758" s="156" t="s">
        <v>866</v>
      </c>
      <c r="L758" s="156" t="s">
        <v>1580</v>
      </c>
      <c r="M758" s="156" t="s">
        <v>245</v>
      </c>
      <c r="N758" s="158" t="s">
        <v>277</v>
      </c>
      <c r="O758" s="144"/>
    </row>
    <row r="759" spans="1:15" ht="30" customHeight="1">
      <c r="A759" s="155">
        <v>755</v>
      </c>
      <c r="B759" s="173" t="s">
        <v>2163</v>
      </c>
      <c r="C759" s="157">
        <f t="shared" ca="1" si="11"/>
        <v>29</v>
      </c>
      <c r="D759" s="162" t="s">
        <v>2164</v>
      </c>
      <c r="E759" s="157" t="s">
        <v>220</v>
      </c>
      <c r="F759" s="127">
        <v>34702</v>
      </c>
      <c r="G759" s="155" t="s">
        <v>221</v>
      </c>
      <c r="H759" s="155" t="s">
        <v>8</v>
      </c>
      <c r="I759" s="125">
        <v>44562</v>
      </c>
      <c r="J759" s="162" t="s">
        <v>1537</v>
      </c>
      <c r="K759" s="156" t="s">
        <v>1264</v>
      </c>
      <c r="L759" s="156" t="s">
        <v>1580</v>
      </c>
      <c r="M759" s="156" t="s">
        <v>245</v>
      </c>
      <c r="N759" s="158" t="s">
        <v>277</v>
      </c>
      <c r="O759" s="144"/>
    </row>
    <row r="760" spans="1:15" ht="30" customHeight="1">
      <c r="A760" s="155">
        <v>756</v>
      </c>
      <c r="B760" s="175" t="s">
        <v>2165</v>
      </c>
      <c r="C760" s="157">
        <f t="shared" ca="1" si="11"/>
        <v>26</v>
      </c>
      <c r="D760" s="162" t="s">
        <v>2166</v>
      </c>
      <c r="E760" s="157" t="s">
        <v>1364</v>
      </c>
      <c r="F760" s="127">
        <v>35812</v>
      </c>
      <c r="G760" s="155" t="s">
        <v>221</v>
      </c>
      <c r="H760" s="155" t="s">
        <v>8</v>
      </c>
      <c r="I760" s="125">
        <v>45017</v>
      </c>
      <c r="J760" s="162" t="s">
        <v>1537</v>
      </c>
      <c r="K760" s="156" t="s">
        <v>224</v>
      </c>
      <c r="L760" s="156" t="s">
        <v>233</v>
      </c>
      <c r="M760" s="156" t="s">
        <v>226</v>
      </c>
      <c r="N760" s="158" t="s">
        <v>227</v>
      </c>
      <c r="O760" s="144"/>
    </row>
    <row r="761" spans="1:15" ht="30" customHeight="1">
      <c r="A761" s="155">
        <v>757</v>
      </c>
      <c r="B761" s="175" t="s">
        <v>2167</v>
      </c>
      <c r="C761" s="157">
        <f t="shared" ca="1" si="11"/>
        <v>27</v>
      </c>
      <c r="D761" s="176" t="s">
        <v>2168</v>
      </c>
      <c r="E761" s="157" t="s">
        <v>220</v>
      </c>
      <c r="F761" s="126">
        <v>35698</v>
      </c>
      <c r="G761" s="155" t="s">
        <v>221</v>
      </c>
      <c r="H761" s="155" t="s">
        <v>8</v>
      </c>
      <c r="I761" s="125">
        <v>45017</v>
      </c>
      <c r="J761" s="162" t="s">
        <v>1537</v>
      </c>
      <c r="K761" s="156" t="s">
        <v>1071</v>
      </c>
      <c r="L761" s="142" t="s">
        <v>2169</v>
      </c>
      <c r="M761" s="156" t="s">
        <v>835</v>
      </c>
      <c r="N761" s="158" t="s">
        <v>277</v>
      </c>
      <c r="O761" s="144"/>
    </row>
    <row r="762" spans="1:15" ht="30" customHeight="1">
      <c r="A762" s="155">
        <v>758</v>
      </c>
      <c r="B762" s="173" t="s">
        <v>2170</v>
      </c>
      <c r="C762" s="157">
        <f t="shared" ca="1" si="11"/>
        <v>23</v>
      </c>
      <c r="D762" s="162" t="s">
        <v>2171</v>
      </c>
      <c r="E762" s="157" t="s">
        <v>1857</v>
      </c>
      <c r="F762" s="127">
        <v>36992</v>
      </c>
      <c r="G762" s="155" t="s">
        <v>221</v>
      </c>
      <c r="H762" s="155" t="s">
        <v>8</v>
      </c>
      <c r="I762" s="125">
        <v>44562</v>
      </c>
      <c r="J762" s="162" t="s">
        <v>1537</v>
      </c>
      <c r="K762" s="156" t="s">
        <v>937</v>
      </c>
      <c r="L762" s="156" t="s">
        <v>637</v>
      </c>
      <c r="M762" s="156" t="s">
        <v>245</v>
      </c>
      <c r="N762" s="158" t="s">
        <v>277</v>
      </c>
      <c r="O762" s="144"/>
    </row>
    <row r="763" spans="1:15" ht="30" customHeight="1">
      <c r="A763" s="155">
        <v>759</v>
      </c>
      <c r="B763" s="175" t="s">
        <v>2172</v>
      </c>
      <c r="C763" s="157">
        <f t="shared" ca="1" si="11"/>
        <v>28</v>
      </c>
      <c r="D763" s="176" t="s">
        <v>2173</v>
      </c>
      <c r="E763" s="157" t="s">
        <v>220</v>
      </c>
      <c r="F763" s="126">
        <v>35217</v>
      </c>
      <c r="G763" s="155" t="s">
        <v>221</v>
      </c>
      <c r="H763" s="155" t="s">
        <v>8</v>
      </c>
      <c r="I763" s="125">
        <v>45017</v>
      </c>
      <c r="J763" s="162" t="s">
        <v>1537</v>
      </c>
      <c r="K763" s="156" t="s">
        <v>243</v>
      </c>
      <c r="L763" s="156" t="s">
        <v>1806</v>
      </c>
      <c r="M763" s="156" t="s">
        <v>245</v>
      </c>
      <c r="N763" s="158" t="s">
        <v>227</v>
      </c>
      <c r="O763" s="144"/>
    </row>
    <row r="764" spans="1:15" ht="30" customHeight="1">
      <c r="A764" s="155">
        <v>760</v>
      </c>
      <c r="B764" s="173" t="s">
        <v>2174</v>
      </c>
      <c r="C764" s="157">
        <f t="shared" ca="1" si="11"/>
        <v>26</v>
      </c>
      <c r="D764" s="162" t="s">
        <v>2175</v>
      </c>
      <c r="E764" s="157" t="s">
        <v>220</v>
      </c>
      <c r="F764" s="140">
        <v>35839</v>
      </c>
      <c r="G764" s="155" t="s">
        <v>221</v>
      </c>
      <c r="H764" s="155" t="s">
        <v>8</v>
      </c>
      <c r="I764" s="125">
        <v>44562</v>
      </c>
      <c r="J764" s="162" t="s">
        <v>1537</v>
      </c>
      <c r="K764" s="156" t="s">
        <v>224</v>
      </c>
      <c r="L764" s="156" t="s">
        <v>233</v>
      </c>
      <c r="M764" s="156" t="s">
        <v>226</v>
      </c>
      <c r="N764" s="158" t="s">
        <v>227</v>
      </c>
      <c r="O764" s="144"/>
    </row>
    <row r="765" spans="1:15" ht="30" customHeight="1">
      <c r="A765" s="155">
        <v>761</v>
      </c>
      <c r="B765" s="175" t="s">
        <v>2176</v>
      </c>
      <c r="C765" s="157">
        <f t="shared" ca="1" si="11"/>
        <v>28</v>
      </c>
      <c r="D765" s="176" t="s">
        <v>2177</v>
      </c>
      <c r="E765" s="157" t="s">
        <v>273</v>
      </c>
      <c r="F765" s="126">
        <v>35303</v>
      </c>
      <c r="G765" s="155" t="s">
        <v>221</v>
      </c>
      <c r="H765" s="155" t="s">
        <v>8</v>
      </c>
      <c r="I765" s="125">
        <v>45017</v>
      </c>
      <c r="J765" s="162" t="s">
        <v>1537</v>
      </c>
      <c r="K765" s="156" t="s">
        <v>224</v>
      </c>
      <c r="L765" s="156" t="s">
        <v>233</v>
      </c>
      <c r="M765" s="156" t="s">
        <v>226</v>
      </c>
      <c r="N765" s="158" t="s">
        <v>227</v>
      </c>
      <c r="O765" s="144"/>
    </row>
    <row r="766" spans="1:15" ht="30" customHeight="1">
      <c r="A766" s="155">
        <v>762</v>
      </c>
      <c r="B766" s="175" t="s">
        <v>2178</v>
      </c>
      <c r="C766" s="157">
        <f t="shared" ca="1" si="11"/>
        <v>32</v>
      </c>
      <c r="D766" s="176" t="s">
        <v>2179</v>
      </c>
      <c r="E766" s="157" t="s">
        <v>273</v>
      </c>
      <c r="F766" s="126">
        <v>33925</v>
      </c>
      <c r="G766" s="155" t="s">
        <v>231</v>
      </c>
      <c r="H766" s="155" t="s">
        <v>8</v>
      </c>
      <c r="I766" s="125">
        <v>45017</v>
      </c>
      <c r="J766" s="162" t="s">
        <v>1537</v>
      </c>
      <c r="K766" s="156" t="s">
        <v>723</v>
      </c>
      <c r="L766" s="156" t="s">
        <v>1550</v>
      </c>
      <c r="M766" s="156" t="s">
        <v>389</v>
      </c>
      <c r="N766" s="158" t="s">
        <v>277</v>
      </c>
      <c r="O766" s="144"/>
    </row>
    <row r="767" spans="1:15" ht="30" customHeight="1">
      <c r="A767" s="155">
        <v>763</v>
      </c>
      <c r="B767" s="175" t="s">
        <v>2180</v>
      </c>
      <c r="C767" s="157">
        <f t="shared" ca="1" si="11"/>
        <v>35</v>
      </c>
      <c r="D767" s="176" t="s">
        <v>2181</v>
      </c>
      <c r="E767" s="157" t="s">
        <v>567</v>
      </c>
      <c r="F767" s="126">
        <v>32790</v>
      </c>
      <c r="G767" s="155" t="s">
        <v>231</v>
      </c>
      <c r="H767" s="155" t="s">
        <v>8</v>
      </c>
      <c r="I767" s="125">
        <v>45017</v>
      </c>
      <c r="J767" s="162" t="s">
        <v>1537</v>
      </c>
      <c r="K767" s="156" t="s">
        <v>224</v>
      </c>
      <c r="L767" s="156" t="s">
        <v>233</v>
      </c>
      <c r="M767" s="156" t="s">
        <v>226</v>
      </c>
      <c r="N767" s="158" t="s">
        <v>227</v>
      </c>
      <c r="O767" s="144"/>
    </row>
    <row r="768" spans="1:15" ht="30" customHeight="1">
      <c r="A768" s="155">
        <v>764</v>
      </c>
      <c r="B768" s="173" t="s">
        <v>2182</v>
      </c>
      <c r="C768" s="157">
        <f t="shared" ca="1" si="11"/>
        <v>32</v>
      </c>
      <c r="D768" s="162" t="s">
        <v>2183</v>
      </c>
      <c r="E768" s="157" t="s">
        <v>220</v>
      </c>
      <c r="F768" s="125">
        <v>33659</v>
      </c>
      <c r="G768" s="155" t="s">
        <v>231</v>
      </c>
      <c r="H768" s="155" t="s">
        <v>8</v>
      </c>
      <c r="I768" s="167">
        <v>40969</v>
      </c>
      <c r="J768" s="162" t="s">
        <v>1537</v>
      </c>
      <c r="K768" s="156" t="s">
        <v>937</v>
      </c>
      <c r="L768" s="156" t="s">
        <v>796</v>
      </c>
      <c r="M768" s="156" t="s">
        <v>674</v>
      </c>
      <c r="N768" s="158" t="s">
        <v>277</v>
      </c>
      <c r="O768" s="144"/>
    </row>
    <row r="769" spans="1:15" ht="30" customHeight="1">
      <c r="A769" s="155">
        <v>765</v>
      </c>
      <c r="B769" s="173" t="s">
        <v>2184</v>
      </c>
      <c r="C769" s="157">
        <f t="shared" ca="1" si="11"/>
        <v>31</v>
      </c>
      <c r="D769" s="162" t="s">
        <v>2185</v>
      </c>
      <c r="E769" s="157" t="s">
        <v>2186</v>
      </c>
      <c r="F769" s="127">
        <v>34302</v>
      </c>
      <c r="G769" s="155" t="s">
        <v>221</v>
      </c>
      <c r="H769" s="155" t="s">
        <v>8</v>
      </c>
      <c r="I769" s="125">
        <v>44562</v>
      </c>
      <c r="J769" s="162" t="s">
        <v>1537</v>
      </c>
      <c r="K769" s="156" t="s">
        <v>224</v>
      </c>
      <c r="L769" s="156" t="s">
        <v>233</v>
      </c>
      <c r="M769" s="156" t="s">
        <v>226</v>
      </c>
      <c r="N769" s="158" t="s">
        <v>227</v>
      </c>
      <c r="O769" s="144"/>
    </row>
    <row r="770" spans="1:15" ht="30" customHeight="1">
      <c r="A770" s="155">
        <v>766</v>
      </c>
      <c r="B770" s="175" t="s">
        <v>2187</v>
      </c>
      <c r="C770" s="157">
        <f t="shared" ca="1" si="11"/>
        <v>26</v>
      </c>
      <c r="D770" s="176" t="s">
        <v>2188</v>
      </c>
      <c r="E770" s="157" t="s">
        <v>220</v>
      </c>
      <c r="F770" s="126">
        <v>36046</v>
      </c>
      <c r="G770" s="155" t="s">
        <v>221</v>
      </c>
      <c r="H770" s="155" t="s">
        <v>8</v>
      </c>
      <c r="I770" s="125">
        <v>45017</v>
      </c>
      <c r="J770" s="162" t="s">
        <v>1537</v>
      </c>
      <c r="K770" s="156" t="s">
        <v>2189</v>
      </c>
      <c r="L770" s="142" t="s">
        <v>2153</v>
      </c>
      <c r="M770" s="156" t="s">
        <v>335</v>
      </c>
      <c r="N770" s="158" t="s">
        <v>277</v>
      </c>
      <c r="O770" s="144"/>
    </row>
    <row r="771" spans="1:15" ht="30" customHeight="1">
      <c r="A771" s="155">
        <v>767</v>
      </c>
      <c r="B771" s="175" t="s">
        <v>2190</v>
      </c>
      <c r="C771" s="157">
        <f t="shared" ca="1" si="11"/>
        <v>28</v>
      </c>
      <c r="D771" s="176" t="s">
        <v>2191</v>
      </c>
      <c r="E771" s="157" t="s">
        <v>2096</v>
      </c>
      <c r="F771" s="126">
        <v>35096</v>
      </c>
      <c r="G771" s="155" t="s">
        <v>221</v>
      </c>
      <c r="H771" s="155" t="s">
        <v>8</v>
      </c>
      <c r="I771" s="125">
        <v>45017</v>
      </c>
      <c r="J771" s="162" t="s">
        <v>1537</v>
      </c>
      <c r="K771" s="156" t="s">
        <v>224</v>
      </c>
      <c r="L771" s="156" t="s">
        <v>233</v>
      </c>
      <c r="M771" s="156" t="s">
        <v>226</v>
      </c>
      <c r="N771" s="158" t="s">
        <v>227</v>
      </c>
      <c r="O771" s="144"/>
    </row>
    <row r="772" spans="1:15" ht="30" customHeight="1">
      <c r="A772" s="155">
        <v>768</v>
      </c>
      <c r="B772" s="175" t="s">
        <v>2192</v>
      </c>
      <c r="C772" s="157">
        <f t="shared" ca="1" si="11"/>
        <v>26</v>
      </c>
      <c r="D772" s="176" t="s">
        <v>2193</v>
      </c>
      <c r="E772" s="157" t="s">
        <v>273</v>
      </c>
      <c r="F772" s="126">
        <v>35805</v>
      </c>
      <c r="G772" s="155" t="s">
        <v>221</v>
      </c>
      <c r="H772" s="155" t="s">
        <v>8</v>
      </c>
      <c r="I772" s="125">
        <v>45017</v>
      </c>
      <c r="J772" s="162" t="s">
        <v>1537</v>
      </c>
      <c r="K772" s="156" t="s">
        <v>224</v>
      </c>
      <c r="L772" s="156" t="s">
        <v>233</v>
      </c>
      <c r="M772" s="156" t="s">
        <v>226</v>
      </c>
      <c r="N772" s="158" t="s">
        <v>227</v>
      </c>
      <c r="O772" s="144"/>
    </row>
    <row r="773" spans="1:15" ht="30" customHeight="1">
      <c r="A773" s="155">
        <v>769</v>
      </c>
      <c r="B773" s="173" t="s">
        <v>2194</v>
      </c>
      <c r="C773" s="157">
        <f t="shared" ca="1" si="11"/>
        <v>26</v>
      </c>
      <c r="D773" s="162" t="s">
        <v>2195</v>
      </c>
      <c r="E773" s="157" t="s">
        <v>715</v>
      </c>
      <c r="F773" s="127">
        <v>35948</v>
      </c>
      <c r="G773" s="155" t="s">
        <v>221</v>
      </c>
      <c r="H773" s="155" t="s">
        <v>8</v>
      </c>
      <c r="I773" s="125">
        <v>44562</v>
      </c>
      <c r="J773" s="162" t="s">
        <v>1537</v>
      </c>
      <c r="K773" s="156" t="s">
        <v>599</v>
      </c>
      <c r="L773" s="156" t="s">
        <v>1675</v>
      </c>
      <c r="M773" s="156" t="s">
        <v>1676</v>
      </c>
      <c r="N773" s="158" t="s">
        <v>227</v>
      </c>
      <c r="O773" s="144"/>
    </row>
    <row r="774" spans="1:15" ht="30" customHeight="1">
      <c r="A774" s="155">
        <v>770</v>
      </c>
      <c r="B774" s="173" t="s">
        <v>2196</v>
      </c>
      <c r="C774" s="157">
        <f t="shared" ref="C774:C837" ca="1" si="12">(YEAR(NOW())-YEAR(F774))</f>
        <v>26</v>
      </c>
      <c r="D774" s="162" t="s">
        <v>2197</v>
      </c>
      <c r="E774" s="157" t="s">
        <v>991</v>
      </c>
      <c r="F774" s="127">
        <v>35983</v>
      </c>
      <c r="G774" s="155" t="s">
        <v>231</v>
      </c>
      <c r="H774" s="155" t="s">
        <v>8</v>
      </c>
      <c r="I774" s="125">
        <v>44562</v>
      </c>
      <c r="J774" s="162" t="s">
        <v>1537</v>
      </c>
      <c r="K774" s="156" t="s">
        <v>723</v>
      </c>
      <c r="L774" s="156" t="s">
        <v>1550</v>
      </c>
      <c r="M774" s="156" t="s">
        <v>685</v>
      </c>
      <c r="N774" s="158" t="s">
        <v>277</v>
      </c>
      <c r="O774" s="144"/>
    </row>
    <row r="775" spans="1:15" ht="30" customHeight="1">
      <c r="A775" s="155">
        <v>771</v>
      </c>
      <c r="B775" s="173" t="s">
        <v>2198</v>
      </c>
      <c r="C775" s="157">
        <f t="shared" ca="1" si="12"/>
        <v>32</v>
      </c>
      <c r="D775" s="162" t="s">
        <v>2199</v>
      </c>
      <c r="E775" s="157" t="s">
        <v>2200</v>
      </c>
      <c r="F775" s="125">
        <v>33939</v>
      </c>
      <c r="G775" s="155" t="s">
        <v>231</v>
      </c>
      <c r="H775" s="155" t="s">
        <v>8</v>
      </c>
      <c r="I775" s="125">
        <v>44562</v>
      </c>
      <c r="J775" s="162" t="s">
        <v>1537</v>
      </c>
      <c r="K775" s="156" t="s">
        <v>224</v>
      </c>
      <c r="L775" s="156" t="s">
        <v>233</v>
      </c>
      <c r="M775" s="156" t="s">
        <v>226</v>
      </c>
      <c r="N775" s="158" t="s">
        <v>227</v>
      </c>
      <c r="O775" s="144"/>
    </row>
    <row r="776" spans="1:15" ht="30" customHeight="1">
      <c r="A776" s="155">
        <v>772</v>
      </c>
      <c r="B776" s="173" t="s">
        <v>2201</v>
      </c>
      <c r="C776" s="157">
        <f t="shared" ca="1" si="12"/>
        <v>49</v>
      </c>
      <c r="D776" s="162" t="s">
        <v>2202</v>
      </c>
      <c r="E776" s="157" t="s">
        <v>460</v>
      </c>
      <c r="F776" s="125">
        <v>27692</v>
      </c>
      <c r="G776" s="155" t="s">
        <v>231</v>
      </c>
      <c r="H776" s="155" t="s">
        <v>8</v>
      </c>
      <c r="I776" s="125">
        <v>40575</v>
      </c>
      <c r="J776" s="162" t="s">
        <v>1537</v>
      </c>
      <c r="K776" s="156" t="s">
        <v>937</v>
      </c>
      <c r="L776" s="156" t="s">
        <v>1567</v>
      </c>
      <c r="M776" s="156" t="s">
        <v>674</v>
      </c>
      <c r="N776" s="158" t="s">
        <v>277</v>
      </c>
      <c r="O776" s="144"/>
    </row>
    <row r="777" spans="1:15" ht="30" customHeight="1">
      <c r="A777" s="155">
        <v>773</v>
      </c>
      <c r="B777" s="175" t="s">
        <v>2203</v>
      </c>
      <c r="C777" s="157">
        <f t="shared" ca="1" si="12"/>
        <v>25</v>
      </c>
      <c r="D777" s="176" t="s">
        <v>2204</v>
      </c>
      <c r="E777" s="157" t="s">
        <v>715</v>
      </c>
      <c r="F777" s="126">
        <v>36513</v>
      </c>
      <c r="G777" s="155" t="s">
        <v>231</v>
      </c>
      <c r="H777" s="155" t="s">
        <v>8</v>
      </c>
      <c r="I777" s="125">
        <v>45017</v>
      </c>
      <c r="J777" s="162" t="s">
        <v>1537</v>
      </c>
      <c r="K777" s="156" t="s">
        <v>224</v>
      </c>
      <c r="L777" s="156" t="s">
        <v>233</v>
      </c>
      <c r="M777" s="156" t="s">
        <v>226</v>
      </c>
      <c r="N777" s="158" t="s">
        <v>227</v>
      </c>
      <c r="O777" s="144"/>
    </row>
    <row r="778" spans="1:15" s="129" customFormat="1" ht="30" customHeight="1">
      <c r="A778" s="155">
        <v>774</v>
      </c>
      <c r="B778" s="173" t="s">
        <v>2205</v>
      </c>
      <c r="C778" s="157">
        <f t="shared" ca="1" si="12"/>
        <v>48</v>
      </c>
      <c r="D778" s="162" t="s">
        <v>2206</v>
      </c>
      <c r="E778" s="157" t="s">
        <v>220</v>
      </c>
      <c r="F778" s="125">
        <v>27931</v>
      </c>
      <c r="G778" s="155" t="s">
        <v>231</v>
      </c>
      <c r="H778" s="155" t="s">
        <v>8</v>
      </c>
      <c r="I778" s="125">
        <v>40544</v>
      </c>
      <c r="J778" s="162" t="s">
        <v>1537</v>
      </c>
      <c r="K778" s="156" t="s">
        <v>866</v>
      </c>
      <c r="L778" s="156" t="s">
        <v>1550</v>
      </c>
      <c r="M778" s="156" t="s">
        <v>389</v>
      </c>
      <c r="N778" s="158" t="s">
        <v>277</v>
      </c>
      <c r="O778" s="182"/>
    </row>
    <row r="779" spans="1:15" s="129" customFormat="1" ht="30" customHeight="1">
      <c r="A779" s="155">
        <v>775</v>
      </c>
      <c r="B779" s="173" t="s">
        <v>2207</v>
      </c>
      <c r="C779" s="157">
        <f t="shared" ca="1" si="12"/>
        <v>38</v>
      </c>
      <c r="D779" s="162" t="s">
        <v>2208</v>
      </c>
      <c r="E779" s="157" t="s">
        <v>220</v>
      </c>
      <c r="F779" s="125">
        <v>31523</v>
      </c>
      <c r="G779" s="155" t="s">
        <v>231</v>
      </c>
      <c r="H779" s="155" t="s">
        <v>8</v>
      </c>
      <c r="I779" s="125">
        <v>41944</v>
      </c>
      <c r="J779" s="162" t="s">
        <v>1537</v>
      </c>
      <c r="K779" s="156" t="s">
        <v>937</v>
      </c>
      <c r="L779" s="156" t="s">
        <v>1567</v>
      </c>
      <c r="M779" s="156" t="s">
        <v>674</v>
      </c>
      <c r="N779" s="158" t="s">
        <v>277</v>
      </c>
      <c r="O779" s="182"/>
    </row>
    <row r="780" spans="1:15" s="129" customFormat="1" ht="30" customHeight="1">
      <c r="A780" s="155">
        <v>776</v>
      </c>
      <c r="B780" s="173" t="s">
        <v>2209</v>
      </c>
      <c r="C780" s="157">
        <f t="shared" ca="1" si="12"/>
        <v>38</v>
      </c>
      <c r="D780" s="162" t="s">
        <v>2210</v>
      </c>
      <c r="E780" s="157" t="s">
        <v>220</v>
      </c>
      <c r="F780" s="127">
        <v>31417</v>
      </c>
      <c r="G780" s="155" t="s">
        <v>221</v>
      </c>
      <c r="H780" s="155" t="s">
        <v>8</v>
      </c>
      <c r="I780" s="125">
        <v>44562</v>
      </c>
      <c r="J780" s="162" t="s">
        <v>1537</v>
      </c>
      <c r="K780" s="156" t="s">
        <v>937</v>
      </c>
      <c r="L780" s="156" t="s">
        <v>1567</v>
      </c>
      <c r="M780" s="156" t="s">
        <v>674</v>
      </c>
      <c r="N780" s="158" t="s">
        <v>277</v>
      </c>
      <c r="O780" s="182"/>
    </row>
    <row r="781" spans="1:15" s="129" customFormat="1" ht="30" customHeight="1">
      <c r="A781" s="155">
        <v>777</v>
      </c>
      <c r="B781" s="173" t="s">
        <v>2211</v>
      </c>
      <c r="C781" s="157">
        <f t="shared" ca="1" si="12"/>
        <v>40</v>
      </c>
      <c r="D781" s="162" t="s">
        <v>2212</v>
      </c>
      <c r="E781" s="157" t="s">
        <v>220</v>
      </c>
      <c r="F781" s="125">
        <v>31030</v>
      </c>
      <c r="G781" s="155" t="s">
        <v>231</v>
      </c>
      <c r="H781" s="155" t="s">
        <v>8</v>
      </c>
      <c r="I781" s="125">
        <v>40180</v>
      </c>
      <c r="J781" s="162" t="s">
        <v>1537</v>
      </c>
      <c r="K781" s="156" t="s">
        <v>1145</v>
      </c>
      <c r="L781" s="156" t="s">
        <v>938</v>
      </c>
      <c r="M781" s="156" t="s">
        <v>674</v>
      </c>
      <c r="N781" s="158" t="s">
        <v>277</v>
      </c>
      <c r="O781" s="182"/>
    </row>
    <row r="782" spans="1:15" s="129" customFormat="1" ht="30" customHeight="1">
      <c r="A782" s="155">
        <v>778</v>
      </c>
      <c r="B782" s="173" t="s">
        <v>2213</v>
      </c>
      <c r="C782" s="157">
        <f t="shared" ca="1" si="12"/>
        <v>28</v>
      </c>
      <c r="D782" s="162" t="s">
        <v>2214</v>
      </c>
      <c r="E782" s="157" t="s">
        <v>220</v>
      </c>
      <c r="F782" s="127">
        <v>35112</v>
      </c>
      <c r="G782" s="155" t="s">
        <v>221</v>
      </c>
      <c r="H782" s="155" t="s">
        <v>8</v>
      </c>
      <c r="I782" s="125">
        <v>44562</v>
      </c>
      <c r="J782" s="162" t="s">
        <v>1537</v>
      </c>
      <c r="K782" s="156" t="s">
        <v>269</v>
      </c>
      <c r="L782" s="156" t="s">
        <v>270</v>
      </c>
      <c r="M782" s="156" t="s">
        <v>245</v>
      </c>
      <c r="N782" s="158" t="s">
        <v>227</v>
      </c>
      <c r="O782" s="182"/>
    </row>
    <row r="783" spans="1:15" s="129" customFormat="1" ht="30" customHeight="1">
      <c r="A783" s="155">
        <v>779</v>
      </c>
      <c r="B783" s="173" t="s">
        <v>2215</v>
      </c>
      <c r="C783" s="157">
        <f t="shared" ca="1" si="12"/>
        <v>34</v>
      </c>
      <c r="D783" s="162" t="s">
        <v>2216</v>
      </c>
      <c r="E783" s="157" t="s">
        <v>2217</v>
      </c>
      <c r="F783" s="127">
        <v>32980</v>
      </c>
      <c r="G783" s="155" t="s">
        <v>221</v>
      </c>
      <c r="H783" s="155" t="s">
        <v>8</v>
      </c>
      <c r="I783" s="125">
        <v>44562</v>
      </c>
      <c r="J783" s="162" t="s">
        <v>1537</v>
      </c>
      <c r="K783" s="156" t="s">
        <v>411</v>
      </c>
      <c r="L783" s="156" t="s">
        <v>1550</v>
      </c>
      <c r="M783" s="156" t="s">
        <v>389</v>
      </c>
      <c r="N783" s="158" t="s">
        <v>277</v>
      </c>
      <c r="O783" s="182"/>
    </row>
    <row r="784" spans="1:15" s="129" customFormat="1" ht="30" customHeight="1">
      <c r="A784" s="155">
        <v>780</v>
      </c>
      <c r="B784" s="173" t="s">
        <v>2218</v>
      </c>
      <c r="C784" s="157">
        <f t="shared" ca="1" si="12"/>
        <v>39</v>
      </c>
      <c r="D784" s="162" t="s">
        <v>2219</v>
      </c>
      <c r="E784" s="157" t="s">
        <v>220</v>
      </c>
      <c r="F784" s="125">
        <v>31371</v>
      </c>
      <c r="G784" s="155" t="s">
        <v>231</v>
      </c>
      <c r="H784" s="155" t="s">
        <v>8</v>
      </c>
      <c r="I784" s="125">
        <v>40544</v>
      </c>
      <c r="J784" s="162" t="s">
        <v>1537</v>
      </c>
      <c r="K784" s="156" t="s">
        <v>1631</v>
      </c>
      <c r="L784" s="160" t="s">
        <v>1550</v>
      </c>
      <c r="M784" s="156" t="s">
        <v>389</v>
      </c>
      <c r="N784" s="158" t="s">
        <v>277</v>
      </c>
      <c r="O784" s="182"/>
    </row>
    <row r="785" spans="1:15" s="129" customFormat="1" ht="30" customHeight="1">
      <c r="A785" s="155">
        <v>781</v>
      </c>
      <c r="B785" s="173" t="s">
        <v>2220</v>
      </c>
      <c r="C785" s="157">
        <f t="shared" ca="1" si="12"/>
        <v>52</v>
      </c>
      <c r="D785" s="162" t="s">
        <v>2221</v>
      </c>
      <c r="E785" s="157" t="s">
        <v>2107</v>
      </c>
      <c r="F785" s="125">
        <v>26405</v>
      </c>
      <c r="G785" s="155" t="s">
        <v>231</v>
      </c>
      <c r="H785" s="155" t="s">
        <v>8</v>
      </c>
      <c r="I785" s="125">
        <v>40541</v>
      </c>
      <c r="J785" s="162" t="s">
        <v>1537</v>
      </c>
      <c r="K785" s="156" t="s">
        <v>937</v>
      </c>
      <c r="L785" s="156" t="s">
        <v>1567</v>
      </c>
      <c r="M785" s="156" t="s">
        <v>674</v>
      </c>
      <c r="N785" s="158" t="s">
        <v>277</v>
      </c>
      <c r="O785" s="182"/>
    </row>
    <row r="786" spans="1:15" s="129" customFormat="1" ht="30" customHeight="1">
      <c r="A786" s="155">
        <v>782</v>
      </c>
      <c r="B786" s="173" t="s">
        <v>2222</v>
      </c>
      <c r="C786" s="157">
        <f t="shared" ca="1" si="12"/>
        <v>40</v>
      </c>
      <c r="D786" s="162" t="s">
        <v>2223</v>
      </c>
      <c r="E786" s="157" t="s">
        <v>220</v>
      </c>
      <c r="F786" s="125">
        <v>30973</v>
      </c>
      <c r="G786" s="155" t="s">
        <v>221</v>
      </c>
      <c r="H786" s="155" t="s">
        <v>8</v>
      </c>
      <c r="I786" s="125">
        <v>40544</v>
      </c>
      <c r="J786" s="162" t="s">
        <v>1537</v>
      </c>
      <c r="K786" s="156" t="s">
        <v>2224</v>
      </c>
      <c r="L786" s="156" t="s">
        <v>1550</v>
      </c>
      <c r="M786" s="156" t="s">
        <v>389</v>
      </c>
      <c r="N786" s="158" t="s">
        <v>277</v>
      </c>
      <c r="O786" s="182"/>
    </row>
    <row r="787" spans="1:15" s="129" customFormat="1" ht="30" customHeight="1">
      <c r="A787" s="155">
        <v>783</v>
      </c>
      <c r="B787" s="173" t="s">
        <v>2225</v>
      </c>
      <c r="C787" s="157">
        <f t="shared" ca="1" si="12"/>
        <v>48</v>
      </c>
      <c r="D787" s="162" t="s">
        <v>2226</v>
      </c>
      <c r="E787" s="157" t="s">
        <v>220</v>
      </c>
      <c r="F787" s="125">
        <v>28106</v>
      </c>
      <c r="G787" s="155" t="s">
        <v>231</v>
      </c>
      <c r="H787" s="155" t="s">
        <v>8</v>
      </c>
      <c r="I787" s="125">
        <v>40180</v>
      </c>
      <c r="J787" s="162" t="s">
        <v>1537</v>
      </c>
      <c r="K787" s="156" t="s">
        <v>866</v>
      </c>
      <c r="L787" s="156" t="s">
        <v>938</v>
      </c>
      <c r="M787" s="156" t="s">
        <v>674</v>
      </c>
      <c r="N787" s="158" t="s">
        <v>277</v>
      </c>
      <c r="O787" s="182"/>
    </row>
    <row r="788" spans="1:15" s="129" customFormat="1" ht="30" customHeight="1">
      <c r="A788" s="155">
        <v>784</v>
      </c>
      <c r="B788" s="173" t="s">
        <v>2227</v>
      </c>
      <c r="C788" s="157">
        <f t="shared" ca="1" si="12"/>
        <v>35</v>
      </c>
      <c r="D788" s="162" t="s">
        <v>2228</v>
      </c>
      <c r="E788" s="157" t="s">
        <v>304</v>
      </c>
      <c r="F788" s="125">
        <v>32778</v>
      </c>
      <c r="G788" s="155" t="s">
        <v>231</v>
      </c>
      <c r="H788" s="155" t="s">
        <v>8</v>
      </c>
      <c r="I788" s="125">
        <v>41609</v>
      </c>
      <c r="J788" s="162" t="s">
        <v>1537</v>
      </c>
      <c r="K788" s="156" t="s">
        <v>224</v>
      </c>
      <c r="L788" s="156" t="s">
        <v>233</v>
      </c>
      <c r="M788" s="156" t="s">
        <v>226</v>
      </c>
      <c r="N788" s="158" t="s">
        <v>227</v>
      </c>
      <c r="O788" s="182"/>
    </row>
    <row r="789" spans="1:15" s="129" customFormat="1" ht="30" customHeight="1">
      <c r="A789" s="155">
        <v>785</v>
      </c>
      <c r="B789" s="175" t="s">
        <v>2229</v>
      </c>
      <c r="C789" s="157">
        <f t="shared" ca="1" si="12"/>
        <v>29</v>
      </c>
      <c r="D789" s="176" t="s">
        <v>2230</v>
      </c>
      <c r="E789" s="157" t="s">
        <v>715</v>
      </c>
      <c r="F789" s="126">
        <v>34944</v>
      </c>
      <c r="G789" s="155" t="s">
        <v>231</v>
      </c>
      <c r="H789" s="155" t="s">
        <v>8</v>
      </c>
      <c r="I789" s="125">
        <v>45017</v>
      </c>
      <c r="J789" s="162" t="s">
        <v>1537</v>
      </c>
      <c r="K789" s="156" t="s">
        <v>224</v>
      </c>
      <c r="L789" s="160" t="s">
        <v>233</v>
      </c>
      <c r="M789" s="156" t="s">
        <v>226</v>
      </c>
      <c r="N789" s="158" t="s">
        <v>227</v>
      </c>
      <c r="O789" s="182"/>
    </row>
    <row r="790" spans="1:15" s="129" customFormat="1" ht="30" customHeight="1">
      <c r="A790" s="155">
        <v>786</v>
      </c>
      <c r="B790" s="175" t="s">
        <v>2231</v>
      </c>
      <c r="C790" s="157">
        <f t="shared" ca="1" si="12"/>
        <v>35</v>
      </c>
      <c r="D790" s="176" t="s">
        <v>2232</v>
      </c>
      <c r="E790" s="157" t="s">
        <v>273</v>
      </c>
      <c r="F790" s="126">
        <v>32781</v>
      </c>
      <c r="G790" s="155" t="s">
        <v>221</v>
      </c>
      <c r="H790" s="155" t="s">
        <v>8</v>
      </c>
      <c r="I790" s="125">
        <v>45017</v>
      </c>
      <c r="J790" s="162" t="s">
        <v>1537</v>
      </c>
      <c r="K790" s="156" t="s">
        <v>399</v>
      </c>
      <c r="L790" s="156" t="s">
        <v>688</v>
      </c>
      <c r="M790" s="156" t="s">
        <v>401</v>
      </c>
      <c r="N790" s="158" t="s">
        <v>227</v>
      </c>
      <c r="O790" s="182"/>
    </row>
    <row r="791" spans="1:15" s="129" customFormat="1" ht="30" customHeight="1">
      <c r="A791" s="155">
        <v>787</v>
      </c>
      <c r="B791" s="173" t="s">
        <v>2233</v>
      </c>
      <c r="C791" s="157">
        <f t="shared" ca="1" si="12"/>
        <v>29</v>
      </c>
      <c r="D791" s="162" t="s">
        <v>2234</v>
      </c>
      <c r="E791" s="157" t="s">
        <v>220</v>
      </c>
      <c r="F791" s="127">
        <v>34700</v>
      </c>
      <c r="G791" s="155" t="s">
        <v>221</v>
      </c>
      <c r="H791" s="155" t="s">
        <v>8</v>
      </c>
      <c r="I791" s="125">
        <v>44562</v>
      </c>
      <c r="J791" s="162" t="s">
        <v>1537</v>
      </c>
      <c r="K791" s="156" t="s">
        <v>723</v>
      </c>
      <c r="L791" s="156" t="s">
        <v>1550</v>
      </c>
      <c r="M791" s="156" t="s">
        <v>389</v>
      </c>
      <c r="N791" s="158" t="s">
        <v>277</v>
      </c>
      <c r="O791" s="182"/>
    </row>
    <row r="792" spans="1:15" s="129" customFormat="1" ht="30" customHeight="1">
      <c r="A792" s="155">
        <v>788</v>
      </c>
      <c r="B792" s="173" t="s">
        <v>2235</v>
      </c>
      <c r="C792" s="157">
        <f t="shared" ca="1" si="12"/>
        <v>49</v>
      </c>
      <c r="D792" s="162" t="s">
        <v>2236</v>
      </c>
      <c r="E792" s="157" t="s">
        <v>220</v>
      </c>
      <c r="F792" s="125">
        <v>27583</v>
      </c>
      <c r="G792" s="155" t="s">
        <v>231</v>
      </c>
      <c r="H792" s="155" t="s">
        <v>8</v>
      </c>
      <c r="I792" s="125">
        <v>40575</v>
      </c>
      <c r="J792" s="162" t="s">
        <v>1537</v>
      </c>
      <c r="K792" s="156" t="s">
        <v>2237</v>
      </c>
      <c r="L792" s="156" t="s">
        <v>1609</v>
      </c>
      <c r="M792" s="156" t="s">
        <v>629</v>
      </c>
      <c r="N792" s="158" t="s">
        <v>277</v>
      </c>
      <c r="O792" s="182"/>
    </row>
    <row r="793" spans="1:15" s="129" customFormat="1" ht="30" customHeight="1">
      <c r="A793" s="155">
        <v>789</v>
      </c>
      <c r="B793" s="175" t="s">
        <v>2238</v>
      </c>
      <c r="C793" s="157">
        <f t="shared" ca="1" si="12"/>
        <v>34</v>
      </c>
      <c r="D793" s="176" t="s">
        <v>2239</v>
      </c>
      <c r="E793" s="157" t="s">
        <v>220</v>
      </c>
      <c r="F793" s="126">
        <v>33102</v>
      </c>
      <c r="G793" s="155" t="s">
        <v>221</v>
      </c>
      <c r="H793" s="155" t="s">
        <v>8</v>
      </c>
      <c r="I793" s="125">
        <v>45017</v>
      </c>
      <c r="J793" s="162" t="s">
        <v>1537</v>
      </c>
      <c r="K793" s="156" t="s">
        <v>269</v>
      </c>
      <c r="L793" s="156" t="s">
        <v>270</v>
      </c>
      <c r="M793" s="156" t="s">
        <v>245</v>
      </c>
      <c r="N793" s="158" t="s">
        <v>227</v>
      </c>
      <c r="O793" s="182"/>
    </row>
    <row r="794" spans="1:15" s="129" customFormat="1" ht="30" customHeight="1">
      <c r="A794" s="155">
        <v>790</v>
      </c>
      <c r="B794" s="175" t="s">
        <v>2240</v>
      </c>
      <c r="C794" s="157">
        <f t="shared" ca="1" si="12"/>
        <v>27</v>
      </c>
      <c r="D794" s="176" t="s">
        <v>2241</v>
      </c>
      <c r="E794" s="157" t="s">
        <v>220</v>
      </c>
      <c r="F794" s="126">
        <v>35712</v>
      </c>
      <c r="G794" s="155" t="s">
        <v>221</v>
      </c>
      <c r="H794" s="155" t="s">
        <v>8</v>
      </c>
      <c r="I794" s="125">
        <v>45017</v>
      </c>
      <c r="J794" s="162" t="s">
        <v>1537</v>
      </c>
      <c r="K794" s="156" t="s">
        <v>224</v>
      </c>
      <c r="L794" s="156" t="s">
        <v>233</v>
      </c>
      <c r="M794" s="156" t="s">
        <v>226</v>
      </c>
      <c r="N794" s="158" t="s">
        <v>227</v>
      </c>
      <c r="O794" s="182"/>
    </row>
    <row r="795" spans="1:15" s="129" customFormat="1" ht="30" customHeight="1">
      <c r="A795" s="155">
        <v>791</v>
      </c>
      <c r="B795" s="175" t="s">
        <v>2242</v>
      </c>
      <c r="C795" s="157">
        <f t="shared" ca="1" si="12"/>
        <v>25</v>
      </c>
      <c r="D795" s="176" t="s">
        <v>2243</v>
      </c>
      <c r="E795" s="157" t="s">
        <v>273</v>
      </c>
      <c r="F795" s="126">
        <v>36340</v>
      </c>
      <c r="G795" s="155" t="s">
        <v>221</v>
      </c>
      <c r="H795" s="155" t="s">
        <v>8</v>
      </c>
      <c r="I795" s="125">
        <v>45017</v>
      </c>
      <c r="J795" s="162" t="s">
        <v>1537</v>
      </c>
      <c r="K795" s="156" t="s">
        <v>282</v>
      </c>
      <c r="L795" s="156" t="s">
        <v>883</v>
      </c>
      <c r="M795" s="156" t="s">
        <v>226</v>
      </c>
      <c r="N795" s="158" t="s">
        <v>227</v>
      </c>
      <c r="O795" s="182"/>
    </row>
    <row r="796" spans="1:15" s="129" customFormat="1" ht="30" customHeight="1">
      <c r="A796" s="155">
        <v>792</v>
      </c>
      <c r="B796" s="173" t="s">
        <v>2244</v>
      </c>
      <c r="C796" s="157">
        <f t="shared" ca="1" si="12"/>
        <v>37</v>
      </c>
      <c r="D796" s="162" t="s">
        <v>2245</v>
      </c>
      <c r="E796" s="157" t="s">
        <v>220</v>
      </c>
      <c r="F796" s="125">
        <v>31918</v>
      </c>
      <c r="G796" s="155" t="s">
        <v>231</v>
      </c>
      <c r="H796" s="155" t="s">
        <v>8</v>
      </c>
      <c r="I796" s="125">
        <v>42614</v>
      </c>
      <c r="J796" s="162" t="s">
        <v>1537</v>
      </c>
      <c r="K796" s="156" t="s">
        <v>694</v>
      </c>
      <c r="L796" s="177" t="s">
        <v>633</v>
      </c>
      <c r="M796" s="156" t="s">
        <v>245</v>
      </c>
      <c r="N796" s="158" t="s">
        <v>277</v>
      </c>
      <c r="O796" s="182"/>
    </row>
    <row r="797" spans="1:15" s="129" customFormat="1" ht="30" customHeight="1">
      <c r="A797" s="155">
        <v>793</v>
      </c>
      <c r="B797" s="175" t="s">
        <v>2246</v>
      </c>
      <c r="C797" s="157">
        <f t="shared" ca="1" si="12"/>
        <v>25</v>
      </c>
      <c r="D797" s="176" t="s">
        <v>2247</v>
      </c>
      <c r="E797" s="157" t="s">
        <v>220</v>
      </c>
      <c r="F797" s="126">
        <v>36419</v>
      </c>
      <c r="G797" s="155" t="s">
        <v>221</v>
      </c>
      <c r="H797" s="155" t="s">
        <v>8</v>
      </c>
      <c r="I797" s="125">
        <v>45017</v>
      </c>
      <c r="J797" s="162" t="s">
        <v>1537</v>
      </c>
      <c r="K797" s="156" t="s">
        <v>224</v>
      </c>
      <c r="L797" s="156" t="s">
        <v>233</v>
      </c>
      <c r="M797" s="156" t="s">
        <v>226</v>
      </c>
      <c r="N797" s="158" t="s">
        <v>227</v>
      </c>
      <c r="O797" s="182"/>
    </row>
    <row r="798" spans="1:15" s="129" customFormat="1" ht="30" customHeight="1">
      <c r="A798" s="155">
        <v>794</v>
      </c>
      <c r="B798" s="173" t="s">
        <v>2248</v>
      </c>
      <c r="C798" s="157">
        <f t="shared" ca="1" si="12"/>
        <v>36</v>
      </c>
      <c r="D798" s="162" t="s">
        <v>2249</v>
      </c>
      <c r="E798" s="157" t="s">
        <v>220</v>
      </c>
      <c r="F798" s="127">
        <v>32482</v>
      </c>
      <c r="G798" s="155" t="s">
        <v>221</v>
      </c>
      <c r="H798" s="155" t="s">
        <v>8</v>
      </c>
      <c r="I798" s="125">
        <v>44562</v>
      </c>
      <c r="J798" s="162" t="s">
        <v>1537</v>
      </c>
      <c r="K798" s="156" t="s">
        <v>224</v>
      </c>
      <c r="L798" s="156" t="s">
        <v>233</v>
      </c>
      <c r="M798" s="156" t="s">
        <v>226</v>
      </c>
      <c r="N798" s="158" t="s">
        <v>227</v>
      </c>
      <c r="O798" s="182"/>
    </row>
    <row r="799" spans="1:15" s="129" customFormat="1" ht="30" customHeight="1">
      <c r="A799" s="155">
        <v>795</v>
      </c>
      <c r="B799" s="173" t="s">
        <v>2250</v>
      </c>
      <c r="C799" s="157">
        <f t="shared" ca="1" si="12"/>
        <v>35</v>
      </c>
      <c r="D799" s="162" t="s">
        <v>2251</v>
      </c>
      <c r="E799" s="157" t="s">
        <v>220</v>
      </c>
      <c r="F799" s="125">
        <v>32587</v>
      </c>
      <c r="G799" s="155" t="s">
        <v>221</v>
      </c>
      <c r="H799" s="155" t="s">
        <v>8</v>
      </c>
      <c r="I799" s="125">
        <v>41944</v>
      </c>
      <c r="J799" s="162" t="s">
        <v>1537</v>
      </c>
      <c r="K799" s="156" t="s">
        <v>282</v>
      </c>
      <c r="L799" s="156" t="s">
        <v>883</v>
      </c>
      <c r="M799" s="156" t="s">
        <v>226</v>
      </c>
      <c r="N799" s="158" t="s">
        <v>227</v>
      </c>
      <c r="O799" s="182"/>
    </row>
    <row r="800" spans="1:15" s="129" customFormat="1" ht="30" customHeight="1">
      <c r="A800" s="155">
        <v>796</v>
      </c>
      <c r="B800" s="173" t="s">
        <v>2252</v>
      </c>
      <c r="C800" s="157">
        <f t="shared" ca="1" si="12"/>
        <v>53</v>
      </c>
      <c r="D800" s="162" t="s">
        <v>2253</v>
      </c>
      <c r="E800" s="157" t="s">
        <v>220</v>
      </c>
      <c r="F800" s="125">
        <v>26128</v>
      </c>
      <c r="G800" s="155" t="s">
        <v>231</v>
      </c>
      <c r="H800" s="155" t="s">
        <v>8</v>
      </c>
      <c r="I800" s="125">
        <v>40541</v>
      </c>
      <c r="J800" s="162" t="s">
        <v>1537</v>
      </c>
      <c r="K800" s="156" t="s">
        <v>937</v>
      </c>
      <c r="L800" s="156" t="s">
        <v>1605</v>
      </c>
      <c r="M800" s="156" t="s">
        <v>674</v>
      </c>
      <c r="N800" s="158" t="s">
        <v>277</v>
      </c>
      <c r="O800" s="182"/>
    </row>
    <row r="801" spans="1:15" s="129" customFormat="1" ht="30" customHeight="1">
      <c r="A801" s="155">
        <v>797</v>
      </c>
      <c r="B801" s="173" t="s">
        <v>2254</v>
      </c>
      <c r="C801" s="157">
        <f t="shared" ca="1" si="12"/>
        <v>44</v>
      </c>
      <c r="D801" s="162" t="s">
        <v>2255</v>
      </c>
      <c r="E801" s="157" t="s">
        <v>220</v>
      </c>
      <c r="F801" s="125">
        <v>29573</v>
      </c>
      <c r="G801" s="155" t="s">
        <v>231</v>
      </c>
      <c r="H801" s="155" t="s">
        <v>8</v>
      </c>
      <c r="I801" s="125">
        <v>40180</v>
      </c>
      <c r="J801" s="162" t="s">
        <v>1537</v>
      </c>
      <c r="K801" s="156" t="s">
        <v>224</v>
      </c>
      <c r="L801" s="156" t="s">
        <v>233</v>
      </c>
      <c r="M801" s="156" t="s">
        <v>226</v>
      </c>
      <c r="N801" s="158" t="s">
        <v>227</v>
      </c>
      <c r="O801" s="182"/>
    </row>
    <row r="802" spans="1:15" s="129" customFormat="1" ht="30" customHeight="1">
      <c r="A802" s="155">
        <v>798</v>
      </c>
      <c r="B802" s="173" t="s">
        <v>2256</v>
      </c>
      <c r="C802" s="157">
        <f t="shared" ca="1" si="12"/>
        <v>33</v>
      </c>
      <c r="D802" s="162" t="s">
        <v>2257</v>
      </c>
      <c r="E802" s="157" t="s">
        <v>220</v>
      </c>
      <c r="F802" s="127">
        <v>33564</v>
      </c>
      <c r="G802" s="155" t="s">
        <v>221</v>
      </c>
      <c r="H802" s="155" t="s">
        <v>8</v>
      </c>
      <c r="I802" s="125">
        <v>44562</v>
      </c>
      <c r="J802" s="162" t="s">
        <v>1537</v>
      </c>
      <c r="K802" s="156" t="s">
        <v>282</v>
      </c>
      <c r="L802" s="156" t="s">
        <v>883</v>
      </c>
      <c r="M802" s="156" t="s">
        <v>226</v>
      </c>
      <c r="N802" s="158" t="s">
        <v>227</v>
      </c>
      <c r="O802" s="182"/>
    </row>
    <row r="803" spans="1:15" s="129" customFormat="1" ht="30" customHeight="1">
      <c r="A803" s="155">
        <v>799</v>
      </c>
      <c r="B803" s="173" t="s">
        <v>2258</v>
      </c>
      <c r="C803" s="157">
        <f t="shared" ca="1" si="12"/>
        <v>33</v>
      </c>
      <c r="D803" s="162" t="s">
        <v>2259</v>
      </c>
      <c r="E803" s="157" t="s">
        <v>220</v>
      </c>
      <c r="F803" s="125">
        <v>33329</v>
      </c>
      <c r="G803" s="155" t="s">
        <v>231</v>
      </c>
      <c r="H803" s="155" t="s">
        <v>8</v>
      </c>
      <c r="I803" s="125">
        <v>40969</v>
      </c>
      <c r="J803" s="162" t="s">
        <v>1537</v>
      </c>
      <c r="K803" s="156" t="s">
        <v>2260</v>
      </c>
      <c r="L803" s="156" t="s">
        <v>1580</v>
      </c>
      <c r="M803" s="156" t="s">
        <v>245</v>
      </c>
      <c r="N803" s="158" t="s">
        <v>277</v>
      </c>
      <c r="O803" s="182"/>
    </row>
    <row r="804" spans="1:15" s="129" customFormat="1" ht="30" customHeight="1">
      <c r="A804" s="155">
        <v>800</v>
      </c>
      <c r="B804" s="173" t="s">
        <v>2261</v>
      </c>
      <c r="C804" s="157">
        <f t="shared" ca="1" si="12"/>
        <v>41</v>
      </c>
      <c r="D804" s="162" t="s">
        <v>2262</v>
      </c>
      <c r="E804" s="157" t="s">
        <v>220</v>
      </c>
      <c r="F804" s="125">
        <v>30469</v>
      </c>
      <c r="G804" s="155" t="s">
        <v>231</v>
      </c>
      <c r="H804" s="155" t="s">
        <v>8</v>
      </c>
      <c r="I804" s="125">
        <v>40180</v>
      </c>
      <c r="J804" s="162" t="s">
        <v>1537</v>
      </c>
      <c r="K804" s="156" t="s">
        <v>1608</v>
      </c>
      <c r="L804" s="156" t="s">
        <v>938</v>
      </c>
      <c r="M804" s="156" t="s">
        <v>674</v>
      </c>
      <c r="N804" s="158" t="s">
        <v>277</v>
      </c>
      <c r="O804" s="182"/>
    </row>
    <row r="805" spans="1:15" s="129" customFormat="1" ht="30" customHeight="1">
      <c r="A805" s="155">
        <v>801</v>
      </c>
      <c r="B805" s="173" t="s">
        <v>2263</v>
      </c>
      <c r="C805" s="157">
        <f t="shared" ca="1" si="12"/>
        <v>43</v>
      </c>
      <c r="D805" s="162" t="s">
        <v>2264</v>
      </c>
      <c r="E805" s="157" t="s">
        <v>220</v>
      </c>
      <c r="F805" s="125">
        <v>29926</v>
      </c>
      <c r="G805" s="155" t="s">
        <v>221</v>
      </c>
      <c r="H805" s="155" t="s">
        <v>8</v>
      </c>
      <c r="I805" s="125">
        <v>41944</v>
      </c>
      <c r="J805" s="162" t="s">
        <v>1537</v>
      </c>
      <c r="K805" s="156" t="s">
        <v>224</v>
      </c>
      <c r="L805" s="156" t="s">
        <v>233</v>
      </c>
      <c r="M805" s="156" t="s">
        <v>226</v>
      </c>
      <c r="N805" s="158" t="s">
        <v>227</v>
      </c>
      <c r="O805" s="182"/>
    </row>
    <row r="806" spans="1:15" s="129" customFormat="1" ht="30" customHeight="1">
      <c r="A806" s="155">
        <v>802</v>
      </c>
      <c r="B806" s="173" t="s">
        <v>2265</v>
      </c>
      <c r="C806" s="157">
        <f t="shared" ca="1" si="12"/>
        <v>40</v>
      </c>
      <c r="D806" s="162" t="s">
        <v>2266</v>
      </c>
      <c r="E806" s="157" t="s">
        <v>2267</v>
      </c>
      <c r="F806" s="127">
        <v>30916</v>
      </c>
      <c r="G806" s="155" t="s">
        <v>231</v>
      </c>
      <c r="H806" s="155" t="s">
        <v>8</v>
      </c>
      <c r="I806" s="125">
        <v>44562</v>
      </c>
      <c r="J806" s="162" t="s">
        <v>1537</v>
      </c>
      <c r="K806" s="156" t="s">
        <v>2224</v>
      </c>
      <c r="L806" s="156" t="s">
        <v>1550</v>
      </c>
      <c r="M806" s="156" t="s">
        <v>335</v>
      </c>
      <c r="N806" s="158" t="s">
        <v>277</v>
      </c>
      <c r="O806" s="182"/>
    </row>
    <row r="807" spans="1:15" s="129" customFormat="1" ht="30" customHeight="1">
      <c r="A807" s="155">
        <v>803</v>
      </c>
      <c r="B807" s="173" t="s">
        <v>2268</v>
      </c>
      <c r="C807" s="157">
        <f t="shared" ca="1" si="12"/>
        <v>39</v>
      </c>
      <c r="D807" s="162" t="s">
        <v>2269</v>
      </c>
      <c r="E807" s="157" t="s">
        <v>220</v>
      </c>
      <c r="F807" s="125">
        <v>31154</v>
      </c>
      <c r="G807" s="155" t="s">
        <v>231</v>
      </c>
      <c r="H807" s="155" t="s">
        <v>8</v>
      </c>
      <c r="I807" s="125">
        <v>44562</v>
      </c>
      <c r="J807" s="162" t="s">
        <v>1537</v>
      </c>
      <c r="K807" s="156" t="s">
        <v>2270</v>
      </c>
      <c r="L807" s="156" t="s">
        <v>334</v>
      </c>
      <c r="M807" s="156" t="s">
        <v>276</v>
      </c>
      <c r="N807" s="158" t="s">
        <v>277</v>
      </c>
      <c r="O807" s="182"/>
    </row>
    <row r="808" spans="1:15" s="129" customFormat="1" ht="30" customHeight="1">
      <c r="A808" s="155">
        <v>804</v>
      </c>
      <c r="B808" s="173" t="s">
        <v>2271</v>
      </c>
      <c r="C808" s="157">
        <f t="shared" ca="1" si="12"/>
        <v>34</v>
      </c>
      <c r="D808" s="162" t="s">
        <v>2272</v>
      </c>
      <c r="E808" s="157" t="s">
        <v>220</v>
      </c>
      <c r="F808" s="127">
        <v>33086</v>
      </c>
      <c r="G808" s="155" t="s">
        <v>221</v>
      </c>
      <c r="H808" s="155" t="s">
        <v>8</v>
      </c>
      <c r="I808" s="125">
        <v>44562</v>
      </c>
      <c r="J808" s="162" t="s">
        <v>1537</v>
      </c>
      <c r="K808" s="156" t="s">
        <v>224</v>
      </c>
      <c r="L808" s="156" t="s">
        <v>233</v>
      </c>
      <c r="M808" s="156" t="s">
        <v>226</v>
      </c>
      <c r="N808" s="158" t="s">
        <v>227</v>
      </c>
      <c r="O808" s="182"/>
    </row>
    <row r="809" spans="1:15" s="129" customFormat="1" ht="30" customHeight="1">
      <c r="A809" s="155">
        <v>805</v>
      </c>
      <c r="B809" s="173" t="s">
        <v>2273</v>
      </c>
      <c r="C809" s="157">
        <f t="shared" ca="1" si="12"/>
        <v>37</v>
      </c>
      <c r="D809" s="162" t="s">
        <v>2274</v>
      </c>
      <c r="E809" s="157" t="s">
        <v>374</v>
      </c>
      <c r="F809" s="125">
        <v>32003</v>
      </c>
      <c r="G809" s="155" t="s">
        <v>221</v>
      </c>
      <c r="H809" s="155" t="s">
        <v>8</v>
      </c>
      <c r="I809" s="125">
        <v>39518</v>
      </c>
      <c r="J809" s="162" t="s">
        <v>1537</v>
      </c>
      <c r="K809" s="156" t="s">
        <v>1775</v>
      </c>
      <c r="L809" s="156" t="s">
        <v>1550</v>
      </c>
      <c r="M809" s="156" t="s">
        <v>389</v>
      </c>
      <c r="N809" s="158" t="s">
        <v>277</v>
      </c>
      <c r="O809" s="182"/>
    </row>
    <row r="810" spans="1:15" s="129" customFormat="1" ht="30" customHeight="1">
      <c r="A810" s="155">
        <v>806</v>
      </c>
      <c r="B810" s="173" t="s">
        <v>2275</v>
      </c>
      <c r="C810" s="157">
        <f t="shared" ca="1" si="12"/>
        <v>42</v>
      </c>
      <c r="D810" s="162" t="s">
        <v>2276</v>
      </c>
      <c r="E810" s="157" t="s">
        <v>220</v>
      </c>
      <c r="F810" s="125">
        <v>30011</v>
      </c>
      <c r="G810" s="155" t="s">
        <v>221</v>
      </c>
      <c r="H810" s="155" t="s">
        <v>8</v>
      </c>
      <c r="I810" s="125">
        <v>40180</v>
      </c>
      <c r="J810" s="162" t="s">
        <v>1537</v>
      </c>
      <c r="K810" s="156" t="s">
        <v>937</v>
      </c>
      <c r="L810" s="156" t="s">
        <v>637</v>
      </c>
      <c r="M810" s="156" t="s">
        <v>335</v>
      </c>
      <c r="N810" s="158" t="s">
        <v>277</v>
      </c>
      <c r="O810" s="182"/>
    </row>
    <row r="811" spans="1:15" s="129" customFormat="1" ht="30" customHeight="1">
      <c r="A811" s="155">
        <v>807</v>
      </c>
      <c r="B811" s="173" t="s">
        <v>2277</v>
      </c>
      <c r="C811" s="157">
        <f t="shared" ca="1" si="12"/>
        <v>37</v>
      </c>
      <c r="D811" s="162" t="s">
        <v>2278</v>
      </c>
      <c r="E811" s="157" t="s">
        <v>220</v>
      </c>
      <c r="F811" s="125">
        <v>31912</v>
      </c>
      <c r="G811" s="155" t="s">
        <v>221</v>
      </c>
      <c r="H811" s="155" t="s">
        <v>8</v>
      </c>
      <c r="I811" s="125">
        <v>44562</v>
      </c>
      <c r="J811" s="162" t="s">
        <v>1537</v>
      </c>
      <c r="K811" s="156" t="s">
        <v>224</v>
      </c>
      <c r="L811" s="156" t="s">
        <v>233</v>
      </c>
      <c r="M811" s="156" t="s">
        <v>226</v>
      </c>
      <c r="N811" s="158" t="s">
        <v>227</v>
      </c>
      <c r="O811" s="182"/>
    </row>
    <row r="812" spans="1:15" s="129" customFormat="1" ht="30" customHeight="1">
      <c r="A812" s="155">
        <v>808</v>
      </c>
      <c r="B812" s="173" t="s">
        <v>2279</v>
      </c>
      <c r="C812" s="157">
        <f t="shared" ca="1" si="12"/>
        <v>55</v>
      </c>
      <c r="D812" s="162" t="s">
        <v>2280</v>
      </c>
      <c r="E812" s="157" t="s">
        <v>715</v>
      </c>
      <c r="F812" s="125">
        <v>25346</v>
      </c>
      <c r="G812" s="155" t="s">
        <v>221</v>
      </c>
      <c r="H812" s="155" t="s">
        <v>8</v>
      </c>
      <c r="I812" s="125">
        <v>40180</v>
      </c>
      <c r="J812" s="162" t="s">
        <v>1537</v>
      </c>
      <c r="K812" s="156" t="s">
        <v>795</v>
      </c>
      <c r="L812" s="156" t="s">
        <v>423</v>
      </c>
      <c r="M812" s="156" t="s">
        <v>843</v>
      </c>
      <c r="N812" s="158" t="s">
        <v>277</v>
      </c>
      <c r="O812" s="182"/>
    </row>
    <row r="813" spans="1:15" s="129" customFormat="1" ht="30" customHeight="1">
      <c r="A813" s="155">
        <v>809</v>
      </c>
      <c r="B813" s="173" t="s">
        <v>2281</v>
      </c>
      <c r="C813" s="157">
        <f t="shared" ca="1" si="12"/>
        <v>45</v>
      </c>
      <c r="D813" s="162" t="s">
        <v>2282</v>
      </c>
      <c r="E813" s="157" t="s">
        <v>567</v>
      </c>
      <c r="F813" s="125">
        <v>29012</v>
      </c>
      <c r="G813" s="155" t="s">
        <v>221</v>
      </c>
      <c r="H813" s="155" t="s">
        <v>8</v>
      </c>
      <c r="I813" s="125">
        <v>41944</v>
      </c>
      <c r="J813" s="162" t="s">
        <v>1537</v>
      </c>
      <c r="K813" s="156" t="s">
        <v>723</v>
      </c>
      <c r="L813" s="156" t="s">
        <v>1550</v>
      </c>
      <c r="M813" s="156" t="s">
        <v>389</v>
      </c>
      <c r="N813" s="158" t="s">
        <v>277</v>
      </c>
      <c r="O813" s="182"/>
    </row>
    <row r="814" spans="1:15" s="129" customFormat="1" ht="30" customHeight="1">
      <c r="A814" s="155">
        <v>810</v>
      </c>
      <c r="B814" s="173" t="s">
        <v>2283</v>
      </c>
      <c r="C814" s="157">
        <f t="shared" ca="1" si="12"/>
        <v>34</v>
      </c>
      <c r="D814" s="162" t="s">
        <v>2284</v>
      </c>
      <c r="E814" s="157" t="s">
        <v>220</v>
      </c>
      <c r="F814" s="125">
        <v>33218</v>
      </c>
      <c r="G814" s="155" t="s">
        <v>221</v>
      </c>
      <c r="H814" s="155" t="s">
        <v>8</v>
      </c>
      <c r="I814" s="125">
        <v>41640</v>
      </c>
      <c r="J814" s="162" t="s">
        <v>1537</v>
      </c>
      <c r="K814" s="156" t="s">
        <v>254</v>
      </c>
      <c r="L814" s="160" t="s">
        <v>255</v>
      </c>
      <c r="M814" s="156" t="s">
        <v>226</v>
      </c>
      <c r="N814" s="158" t="s">
        <v>227</v>
      </c>
      <c r="O814" s="182"/>
    </row>
    <row r="815" spans="1:15" s="129" customFormat="1" ht="30" customHeight="1">
      <c r="A815" s="155">
        <v>811</v>
      </c>
      <c r="B815" s="175" t="s">
        <v>2285</v>
      </c>
      <c r="C815" s="157">
        <f t="shared" ca="1" si="12"/>
        <v>30</v>
      </c>
      <c r="D815" s="176" t="s">
        <v>2286</v>
      </c>
      <c r="E815" s="157" t="s">
        <v>273</v>
      </c>
      <c r="F815" s="126">
        <v>34554</v>
      </c>
      <c r="G815" s="155" t="s">
        <v>231</v>
      </c>
      <c r="H815" s="155" t="s">
        <v>8</v>
      </c>
      <c r="I815" s="125">
        <v>45017</v>
      </c>
      <c r="J815" s="162" t="s">
        <v>1537</v>
      </c>
      <c r="K815" s="156" t="s">
        <v>224</v>
      </c>
      <c r="L815" s="156" t="s">
        <v>233</v>
      </c>
      <c r="M815" s="156" t="s">
        <v>226</v>
      </c>
      <c r="N815" s="158" t="s">
        <v>227</v>
      </c>
      <c r="O815" s="182"/>
    </row>
    <row r="816" spans="1:15" s="129" customFormat="1" ht="30" customHeight="1">
      <c r="A816" s="155">
        <v>812</v>
      </c>
      <c r="B816" s="175" t="s">
        <v>2287</v>
      </c>
      <c r="C816" s="157">
        <f t="shared" ca="1" si="12"/>
        <v>29</v>
      </c>
      <c r="D816" s="176" t="s">
        <v>2288</v>
      </c>
      <c r="E816" s="157" t="s">
        <v>220</v>
      </c>
      <c r="F816" s="126">
        <v>34739</v>
      </c>
      <c r="G816" s="155" t="s">
        <v>221</v>
      </c>
      <c r="H816" s="155" t="s">
        <v>8</v>
      </c>
      <c r="I816" s="125">
        <v>45017</v>
      </c>
      <c r="J816" s="162" t="s">
        <v>1537</v>
      </c>
      <c r="K816" s="156" t="s">
        <v>224</v>
      </c>
      <c r="L816" s="156" t="s">
        <v>233</v>
      </c>
      <c r="M816" s="156" t="s">
        <v>226</v>
      </c>
      <c r="N816" s="158" t="s">
        <v>227</v>
      </c>
      <c r="O816" s="182"/>
    </row>
    <row r="817" spans="1:15" s="129" customFormat="1" ht="30" customHeight="1">
      <c r="A817" s="155">
        <v>813</v>
      </c>
      <c r="B817" s="173" t="s">
        <v>2289</v>
      </c>
      <c r="C817" s="157">
        <f t="shared" ca="1" si="12"/>
        <v>40</v>
      </c>
      <c r="D817" s="162" t="s">
        <v>2290</v>
      </c>
      <c r="E817" s="157" t="s">
        <v>220</v>
      </c>
      <c r="F817" s="125">
        <v>30777</v>
      </c>
      <c r="G817" s="155" t="s">
        <v>231</v>
      </c>
      <c r="H817" s="155" t="s">
        <v>8</v>
      </c>
      <c r="I817" s="125">
        <v>40541</v>
      </c>
      <c r="J817" s="162" t="s">
        <v>1537</v>
      </c>
      <c r="K817" s="156" t="s">
        <v>937</v>
      </c>
      <c r="L817" s="156" t="s">
        <v>637</v>
      </c>
      <c r="M817" s="156" t="s">
        <v>843</v>
      </c>
      <c r="N817" s="158" t="s">
        <v>277</v>
      </c>
      <c r="O817" s="182"/>
    </row>
    <row r="818" spans="1:15" s="129" customFormat="1" ht="30" customHeight="1">
      <c r="A818" s="155">
        <v>814</v>
      </c>
      <c r="B818" s="173" t="s">
        <v>2291</v>
      </c>
      <c r="C818" s="157">
        <f t="shared" ca="1" si="12"/>
        <v>53</v>
      </c>
      <c r="D818" s="162" t="s">
        <v>2292</v>
      </c>
      <c r="E818" s="157" t="s">
        <v>220</v>
      </c>
      <c r="F818" s="125">
        <v>26156</v>
      </c>
      <c r="G818" s="155" t="s">
        <v>231</v>
      </c>
      <c r="H818" s="155" t="s">
        <v>8</v>
      </c>
      <c r="I818" s="125">
        <v>40541</v>
      </c>
      <c r="J818" s="162" t="s">
        <v>1537</v>
      </c>
      <c r="K818" s="156" t="s">
        <v>795</v>
      </c>
      <c r="L818" s="156" t="s">
        <v>637</v>
      </c>
      <c r="M818" s="156" t="s">
        <v>629</v>
      </c>
      <c r="N818" s="158" t="s">
        <v>277</v>
      </c>
      <c r="O818" s="182"/>
    </row>
    <row r="819" spans="1:15" s="129" customFormat="1" ht="30" customHeight="1">
      <c r="A819" s="155">
        <v>815</v>
      </c>
      <c r="B819" s="173" t="s">
        <v>2293</v>
      </c>
      <c r="C819" s="157">
        <f t="shared" ca="1" si="12"/>
        <v>54</v>
      </c>
      <c r="D819" s="162" t="s">
        <v>2294</v>
      </c>
      <c r="E819" s="157" t="s">
        <v>507</v>
      </c>
      <c r="F819" s="125">
        <v>25729</v>
      </c>
      <c r="G819" s="155" t="s">
        <v>231</v>
      </c>
      <c r="H819" s="155" t="s">
        <v>8</v>
      </c>
      <c r="I819" s="125">
        <v>40541</v>
      </c>
      <c r="J819" s="162" t="s">
        <v>1537</v>
      </c>
      <c r="K819" s="156" t="s">
        <v>1021</v>
      </c>
      <c r="L819" s="156" t="s">
        <v>637</v>
      </c>
      <c r="M819" s="156" t="s">
        <v>674</v>
      </c>
      <c r="N819" s="158" t="s">
        <v>277</v>
      </c>
      <c r="O819" s="182"/>
    </row>
    <row r="820" spans="1:15" s="129" customFormat="1" ht="30" customHeight="1">
      <c r="A820" s="155">
        <v>816</v>
      </c>
      <c r="B820" s="173" t="s">
        <v>2295</v>
      </c>
      <c r="C820" s="157">
        <f t="shared" ca="1" si="12"/>
        <v>58</v>
      </c>
      <c r="D820" s="162" t="s">
        <v>2296</v>
      </c>
      <c r="E820" s="157" t="s">
        <v>220</v>
      </c>
      <c r="F820" s="125">
        <v>24194</v>
      </c>
      <c r="G820" s="155" t="s">
        <v>231</v>
      </c>
      <c r="H820" s="155" t="s">
        <v>8</v>
      </c>
      <c r="I820" s="125">
        <v>40541</v>
      </c>
      <c r="J820" s="162" t="s">
        <v>1537</v>
      </c>
      <c r="K820" s="156" t="s">
        <v>937</v>
      </c>
      <c r="L820" s="156" t="s">
        <v>637</v>
      </c>
      <c r="M820" s="156" t="s">
        <v>674</v>
      </c>
      <c r="N820" s="158" t="s">
        <v>277</v>
      </c>
      <c r="O820" s="182"/>
    </row>
    <row r="821" spans="1:15" s="129" customFormat="1" ht="30" customHeight="1">
      <c r="A821" s="155">
        <v>817</v>
      </c>
      <c r="B821" s="173" t="s">
        <v>2297</v>
      </c>
      <c r="C821" s="157">
        <f t="shared" ca="1" si="12"/>
        <v>41</v>
      </c>
      <c r="D821" s="162" t="s">
        <v>2298</v>
      </c>
      <c r="E821" s="157" t="s">
        <v>220</v>
      </c>
      <c r="F821" s="125">
        <v>30463</v>
      </c>
      <c r="G821" s="155" t="s">
        <v>231</v>
      </c>
      <c r="H821" s="155" t="s">
        <v>8</v>
      </c>
      <c r="I821" s="125">
        <v>40180</v>
      </c>
      <c r="J821" s="162" t="s">
        <v>1537</v>
      </c>
      <c r="K821" s="156" t="s">
        <v>1608</v>
      </c>
      <c r="L821" s="177" t="s">
        <v>637</v>
      </c>
      <c r="M821" s="156" t="s">
        <v>335</v>
      </c>
      <c r="N821" s="158" t="s">
        <v>277</v>
      </c>
      <c r="O821" s="182"/>
    </row>
    <row r="822" spans="1:15" s="129" customFormat="1" ht="30" customHeight="1">
      <c r="A822" s="155">
        <v>818</v>
      </c>
      <c r="B822" s="173" t="s">
        <v>2299</v>
      </c>
      <c r="C822" s="157">
        <f t="shared" ca="1" si="12"/>
        <v>52</v>
      </c>
      <c r="D822" s="162" t="s">
        <v>2300</v>
      </c>
      <c r="E822" s="157" t="s">
        <v>220</v>
      </c>
      <c r="F822" s="125">
        <v>26488</v>
      </c>
      <c r="G822" s="155" t="s">
        <v>231</v>
      </c>
      <c r="H822" s="155" t="s">
        <v>8</v>
      </c>
      <c r="I822" s="125">
        <v>40026</v>
      </c>
      <c r="J822" s="162" t="s">
        <v>1537</v>
      </c>
      <c r="K822" s="156" t="s">
        <v>1021</v>
      </c>
      <c r="L822" s="156" t="s">
        <v>637</v>
      </c>
      <c r="M822" s="156" t="s">
        <v>843</v>
      </c>
      <c r="N822" s="158" t="s">
        <v>277</v>
      </c>
      <c r="O822" s="182"/>
    </row>
    <row r="823" spans="1:15" s="129" customFormat="1" ht="30" customHeight="1">
      <c r="A823" s="155">
        <v>819</v>
      </c>
      <c r="B823" s="173" t="s">
        <v>2301</v>
      </c>
      <c r="C823" s="157">
        <f t="shared" ca="1" si="12"/>
        <v>44</v>
      </c>
      <c r="D823" s="162" t="s">
        <v>2302</v>
      </c>
      <c r="E823" s="157" t="s">
        <v>220</v>
      </c>
      <c r="F823" s="127">
        <v>29431</v>
      </c>
      <c r="G823" s="155" t="s">
        <v>221</v>
      </c>
      <c r="H823" s="155" t="s">
        <v>8</v>
      </c>
      <c r="I823" s="125">
        <v>44562</v>
      </c>
      <c r="J823" s="162" t="s">
        <v>1537</v>
      </c>
      <c r="K823" s="156" t="s">
        <v>937</v>
      </c>
      <c r="L823" s="156" t="s">
        <v>1567</v>
      </c>
      <c r="M823" s="156" t="s">
        <v>674</v>
      </c>
      <c r="N823" s="158" t="s">
        <v>277</v>
      </c>
      <c r="O823" s="182"/>
    </row>
    <row r="824" spans="1:15" s="129" customFormat="1" ht="30" customHeight="1">
      <c r="A824" s="155">
        <v>820</v>
      </c>
      <c r="B824" s="173" t="s">
        <v>2303</v>
      </c>
      <c r="C824" s="157">
        <f t="shared" ca="1" si="12"/>
        <v>39</v>
      </c>
      <c r="D824" s="162" t="s">
        <v>2304</v>
      </c>
      <c r="E824" s="157" t="s">
        <v>220</v>
      </c>
      <c r="F824" s="125">
        <v>31349</v>
      </c>
      <c r="G824" s="155" t="s">
        <v>231</v>
      </c>
      <c r="H824" s="155" t="s">
        <v>8</v>
      </c>
      <c r="I824" s="125">
        <v>40541</v>
      </c>
      <c r="J824" s="162" t="s">
        <v>1537</v>
      </c>
      <c r="K824" s="156" t="s">
        <v>1608</v>
      </c>
      <c r="L824" s="156" t="s">
        <v>637</v>
      </c>
      <c r="M824" s="156" t="s">
        <v>843</v>
      </c>
      <c r="N824" s="158" t="s">
        <v>277</v>
      </c>
      <c r="O824" s="182"/>
    </row>
    <row r="825" spans="1:15" s="129" customFormat="1" ht="30" customHeight="1">
      <c r="A825" s="155">
        <v>821</v>
      </c>
      <c r="B825" s="173" t="s">
        <v>2303</v>
      </c>
      <c r="C825" s="157">
        <f t="shared" ca="1" si="12"/>
        <v>39</v>
      </c>
      <c r="D825" s="162" t="s">
        <v>2305</v>
      </c>
      <c r="E825" s="157" t="s">
        <v>220</v>
      </c>
      <c r="F825" s="125">
        <v>31365</v>
      </c>
      <c r="G825" s="155" t="s">
        <v>231</v>
      </c>
      <c r="H825" s="155" t="s">
        <v>8</v>
      </c>
      <c r="I825" s="125">
        <v>44562</v>
      </c>
      <c r="J825" s="162" t="s">
        <v>1537</v>
      </c>
      <c r="K825" s="156" t="s">
        <v>1714</v>
      </c>
      <c r="L825" s="156" t="s">
        <v>796</v>
      </c>
      <c r="M825" s="156" t="s">
        <v>674</v>
      </c>
      <c r="N825" s="158" t="s">
        <v>277</v>
      </c>
      <c r="O825" s="182"/>
    </row>
    <row r="826" spans="1:15" s="129" customFormat="1" ht="30" customHeight="1">
      <c r="A826" s="155">
        <v>822</v>
      </c>
      <c r="B826" s="173" t="s">
        <v>2303</v>
      </c>
      <c r="C826" s="157">
        <f t="shared" ca="1" si="12"/>
        <v>46</v>
      </c>
      <c r="D826" s="162" t="s">
        <v>2306</v>
      </c>
      <c r="E826" s="157" t="s">
        <v>220</v>
      </c>
      <c r="F826" s="125">
        <v>28772</v>
      </c>
      <c r="G826" s="155" t="s">
        <v>231</v>
      </c>
      <c r="H826" s="155" t="s">
        <v>8</v>
      </c>
      <c r="I826" s="125">
        <v>44562</v>
      </c>
      <c r="J826" s="162" t="s">
        <v>1537</v>
      </c>
      <c r="K826" s="156" t="s">
        <v>866</v>
      </c>
      <c r="L826" s="156" t="s">
        <v>637</v>
      </c>
      <c r="M826" s="156" t="s">
        <v>843</v>
      </c>
      <c r="N826" s="158" t="s">
        <v>277</v>
      </c>
      <c r="O826" s="182"/>
    </row>
    <row r="827" spans="1:15" s="129" customFormat="1" ht="30" customHeight="1">
      <c r="A827" s="155">
        <v>823</v>
      </c>
      <c r="B827" s="173" t="s">
        <v>2307</v>
      </c>
      <c r="C827" s="157">
        <f t="shared" ca="1" si="12"/>
        <v>45</v>
      </c>
      <c r="D827" s="162" t="s">
        <v>2308</v>
      </c>
      <c r="E827" s="157" t="s">
        <v>220</v>
      </c>
      <c r="F827" s="125">
        <v>29186</v>
      </c>
      <c r="G827" s="155" t="s">
        <v>231</v>
      </c>
      <c r="H827" s="155" t="s">
        <v>8</v>
      </c>
      <c r="I827" s="125">
        <v>40541</v>
      </c>
      <c r="J827" s="162" t="s">
        <v>1537</v>
      </c>
      <c r="K827" s="156" t="s">
        <v>937</v>
      </c>
      <c r="L827" s="156" t="s">
        <v>637</v>
      </c>
      <c r="M827" s="156" t="s">
        <v>843</v>
      </c>
      <c r="N827" s="158" t="s">
        <v>277</v>
      </c>
      <c r="O827" s="182"/>
    </row>
    <row r="828" spans="1:15" s="129" customFormat="1" ht="30" customHeight="1">
      <c r="A828" s="155">
        <v>824</v>
      </c>
      <c r="B828" s="173" t="s">
        <v>2307</v>
      </c>
      <c r="C828" s="157">
        <f t="shared" ca="1" si="12"/>
        <v>52</v>
      </c>
      <c r="D828" s="162" t="s">
        <v>2309</v>
      </c>
      <c r="E828" s="157" t="s">
        <v>220</v>
      </c>
      <c r="F828" s="125">
        <v>26664</v>
      </c>
      <c r="G828" s="155" t="s">
        <v>231</v>
      </c>
      <c r="H828" s="155" t="s">
        <v>8</v>
      </c>
      <c r="I828" s="125">
        <v>35186</v>
      </c>
      <c r="J828" s="162" t="s">
        <v>1537</v>
      </c>
      <c r="K828" s="156" t="s">
        <v>937</v>
      </c>
      <c r="L828" s="156" t="s">
        <v>423</v>
      </c>
      <c r="M828" s="156" t="s">
        <v>389</v>
      </c>
      <c r="N828" s="158" t="s">
        <v>277</v>
      </c>
      <c r="O828" s="182"/>
    </row>
    <row r="829" spans="1:15" s="129" customFormat="1" ht="30" customHeight="1">
      <c r="A829" s="155">
        <v>825</v>
      </c>
      <c r="B829" s="173" t="s">
        <v>2310</v>
      </c>
      <c r="C829" s="157">
        <f t="shared" ca="1" si="12"/>
        <v>39</v>
      </c>
      <c r="D829" s="162" t="s">
        <v>2311</v>
      </c>
      <c r="E829" s="157" t="s">
        <v>2312</v>
      </c>
      <c r="F829" s="125">
        <v>31335</v>
      </c>
      <c r="G829" s="155" t="s">
        <v>231</v>
      </c>
      <c r="H829" s="155" t="s">
        <v>8</v>
      </c>
      <c r="I829" s="125">
        <v>41944</v>
      </c>
      <c r="J829" s="162" t="s">
        <v>1537</v>
      </c>
      <c r="K829" s="156" t="s">
        <v>1021</v>
      </c>
      <c r="L829" s="156" t="s">
        <v>637</v>
      </c>
      <c r="M829" s="156" t="s">
        <v>629</v>
      </c>
      <c r="N829" s="158" t="s">
        <v>277</v>
      </c>
      <c r="O829" s="182"/>
    </row>
    <row r="830" spans="1:15" s="129" customFormat="1" ht="30" customHeight="1">
      <c r="A830" s="155">
        <v>826</v>
      </c>
      <c r="B830" s="173" t="s">
        <v>2313</v>
      </c>
      <c r="C830" s="157">
        <f t="shared" ca="1" si="12"/>
        <v>46</v>
      </c>
      <c r="D830" s="162" t="s">
        <v>2314</v>
      </c>
      <c r="E830" s="157" t="s">
        <v>220</v>
      </c>
      <c r="F830" s="125">
        <v>28837</v>
      </c>
      <c r="G830" s="155" t="s">
        <v>221</v>
      </c>
      <c r="H830" s="155" t="s">
        <v>8</v>
      </c>
      <c r="I830" s="125">
        <v>40180</v>
      </c>
      <c r="J830" s="162" t="s">
        <v>1537</v>
      </c>
      <c r="K830" s="156" t="s">
        <v>224</v>
      </c>
      <c r="L830" s="156" t="s">
        <v>233</v>
      </c>
      <c r="M830" s="156" t="s">
        <v>226</v>
      </c>
      <c r="N830" s="158" t="s">
        <v>227</v>
      </c>
      <c r="O830" s="182"/>
    </row>
    <row r="831" spans="1:15" s="129" customFormat="1" ht="30" customHeight="1">
      <c r="A831" s="155">
        <v>827</v>
      </c>
      <c r="B831" s="173" t="s">
        <v>2315</v>
      </c>
      <c r="C831" s="157">
        <f t="shared" ca="1" si="12"/>
        <v>36</v>
      </c>
      <c r="D831" s="162" t="s">
        <v>2316</v>
      </c>
      <c r="E831" s="157" t="s">
        <v>220</v>
      </c>
      <c r="F831" s="125">
        <v>32238</v>
      </c>
      <c r="G831" s="155" t="s">
        <v>231</v>
      </c>
      <c r="H831" s="155" t="s">
        <v>8</v>
      </c>
      <c r="I831" s="125">
        <v>40969</v>
      </c>
      <c r="J831" s="162" t="s">
        <v>1537</v>
      </c>
      <c r="K831" s="156" t="s">
        <v>937</v>
      </c>
      <c r="L831" s="160" t="s">
        <v>637</v>
      </c>
      <c r="M831" s="156" t="s">
        <v>245</v>
      </c>
      <c r="N831" s="158" t="s">
        <v>277</v>
      </c>
      <c r="O831" s="182"/>
    </row>
    <row r="832" spans="1:15" s="129" customFormat="1" ht="30" customHeight="1">
      <c r="A832" s="155">
        <v>828</v>
      </c>
      <c r="B832" s="173" t="s">
        <v>2317</v>
      </c>
      <c r="C832" s="157">
        <f t="shared" ca="1" si="12"/>
        <v>40</v>
      </c>
      <c r="D832" s="162" t="s">
        <v>2318</v>
      </c>
      <c r="E832" s="157" t="s">
        <v>220</v>
      </c>
      <c r="F832" s="125">
        <v>30824</v>
      </c>
      <c r="G832" s="155" t="s">
        <v>231</v>
      </c>
      <c r="H832" s="155" t="s">
        <v>8</v>
      </c>
      <c r="I832" s="125">
        <v>40817</v>
      </c>
      <c r="J832" s="162" t="s">
        <v>1537</v>
      </c>
      <c r="K832" s="156" t="s">
        <v>795</v>
      </c>
      <c r="L832" s="156" t="s">
        <v>637</v>
      </c>
      <c r="M832" s="156" t="s">
        <v>629</v>
      </c>
      <c r="N832" s="158" t="s">
        <v>277</v>
      </c>
      <c r="O832" s="182"/>
    </row>
    <row r="833" spans="1:15" s="129" customFormat="1" ht="30" customHeight="1">
      <c r="A833" s="155">
        <v>829</v>
      </c>
      <c r="B833" s="173" t="s">
        <v>2319</v>
      </c>
      <c r="C833" s="157">
        <f t="shared" ca="1" si="12"/>
        <v>42</v>
      </c>
      <c r="D833" s="162" t="s">
        <v>2320</v>
      </c>
      <c r="E833" s="157" t="s">
        <v>220</v>
      </c>
      <c r="F833" s="125">
        <v>30002</v>
      </c>
      <c r="G833" s="155" t="s">
        <v>231</v>
      </c>
      <c r="H833" s="155" t="s">
        <v>8</v>
      </c>
      <c r="I833" s="125">
        <v>40180</v>
      </c>
      <c r="J833" s="162" t="s">
        <v>1537</v>
      </c>
      <c r="K833" s="156" t="s">
        <v>650</v>
      </c>
      <c r="L833" s="156" t="s">
        <v>1580</v>
      </c>
      <c r="M833" s="156" t="s">
        <v>245</v>
      </c>
      <c r="N833" s="158" t="s">
        <v>277</v>
      </c>
      <c r="O833" s="182"/>
    </row>
    <row r="834" spans="1:15" s="129" customFormat="1" ht="30" customHeight="1">
      <c r="A834" s="155">
        <v>830</v>
      </c>
      <c r="B834" s="173" t="s">
        <v>2321</v>
      </c>
      <c r="C834" s="157">
        <f t="shared" ca="1" si="12"/>
        <v>42</v>
      </c>
      <c r="D834" s="162" t="s">
        <v>2322</v>
      </c>
      <c r="E834" s="157" t="s">
        <v>2107</v>
      </c>
      <c r="F834" s="125">
        <v>30301</v>
      </c>
      <c r="G834" s="155" t="s">
        <v>231</v>
      </c>
      <c r="H834" s="155" t="s">
        <v>8</v>
      </c>
      <c r="I834" s="125">
        <v>40541</v>
      </c>
      <c r="J834" s="162" t="s">
        <v>1537</v>
      </c>
      <c r="K834" s="156" t="s">
        <v>2323</v>
      </c>
      <c r="L834" s="156" t="s">
        <v>637</v>
      </c>
      <c r="M834" s="156" t="s">
        <v>674</v>
      </c>
      <c r="N834" s="158" t="s">
        <v>277</v>
      </c>
      <c r="O834" s="182"/>
    </row>
    <row r="835" spans="1:15" s="129" customFormat="1" ht="30" customHeight="1">
      <c r="A835" s="155">
        <v>831</v>
      </c>
      <c r="B835" s="173" t="s">
        <v>2324</v>
      </c>
      <c r="C835" s="157">
        <f t="shared" ca="1" si="12"/>
        <v>32</v>
      </c>
      <c r="D835" s="162" t="s">
        <v>2325</v>
      </c>
      <c r="E835" s="157" t="s">
        <v>220</v>
      </c>
      <c r="F835" s="127">
        <v>33721</v>
      </c>
      <c r="G835" s="155" t="s">
        <v>231</v>
      </c>
      <c r="H835" s="155" t="s">
        <v>8</v>
      </c>
      <c r="I835" s="125">
        <v>44562</v>
      </c>
      <c r="J835" s="162" t="s">
        <v>1537</v>
      </c>
      <c r="K835" s="156" t="s">
        <v>224</v>
      </c>
      <c r="L835" s="156" t="s">
        <v>233</v>
      </c>
      <c r="M835" s="156" t="s">
        <v>226</v>
      </c>
      <c r="N835" s="158" t="s">
        <v>227</v>
      </c>
      <c r="O835" s="182"/>
    </row>
    <row r="836" spans="1:15" s="129" customFormat="1" ht="30" customHeight="1">
      <c r="A836" s="155">
        <v>832</v>
      </c>
      <c r="B836" s="173" t="s">
        <v>2326</v>
      </c>
      <c r="C836" s="157">
        <f t="shared" ca="1" si="12"/>
        <v>33</v>
      </c>
      <c r="D836" s="162" t="s">
        <v>2327</v>
      </c>
      <c r="E836" s="157" t="s">
        <v>220</v>
      </c>
      <c r="F836" s="127">
        <v>33594</v>
      </c>
      <c r="G836" s="155" t="s">
        <v>231</v>
      </c>
      <c r="H836" s="155" t="s">
        <v>8</v>
      </c>
      <c r="I836" s="125">
        <v>44562</v>
      </c>
      <c r="J836" s="162" t="s">
        <v>1537</v>
      </c>
      <c r="K836" s="156" t="s">
        <v>1145</v>
      </c>
      <c r="L836" s="156" t="s">
        <v>1609</v>
      </c>
      <c r="M836" s="156" t="s">
        <v>629</v>
      </c>
      <c r="N836" s="158" t="s">
        <v>277</v>
      </c>
      <c r="O836" s="182"/>
    </row>
    <row r="837" spans="1:15" s="129" customFormat="1" ht="30" customHeight="1">
      <c r="A837" s="155">
        <v>833</v>
      </c>
      <c r="B837" s="173" t="s">
        <v>2328</v>
      </c>
      <c r="C837" s="157">
        <f t="shared" ca="1" si="12"/>
        <v>40</v>
      </c>
      <c r="D837" s="162" t="s">
        <v>2329</v>
      </c>
      <c r="E837" s="157" t="s">
        <v>220</v>
      </c>
      <c r="F837" s="125">
        <v>30857</v>
      </c>
      <c r="G837" s="155" t="s">
        <v>231</v>
      </c>
      <c r="H837" s="155" t="s">
        <v>8</v>
      </c>
      <c r="I837" s="125">
        <v>40299</v>
      </c>
      <c r="J837" s="162" t="s">
        <v>1537</v>
      </c>
      <c r="K837" s="156" t="s">
        <v>1871</v>
      </c>
      <c r="L837" s="156" t="s">
        <v>1124</v>
      </c>
      <c r="M837" s="156" t="s">
        <v>245</v>
      </c>
      <c r="N837" s="158" t="s">
        <v>277</v>
      </c>
      <c r="O837" s="182"/>
    </row>
    <row r="838" spans="1:15" s="129" customFormat="1" ht="30" customHeight="1">
      <c r="A838" s="155">
        <v>834</v>
      </c>
      <c r="B838" s="173" t="s">
        <v>2330</v>
      </c>
      <c r="C838" s="157">
        <f t="shared" ref="C838:C889" ca="1" si="13">(YEAR(NOW())-YEAR(F838))</f>
        <v>45</v>
      </c>
      <c r="D838" s="162" t="s">
        <v>2331</v>
      </c>
      <c r="E838" s="157" t="s">
        <v>220</v>
      </c>
      <c r="F838" s="125">
        <v>28863</v>
      </c>
      <c r="G838" s="155" t="s">
        <v>231</v>
      </c>
      <c r="H838" s="155" t="s">
        <v>8</v>
      </c>
      <c r="I838" s="125">
        <v>40180</v>
      </c>
      <c r="J838" s="162" t="s">
        <v>1537</v>
      </c>
      <c r="K838" s="156" t="s">
        <v>937</v>
      </c>
      <c r="L838" s="156" t="s">
        <v>1580</v>
      </c>
      <c r="M838" s="156" t="s">
        <v>245</v>
      </c>
      <c r="N838" s="158" t="s">
        <v>277</v>
      </c>
      <c r="O838" s="182"/>
    </row>
    <row r="839" spans="1:15" s="129" customFormat="1" ht="30" customHeight="1">
      <c r="A839" s="155">
        <v>835</v>
      </c>
      <c r="B839" s="175" t="s">
        <v>2332</v>
      </c>
      <c r="C839" s="157">
        <f t="shared" ca="1" si="13"/>
        <v>23</v>
      </c>
      <c r="D839" s="176" t="s">
        <v>2333</v>
      </c>
      <c r="E839" s="157" t="s">
        <v>220</v>
      </c>
      <c r="F839" s="126">
        <v>37069</v>
      </c>
      <c r="G839" s="155" t="s">
        <v>231</v>
      </c>
      <c r="H839" s="155" t="s">
        <v>8</v>
      </c>
      <c r="I839" s="125">
        <v>45017</v>
      </c>
      <c r="J839" s="162" t="s">
        <v>1537</v>
      </c>
      <c r="K839" s="156" t="s">
        <v>269</v>
      </c>
      <c r="L839" s="156" t="s">
        <v>270</v>
      </c>
      <c r="M839" s="156" t="s">
        <v>245</v>
      </c>
      <c r="N839" s="158" t="s">
        <v>227</v>
      </c>
      <c r="O839" s="182"/>
    </row>
    <row r="840" spans="1:15" s="129" customFormat="1" ht="30" customHeight="1">
      <c r="A840" s="155">
        <v>836</v>
      </c>
      <c r="B840" s="173" t="s">
        <v>2334</v>
      </c>
      <c r="C840" s="157">
        <f t="shared" ca="1" si="13"/>
        <v>39</v>
      </c>
      <c r="D840" s="162" t="s">
        <v>2335</v>
      </c>
      <c r="E840" s="157" t="s">
        <v>220</v>
      </c>
      <c r="F840" s="125">
        <v>31055</v>
      </c>
      <c r="G840" s="155" t="s">
        <v>231</v>
      </c>
      <c r="H840" s="155" t="s">
        <v>8</v>
      </c>
      <c r="I840" s="125">
        <v>41214</v>
      </c>
      <c r="J840" s="162" t="s">
        <v>1537</v>
      </c>
      <c r="K840" s="156" t="s">
        <v>937</v>
      </c>
      <c r="L840" s="156" t="s">
        <v>938</v>
      </c>
      <c r="M840" s="156" t="s">
        <v>674</v>
      </c>
      <c r="N840" s="158" t="s">
        <v>277</v>
      </c>
      <c r="O840" s="182"/>
    </row>
    <row r="841" spans="1:15" s="129" customFormat="1" ht="30" customHeight="1">
      <c r="A841" s="155">
        <v>837</v>
      </c>
      <c r="B841" s="173" t="s">
        <v>2336</v>
      </c>
      <c r="C841" s="157">
        <f t="shared" ca="1" si="13"/>
        <v>37</v>
      </c>
      <c r="D841" s="162" t="s">
        <v>2337</v>
      </c>
      <c r="E841" s="157" t="s">
        <v>220</v>
      </c>
      <c r="F841" s="125">
        <v>32057</v>
      </c>
      <c r="G841" s="155" t="s">
        <v>231</v>
      </c>
      <c r="H841" s="155" t="s">
        <v>8</v>
      </c>
      <c r="I841" s="125">
        <v>41244</v>
      </c>
      <c r="J841" s="162" t="s">
        <v>1537</v>
      </c>
      <c r="K841" s="156" t="s">
        <v>282</v>
      </c>
      <c r="L841" s="156" t="s">
        <v>883</v>
      </c>
      <c r="M841" s="156" t="s">
        <v>226</v>
      </c>
      <c r="N841" s="158" t="s">
        <v>227</v>
      </c>
      <c r="O841" s="182"/>
    </row>
    <row r="842" spans="1:15" s="129" customFormat="1" ht="30" customHeight="1">
      <c r="A842" s="155">
        <v>838</v>
      </c>
      <c r="B842" s="173" t="s">
        <v>2338</v>
      </c>
      <c r="C842" s="157">
        <f t="shared" ca="1" si="13"/>
        <v>50</v>
      </c>
      <c r="D842" s="162" t="s">
        <v>2339</v>
      </c>
      <c r="E842" s="157" t="s">
        <v>248</v>
      </c>
      <c r="F842" s="130">
        <v>27327</v>
      </c>
      <c r="G842" s="155" t="s">
        <v>231</v>
      </c>
      <c r="H842" s="155" t="s">
        <v>8</v>
      </c>
      <c r="I842" s="125">
        <v>40541</v>
      </c>
      <c r="J842" s="162" t="s">
        <v>1537</v>
      </c>
      <c r="K842" s="156" t="s">
        <v>937</v>
      </c>
      <c r="L842" s="156" t="s">
        <v>637</v>
      </c>
      <c r="M842" s="156" t="s">
        <v>245</v>
      </c>
      <c r="N842" s="158" t="s">
        <v>277</v>
      </c>
      <c r="O842" s="182"/>
    </row>
    <row r="843" spans="1:15" s="129" customFormat="1" ht="30" customHeight="1">
      <c r="A843" s="155">
        <v>839</v>
      </c>
      <c r="B843" s="173" t="s">
        <v>2340</v>
      </c>
      <c r="C843" s="157">
        <f t="shared" ca="1" si="13"/>
        <v>33</v>
      </c>
      <c r="D843" s="162" t="s">
        <v>2341</v>
      </c>
      <c r="E843" s="157" t="s">
        <v>220</v>
      </c>
      <c r="F843" s="125">
        <v>33511</v>
      </c>
      <c r="G843" s="155" t="s">
        <v>231</v>
      </c>
      <c r="H843" s="155" t="s">
        <v>8</v>
      </c>
      <c r="I843" s="125">
        <v>41609</v>
      </c>
      <c r="J843" s="162" t="s">
        <v>1537</v>
      </c>
      <c r="K843" s="156" t="s">
        <v>224</v>
      </c>
      <c r="L843" s="156" t="s">
        <v>233</v>
      </c>
      <c r="M843" s="156" t="s">
        <v>226</v>
      </c>
      <c r="N843" s="158" t="s">
        <v>227</v>
      </c>
      <c r="O843" s="182"/>
    </row>
    <row r="844" spans="1:15" s="129" customFormat="1" ht="30" customHeight="1">
      <c r="A844" s="155">
        <v>840</v>
      </c>
      <c r="B844" s="173" t="s">
        <v>1189</v>
      </c>
      <c r="C844" s="157">
        <f t="shared" ca="1" si="13"/>
        <v>34</v>
      </c>
      <c r="D844" s="162" t="s">
        <v>2342</v>
      </c>
      <c r="E844" s="157" t="s">
        <v>220</v>
      </c>
      <c r="F844" s="125">
        <v>33040</v>
      </c>
      <c r="G844" s="155" t="s">
        <v>231</v>
      </c>
      <c r="H844" s="155" t="s">
        <v>8</v>
      </c>
      <c r="I844" s="125">
        <v>42917</v>
      </c>
      <c r="J844" s="162" t="s">
        <v>1537</v>
      </c>
      <c r="K844" s="156" t="s">
        <v>282</v>
      </c>
      <c r="L844" s="156" t="s">
        <v>883</v>
      </c>
      <c r="M844" s="156" t="s">
        <v>226</v>
      </c>
      <c r="N844" s="158" t="s">
        <v>227</v>
      </c>
      <c r="O844" s="182"/>
    </row>
    <row r="845" spans="1:15" s="129" customFormat="1" ht="30" customHeight="1">
      <c r="A845" s="155">
        <v>841</v>
      </c>
      <c r="B845" s="173" t="s">
        <v>2343</v>
      </c>
      <c r="C845" s="157">
        <f t="shared" ca="1" si="13"/>
        <v>46</v>
      </c>
      <c r="D845" s="162" t="s">
        <v>2344</v>
      </c>
      <c r="E845" s="157" t="s">
        <v>220</v>
      </c>
      <c r="F845" s="125">
        <v>28683</v>
      </c>
      <c r="G845" s="155" t="s">
        <v>231</v>
      </c>
      <c r="H845" s="155" t="s">
        <v>8</v>
      </c>
      <c r="I845" s="125">
        <v>40299</v>
      </c>
      <c r="J845" s="162" t="s">
        <v>1537</v>
      </c>
      <c r="K845" s="156" t="s">
        <v>937</v>
      </c>
      <c r="L845" s="156" t="s">
        <v>1567</v>
      </c>
      <c r="M845" s="156" t="s">
        <v>674</v>
      </c>
      <c r="N845" s="158" t="s">
        <v>277</v>
      </c>
      <c r="O845" s="182"/>
    </row>
    <row r="846" spans="1:15" s="129" customFormat="1" ht="30" customHeight="1">
      <c r="A846" s="155">
        <v>842</v>
      </c>
      <c r="B846" s="173" t="s">
        <v>2345</v>
      </c>
      <c r="C846" s="157">
        <f t="shared" ca="1" si="13"/>
        <v>30</v>
      </c>
      <c r="D846" s="162" t="s">
        <v>2346</v>
      </c>
      <c r="E846" s="157" t="s">
        <v>220</v>
      </c>
      <c r="F846" s="125">
        <v>34527</v>
      </c>
      <c r="G846" s="155" t="s">
        <v>221</v>
      </c>
      <c r="H846" s="155" t="s">
        <v>8</v>
      </c>
      <c r="I846" s="125">
        <v>42887</v>
      </c>
      <c r="J846" s="162" t="s">
        <v>1537</v>
      </c>
      <c r="K846" s="156" t="s">
        <v>666</v>
      </c>
      <c r="L846" s="156" t="s">
        <v>255</v>
      </c>
      <c r="M846" s="156" t="s">
        <v>226</v>
      </c>
      <c r="N846" s="158" t="s">
        <v>227</v>
      </c>
      <c r="O846" s="182"/>
    </row>
    <row r="847" spans="1:15" s="129" customFormat="1" ht="30" customHeight="1">
      <c r="A847" s="155">
        <v>843</v>
      </c>
      <c r="B847" s="175" t="s">
        <v>2347</v>
      </c>
      <c r="C847" s="157">
        <f t="shared" ca="1" si="13"/>
        <v>26</v>
      </c>
      <c r="D847" s="176" t="s">
        <v>2348</v>
      </c>
      <c r="E847" s="157" t="s">
        <v>273</v>
      </c>
      <c r="F847" s="126">
        <v>36145</v>
      </c>
      <c r="G847" s="155" t="s">
        <v>221</v>
      </c>
      <c r="H847" s="155" t="s">
        <v>8</v>
      </c>
      <c r="I847" s="125">
        <v>45017</v>
      </c>
      <c r="J847" s="162" t="s">
        <v>1537</v>
      </c>
      <c r="K847" s="156" t="s">
        <v>430</v>
      </c>
      <c r="L847" s="142" t="s">
        <v>896</v>
      </c>
      <c r="M847" s="156" t="s">
        <v>245</v>
      </c>
      <c r="N847" s="158" t="s">
        <v>227</v>
      </c>
      <c r="O847" s="182"/>
    </row>
    <row r="848" spans="1:15" s="129" customFormat="1" ht="30" customHeight="1">
      <c r="A848" s="155">
        <v>844</v>
      </c>
      <c r="B848" s="173" t="s">
        <v>2349</v>
      </c>
      <c r="C848" s="157">
        <f t="shared" ca="1" si="13"/>
        <v>26</v>
      </c>
      <c r="D848" s="162" t="s">
        <v>2350</v>
      </c>
      <c r="E848" s="157" t="s">
        <v>220</v>
      </c>
      <c r="F848" s="127">
        <v>35931</v>
      </c>
      <c r="G848" s="155" t="s">
        <v>221</v>
      </c>
      <c r="H848" s="155" t="s">
        <v>8</v>
      </c>
      <c r="I848" s="125">
        <v>44562</v>
      </c>
      <c r="J848" s="162" t="s">
        <v>1537</v>
      </c>
      <c r="K848" s="156" t="s">
        <v>937</v>
      </c>
      <c r="L848" s="156" t="s">
        <v>1580</v>
      </c>
      <c r="M848" s="156" t="s">
        <v>245</v>
      </c>
      <c r="N848" s="158" t="s">
        <v>277</v>
      </c>
      <c r="O848" s="182"/>
    </row>
    <row r="849" spans="1:15" s="129" customFormat="1" ht="30" customHeight="1">
      <c r="A849" s="155">
        <v>845</v>
      </c>
      <c r="B849" s="173" t="s">
        <v>2351</v>
      </c>
      <c r="C849" s="157">
        <f t="shared" ca="1" si="13"/>
        <v>35</v>
      </c>
      <c r="D849" s="162" t="s">
        <v>2352</v>
      </c>
      <c r="E849" s="157" t="s">
        <v>220</v>
      </c>
      <c r="F849" s="125">
        <v>32756</v>
      </c>
      <c r="G849" s="155" t="s">
        <v>221</v>
      </c>
      <c r="H849" s="155" t="s">
        <v>8</v>
      </c>
      <c r="I849" s="125">
        <v>41183</v>
      </c>
      <c r="J849" s="162" t="s">
        <v>1537</v>
      </c>
      <c r="K849" s="156" t="s">
        <v>224</v>
      </c>
      <c r="L849" s="156" t="s">
        <v>233</v>
      </c>
      <c r="M849" s="156" t="s">
        <v>226</v>
      </c>
      <c r="N849" s="158" t="s">
        <v>227</v>
      </c>
      <c r="O849" s="182"/>
    </row>
    <row r="850" spans="1:15" s="129" customFormat="1" ht="30" customHeight="1">
      <c r="A850" s="155">
        <v>846</v>
      </c>
      <c r="B850" s="173" t="s">
        <v>2353</v>
      </c>
      <c r="C850" s="157">
        <f t="shared" ca="1" si="13"/>
        <v>28</v>
      </c>
      <c r="D850" s="162" t="s">
        <v>2354</v>
      </c>
      <c r="E850" s="157" t="s">
        <v>220</v>
      </c>
      <c r="F850" s="127">
        <v>35193</v>
      </c>
      <c r="G850" s="155" t="s">
        <v>231</v>
      </c>
      <c r="H850" s="155" t="s">
        <v>8</v>
      </c>
      <c r="I850" s="125">
        <v>44562</v>
      </c>
      <c r="J850" s="162" t="s">
        <v>1537</v>
      </c>
      <c r="K850" s="156" t="s">
        <v>282</v>
      </c>
      <c r="L850" s="156" t="s">
        <v>883</v>
      </c>
      <c r="M850" s="156" t="s">
        <v>226</v>
      </c>
      <c r="N850" s="158" t="s">
        <v>227</v>
      </c>
      <c r="O850" s="182"/>
    </row>
    <row r="851" spans="1:15" s="129" customFormat="1" ht="30" customHeight="1">
      <c r="A851" s="155">
        <v>847</v>
      </c>
      <c r="B851" s="173" t="s">
        <v>2355</v>
      </c>
      <c r="C851" s="157">
        <f t="shared" ca="1" si="13"/>
        <v>54</v>
      </c>
      <c r="D851" s="162" t="s">
        <v>2356</v>
      </c>
      <c r="E851" s="157" t="s">
        <v>220</v>
      </c>
      <c r="F851" s="125">
        <v>25647</v>
      </c>
      <c r="G851" s="155" t="s">
        <v>221</v>
      </c>
      <c r="H851" s="155" t="s">
        <v>8</v>
      </c>
      <c r="I851" s="125">
        <v>33999</v>
      </c>
      <c r="J851" s="162" t="s">
        <v>1537</v>
      </c>
      <c r="K851" s="156" t="s">
        <v>937</v>
      </c>
      <c r="L851" s="156" t="s">
        <v>1550</v>
      </c>
      <c r="M851" s="156" t="s">
        <v>389</v>
      </c>
      <c r="N851" s="158" t="s">
        <v>277</v>
      </c>
      <c r="O851" s="182"/>
    </row>
    <row r="852" spans="1:15" s="129" customFormat="1" ht="30" customHeight="1">
      <c r="A852" s="155">
        <v>848</v>
      </c>
      <c r="B852" s="173" t="s">
        <v>2357</v>
      </c>
      <c r="C852" s="157">
        <f t="shared" ca="1" si="13"/>
        <v>40</v>
      </c>
      <c r="D852" s="162" t="s">
        <v>2358</v>
      </c>
      <c r="E852" s="157" t="s">
        <v>332</v>
      </c>
      <c r="F852" s="125">
        <v>30772</v>
      </c>
      <c r="G852" s="155" t="s">
        <v>221</v>
      </c>
      <c r="H852" s="155" t="s">
        <v>8</v>
      </c>
      <c r="I852" s="125">
        <v>40180</v>
      </c>
      <c r="J852" s="162" t="s">
        <v>1537</v>
      </c>
      <c r="K852" s="156" t="s">
        <v>2359</v>
      </c>
      <c r="L852" s="156" t="s">
        <v>637</v>
      </c>
      <c r="M852" s="156" t="s">
        <v>335</v>
      </c>
      <c r="N852" s="158" t="s">
        <v>277</v>
      </c>
      <c r="O852" s="182"/>
    </row>
    <row r="853" spans="1:15" s="129" customFormat="1" ht="30" customHeight="1">
      <c r="A853" s="155">
        <v>849</v>
      </c>
      <c r="B853" s="173" t="s">
        <v>2360</v>
      </c>
      <c r="C853" s="157">
        <f t="shared" ca="1" si="13"/>
        <v>26</v>
      </c>
      <c r="D853" s="162" t="s">
        <v>2361</v>
      </c>
      <c r="E853" s="157" t="s">
        <v>722</v>
      </c>
      <c r="F853" s="127">
        <v>36002</v>
      </c>
      <c r="G853" s="155" t="s">
        <v>221</v>
      </c>
      <c r="H853" s="155" t="s">
        <v>8</v>
      </c>
      <c r="I853" s="125">
        <v>44562</v>
      </c>
      <c r="J853" s="162" t="s">
        <v>1537</v>
      </c>
      <c r="K853" s="156" t="s">
        <v>224</v>
      </c>
      <c r="L853" s="156" t="s">
        <v>233</v>
      </c>
      <c r="M853" s="156" t="s">
        <v>226</v>
      </c>
      <c r="N853" s="158" t="s">
        <v>227</v>
      </c>
      <c r="O853" s="182"/>
    </row>
    <row r="854" spans="1:15" s="129" customFormat="1" ht="30" customHeight="1">
      <c r="A854" s="155">
        <v>850</v>
      </c>
      <c r="B854" s="173" t="s">
        <v>2362</v>
      </c>
      <c r="C854" s="157">
        <f t="shared" ca="1" si="13"/>
        <v>25</v>
      </c>
      <c r="D854" s="162" t="s">
        <v>2363</v>
      </c>
      <c r="E854" s="157" t="s">
        <v>220</v>
      </c>
      <c r="F854" s="125">
        <v>36259</v>
      </c>
      <c r="G854" s="155" t="s">
        <v>231</v>
      </c>
      <c r="H854" s="155" t="s">
        <v>8</v>
      </c>
      <c r="I854" s="125">
        <v>44562</v>
      </c>
      <c r="J854" s="162" t="s">
        <v>1537</v>
      </c>
      <c r="K854" s="156" t="s">
        <v>2364</v>
      </c>
      <c r="L854" s="156" t="s">
        <v>1580</v>
      </c>
      <c r="M854" s="156" t="s">
        <v>245</v>
      </c>
      <c r="N854" s="158" t="s">
        <v>277</v>
      </c>
      <c r="O854" s="182"/>
    </row>
    <row r="855" spans="1:15" s="129" customFormat="1" ht="30" customHeight="1">
      <c r="A855" s="155">
        <v>851</v>
      </c>
      <c r="B855" s="173" t="s">
        <v>2365</v>
      </c>
      <c r="C855" s="157">
        <f t="shared" ca="1" si="13"/>
        <v>28</v>
      </c>
      <c r="D855" s="162" t="s">
        <v>2366</v>
      </c>
      <c r="E855" s="157" t="s">
        <v>2367</v>
      </c>
      <c r="F855" s="127">
        <v>35266</v>
      </c>
      <c r="G855" s="155" t="s">
        <v>231</v>
      </c>
      <c r="H855" s="155" t="s">
        <v>8</v>
      </c>
      <c r="I855" s="125">
        <v>44562</v>
      </c>
      <c r="J855" s="162" t="s">
        <v>1537</v>
      </c>
      <c r="K855" s="156" t="s">
        <v>269</v>
      </c>
      <c r="L855" s="156" t="s">
        <v>270</v>
      </c>
      <c r="M855" s="156" t="s">
        <v>245</v>
      </c>
      <c r="N855" s="158" t="s">
        <v>227</v>
      </c>
      <c r="O855" s="182"/>
    </row>
    <row r="856" spans="1:15" s="129" customFormat="1" ht="30" customHeight="1">
      <c r="A856" s="155">
        <v>852</v>
      </c>
      <c r="B856" s="173" t="s">
        <v>2368</v>
      </c>
      <c r="C856" s="157">
        <f t="shared" ca="1" si="13"/>
        <v>37</v>
      </c>
      <c r="D856" s="162" t="s">
        <v>2369</v>
      </c>
      <c r="E856" s="157" t="s">
        <v>460</v>
      </c>
      <c r="F856" s="125">
        <v>32024</v>
      </c>
      <c r="G856" s="155" t="s">
        <v>221</v>
      </c>
      <c r="H856" s="155" t="s">
        <v>8</v>
      </c>
      <c r="I856" s="125">
        <v>41214</v>
      </c>
      <c r="J856" s="162" t="s">
        <v>1537</v>
      </c>
      <c r="K856" s="156" t="s">
        <v>254</v>
      </c>
      <c r="L856" s="156" t="s">
        <v>255</v>
      </c>
      <c r="M856" s="156" t="s">
        <v>226</v>
      </c>
      <c r="N856" s="158" t="s">
        <v>227</v>
      </c>
      <c r="O856" s="182"/>
    </row>
    <row r="857" spans="1:15" s="129" customFormat="1" ht="30" customHeight="1">
      <c r="A857" s="155">
        <v>853</v>
      </c>
      <c r="B857" s="173" t="s">
        <v>2370</v>
      </c>
      <c r="C857" s="157">
        <f t="shared" ca="1" si="13"/>
        <v>58</v>
      </c>
      <c r="D857" s="162" t="s">
        <v>2371</v>
      </c>
      <c r="E857" s="157" t="s">
        <v>220</v>
      </c>
      <c r="F857" s="125">
        <v>24126</v>
      </c>
      <c r="G857" s="155" t="s">
        <v>231</v>
      </c>
      <c r="H857" s="155" t="s">
        <v>8</v>
      </c>
      <c r="I857" s="125">
        <v>40603</v>
      </c>
      <c r="J857" s="162" t="s">
        <v>1537</v>
      </c>
      <c r="K857" s="156" t="s">
        <v>795</v>
      </c>
      <c r="L857" s="156" t="s">
        <v>1605</v>
      </c>
      <c r="M857" s="156" t="s">
        <v>674</v>
      </c>
      <c r="N857" s="158" t="s">
        <v>277</v>
      </c>
      <c r="O857" s="182"/>
    </row>
    <row r="858" spans="1:15" s="129" customFormat="1" ht="30" customHeight="1">
      <c r="A858" s="155">
        <v>854</v>
      </c>
      <c r="B858" s="173" t="s">
        <v>2372</v>
      </c>
      <c r="C858" s="157">
        <f t="shared" ca="1" si="13"/>
        <v>42</v>
      </c>
      <c r="D858" s="162" t="s">
        <v>2373</v>
      </c>
      <c r="E858" s="157" t="s">
        <v>220</v>
      </c>
      <c r="F858" s="125">
        <v>30154</v>
      </c>
      <c r="G858" s="155" t="s">
        <v>221</v>
      </c>
      <c r="H858" s="155" t="s">
        <v>8</v>
      </c>
      <c r="I858" s="125">
        <v>40180</v>
      </c>
      <c r="J858" s="162" t="s">
        <v>1537</v>
      </c>
      <c r="K858" s="156" t="s">
        <v>249</v>
      </c>
      <c r="L858" s="156" t="s">
        <v>1898</v>
      </c>
      <c r="M858" s="156" t="s">
        <v>245</v>
      </c>
      <c r="N858" s="158" t="s">
        <v>227</v>
      </c>
      <c r="O858" s="182"/>
    </row>
    <row r="859" spans="1:15" s="129" customFormat="1" ht="30" customHeight="1">
      <c r="A859" s="155">
        <v>855</v>
      </c>
      <c r="B859" s="173" t="s">
        <v>2374</v>
      </c>
      <c r="C859" s="157">
        <f t="shared" ca="1" si="13"/>
        <v>50</v>
      </c>
      <c r="D859" s="162" t="s">
        <v>2375</v>
      </c>
      <c r="E859" s="157" t="s">
        <v>220</v>
      </c>
      <c r="F859" s="125">
        <v>27247</v>
      </c>
      <c r="G859" s="155" t="s">
        <v>221</v>
      </c>
      <c r="H859" s="155" t="s">
        <v>8</v>
      </c>
      <c r="I859" s="125">
        <v>40180</v>
      </c>
      <c r="J859" s="162" t="s">
        <v>1537</v>
      </c>
      <c r="K859" s="156" t="s">
        <v>866</v>
      </c>
      <c r="L859" s="156" t="s">
        <v>637</v>
      </c>
      <c r="M859" s="156" t="s">
        <v>674</v>
      </c>
      <c r="N859" s="158" t="s">
        <v>277</v>
      </c>
      <c r="O859" s="182"/>
    </row>
    <row r="860" spans="1:15" s="129" customFormat="1" ht="30" customHeight="1">
      <c r="A860" s="155">
        <v>856</v>
      </c>
      <c r="B860" s="175" t="s">
        <v>2376</v>
      </c>
      <c r="C860" s="157">
        <f t="shared" ca="1" si="13"/>
        <v>24</v>
      </c>
      <c r="D860" s="176" t="s">
        <v>2377</v>
      </c>
      <c r="E860" s="157" t="s">
        <v>722</v>
      </c>
      <c r="F860" s="126">
        <v>36675</v>
      </c>
      <c r="G860" s="155" t="s">
        <v>221</v>
      </c>
      <c r="H860" s="155" t="s">
        <v>8</v>
      </c>
      <c r="I860" s="125">
        <v>45017</v>
      </c>
      <c r="J860" s="162" t="s">
        <v>1537</v>
      </c>
      <c r="K860" s="156" t="s">
        <v>1918</v>
      </c>
      <c r="L860" s="142" t="s">
        <v>1171</v>
      </c>
      <c r="M860" s="159" t="s">
        <v>365</v>
      </c>
      <c r="N860" s="158" t="s">
        <v>227</v>
      </c>
      <c r="O860" s="182"/>
    </row>
    <row r="861" spans="1:15" s="129" customFormat="1" ht="30" customHeight="1">
      <c r="A861" s="155">
        <v>857</v>
      </c>
      <c r="B861" s="173" t="s">
        <v>2378</v>
      </c>
      <c r="C861" s="157">
        <f t="shared" ca="1" si="13"/>
        <v>31</v>
      </c>
      <c r="D861" s="162" t="s">
        <v>2379</v>
      </c>
      <c r="E861" s="157" t="s">
        <v>220</v>
      </c>
      <c r="F861" s="125">
        <v>34019</v>
      </c>
      <c r="G861" s="155" t="s">
        <v>221</v>
      </c>
      <c r="H861" s="155" t="s">
        <v>8</v>
      </c>
      <c r="I861" s="125">
        <v>41944</v>
      </c>
      <c r="J861" s="162" t="s">
        <v>1537</v>
      </c>
      <c r="K861" s="156" t="s">
        <v>2380</v>
      </c>
      <c r="L861" s="156" t="s">
        <v>1550</v>
      </c>
      <c r="M861" s="156" t="s">
        <v>389</v>
      </c>
      <c r="N861" s="158" t="s">
        <v>277</v>
      </c>
      <c r="O861" s="182"/>
    </row>
    <row r="862" spans="1:15" s="129" customFormat="1" ht="30" customHeight="1">
      <c r="A862" s="155">
        <v>858</v>
      </c>
      <c r="B862" s="173" t="s">
        <v>2381</v>
      </c>
      <c r="C862" s="157">
        <f t="shared" ca="1" si="13"/>
        <v>34</v>
      </c>
      <c r="D862" s="162" t="s">
        <v>2382</v>
      </c>
      <c r="E862" s="157" t="s">
        <v>220</v>
      </c>
      <c r="F862" s="127">
        <v>33070</v>
      </c>
      <c r="G862" s="155" t="s">
        <v>231</v>
      </c>
      <c r="H862" s="155" t="s">
        <v>8</v>
      </c>
      <c r="I862" s="125">
        <v>44562</v>
      </c>
      <c r="J862" s="162" t="s">
        <v>1537</v>
      </c>
      <c r="K862" s="156" t="s">
        <v>1707</v>
      </c>
      <c r="L862" s="156" t="s">
        <v>637</v>
      </c>
      <c r="M862" s="156" t="s">
        <v>674</v>
      </c>
      <c r="N862" s="158" t="s">
        <v>277</v>
      </c>
      <c r="O862" s="182"/>
    </row>
    <row r="863" spans="1:15" s="129" customFormat="1" ht="30" customHeight="1">
      <c r="A863" s="155">
        <v>859</v>
      </c>
      <c r="B863" s="173" t="s">
        <v>2383</v>
      </c>
      <c r="C863" s="157">
        <f t="shared" ca="1" si="13"/>
        <v>49</v>
      </c>
      <c r="D863" s="162" t="s">
        <v>2384</v>
      </c>
      <c r="E863" s="157" t="s">
        <v>220</v>
      </c>
      <c r="F863" s="125">
        <v>27658</v>
      </c>
      <c r="G863" s="155" t="s">
        <v>231</v>
      </c>
      <c r="H863" s="155" t="s">
        <v>8</v>
      </c>
      <c r="I863" s="125">
        <v>40541</v>
      </c>
      <c r="J863" s="162" t="s">
        <v>1537</v>
      </c>
      <c r="K863" s="156" t="s">
        <v>937</v>
      </c>
      <c r="L863" s="156" t="s">
        <v>637</v>
      </c>
      <c r="M863" s="156" t="s">
        <v>629</v>
      </c>
      <c r="N863" s="158" t="s">
        <v>277</v>
      </c>
      <c r="O863" s="182"/>
    </row>
    <row r="864" spans="1:15" s="129" customFormat="1" ht="30" customHeight="1">
      <c r="A864" s="155">
        <v>860</v>
      </c>
      <c r="B864" s="173" t="s">
        <v>2385</v>
      </c>
      <c r="C864" s="157">
        <f t="shared" ca="1" si="13"/>
        <v>49</v>
      </c>
      <c r="D864" s="162" t="s">
        <v>2386</v>
      </c>
      <c r="E864" s="157" t="s">
        <v>220</v>
      </c>
      <c r="F864" s="125">
        <v>27658</v>
      </c>
      <c r="G864" s="155" t="s">
        <v>231</v>
      </c>
      <c r="H864" s="155" t="s">
        <v>8</v>
      </c>
      <c r="I864" s="125">
        <v>40541</v>
      </c>
      <c r="J864" s="162" t="s">
        <v>1537</v>
      </c>
      <c r="K864" s="156" t="s">
        <v>795</v>
      </c>
      <c r="L864" s="156" t="s">
        <v>637</v>
      </c>
      <c r="M864" s="156" t="s">
        <v>1146</v>
      </c>
      <c r="N864" s="158" t="s">
        <v>277</v>
      </c>
      <c r="O864" s="182"/>
    </row>
    <row r="865" spans="1:15" s="129" customFormat="1" ht="30" customHeight="1">
      <c r="A865" s="155">
        <v>861</v>
      </c>
      <c r="B865" s="173" t="s">
        <v>2387</v>
      </c>
      <c r="C865" s="157">
        <f t="shared" ca="1" si="13"/>
        <v>29</v>
      </c>
      <c r="D865" s="162" t="s">
        <v>2388</v>
      </c>
      <c r="E865" s="157" t="s">
        <v>220</v>
      </c>
      <c r="F865" s="127">
        <v>34899</v>
      </c>
      <c r="G865" s="155" t="s">
        <v>231</v>
      </c>
      <c r="H865" s="155" t="s">
        <v>8</v>
      </c>
      <c r="I865" s="125">
        <v>44562</v>
      </c>
      <c r="J865" s="162" t="s">
        <v>1537</v>
      </c>
      <c r="K865" s="156" t="s">
        <v>2260</v>
      </c>
      <c r="L865" s="156" t="s">
        <v>637</v>
      </c>
      <c r="M865" s="156" t="s">
        <v>629</v>
      </c>
      <c r="N865" s="158" t="s">
        <v>277</v>
      </c>
      <c r="O865" s="182"/>
    </row>
    <row r="866" spans="1:15" s="129" customFormat="1" ht="30" customHeight="1">
      <c r="A866" s="155">
        <v>862</v>
      </c>
      <c r="B866" s="175" t="s">
        <v>2389</v>
      </c>
      <c r="C866" s="157">
        <f t="shared" ca="1" si="13"/>
        <v>26</v>
      </c>
      <c r="D866" s="176" t="s">
        <v>2390</v>
      </c>
      <c r="E866" s="157" t="s">
        <v>220</v>
      </c>
      <c r="F866" s="126">
        <v>35843</v>
      </c>
      <c r="G866" s="155" t="s">
        <v>221</v>
      </c>
      <c r="H866" s="155" t="s">
        <v>8</v>
      </c>
      <c r="I866" s="125">
        <v>45017</v>
      </c>
      <c r="J866" s="162" t="s">
        <v>1537</v>
      </c>
      <c r="K866" s="156" t="s">
        <v>269</v>
      </c>
      <c r="L866" s="156" t="s">
        <v>270</v>
      </c>
      <c r="M866" s="156" t="s">
        <v>245</v>
      </c>
      <c r="N866" s="158" t="s">
        <v>227</v>
      </c>
      <c r="O866" s="182"/>
    </row>
    <row r="867" spans="1:15" s="129" customFormat="1" ht="30" customHeight="1">
      <c r="A867" s="155">
        <v>863</v>
      </c>
      <c r="B867" s="222" t="s">
        <v>2391</v>
      </c>
      <c r="C867" s="157">
        <f t="shared" ca="1" si="13"/>
        <v>38</v>
      </c>
      <c r="D867" s="223" t="s">
        <v>2392</v>
      </c>
      <c r="E867" s="224" t="s">
        <v>273</v>
      </c>
      <c r="F867" s="226">
        <v>31521</v>
      </c>
      <c r="G867" s="221" t="s">
        <v>231</v>
      </c>
      <c r="H867" s="221" t="s">
        <v>8</v>
      </c>
      <c r="I867" s="226">
        <v>40575</v>
      </c>
      <c r="J867" s="223" t="s">
        <v>1537</v>
      </c>
      <c r="K867" s="227" t="s">
        <v>1145</v>
      </c>
      <c r="L867" s="227" t="s">
        <v>938</v>
      </c>
      <c r="M867" s="227" t="s">
        <v>2459</v>
      </c>
      <c r="N867" s="229" t="s">
        <v>277</v>
      </c>
      <c r="O867" s="182"/>
    </row>
    <row r="868" spans="1:15" s="129" customFormat="1" ht="30" customHeight="1">
      <c r="A868" s="155">
        <v>864</v>
      </c>
      <c r="B868" s="173" t="s">
        <v>2397</v>
      </c>
      <c r="C868" s="157">
        <f t="shared" ca="1" si="13"/>
        <v>45</v>
      </c>
      <c r="D868" s="162" t="s">
        <v>2398</v>
      </c>
      <c r="E868" s="157" t="s">
        <v>220</v>
      </c>
      <c r="F868" s="125">
        <v>29129</v>
      </c>
      <c r="G868" s="155" t="s">
        <v>231</v>
      </c>
      <c r="H868" s="155" t="s">
        <v>8</v>
      </c>
      <c r="I868" s="125">
        <v>40541</v>
      </c>
      <c r="J868" s="162" t="s">
        <v>1537</v>
      </c>
      <c r="K868" s="156" t="s">
        <v>795</v>
      </c>
      <c r="L868" s="156" t="s">
        <v>796</v>
      </c>
      <c r="M868" s="156" t="s">
        <v>674</v>
      </c>
      <c r="N868" s="158" t="s">
        <v>277</v>
      </c>
      <c r="O868" s="182"/>
    </row>
    <row r="869" spans="1:15" s="129" customFormat="1" ht="30" customHeight="1">
      <c r="A869" s="155">
        <v>865</v>
      </c>
      <c r="B869" s="173" t="s">
        <v>2399</v>
      </c>
      <c r="C869" s="157">
        <f t="shared" ca="1" si="13"/>
        <v>25</v>
      </c>
      <c r="D869" s="162" t="s">
        <v>2400</v>
      </c>
      <c r="E869" s="157" t="s">
        <v>220</v>
      </c>
      <c r="F869" s="127">
        <v>36276</v>
      </c>
      <c r="G869" s="155" t="s">
        <v>231</v>
      </c>
      <c r="H869" s="155" t="s">
        <v>8</v>
      </c>
      <c r="I869" s="125">
        <v>44562</v>
      </c>
      <c r="J869" s="162" t="s">
        <v>1537</v>
      </c>
      <c r="K869" s="156" t="s">
        <v>224</v>
      </c>
      <c r="L869" s="156" t="s">
        <v>233</v>
      </c>
      <c r="M869" s="156" t="s">
        <v>226</v>
      </c>
      <c r="N869" s="158" t="s">
        <v>227</v>
      </c>
      <c r="O869" s="182"/>
    </row>
    <row r="870" spans="1:15" s="129" customFormat="1" ht="30" customHeight="1">
      <c r="A870" s="155">
        <v>866</v>
      </c>
      <c r="B870" s="173" t="s">
        <v>2401</v>
      </c>
      <c r="C870" s="157">
        <f t="shared" ca="1" si="13"/>
        <v>52</v>
      </c>
      <c r="D870" s="162" t="s">
        <v>2402</v>
      </c>
      <c r="E870" s="157" t="s">
        <v>220</v>
      </c>
      <c r="F870" s="125">
        <v>26448</v>
      </c>
      <c r="G870" s="155" t="s">
        <v>231</v>
      </c>
      <c r="H870" s="155" t="s">
        <v>8</v>
      </c>
      <c r="I870" s="125">
        <v>44562</v>
      </c>
      <c r="J870" s="162" t="s">
        <v>1537</v>
      </c>
      <c r="K870" s="156" t="s">
        <v>937</v>
      </c>
      <c r="L870" s="156" t="s">
        <v>633</v>
      </c>
      <c r="M870" s="156" t="s">
        <v>276</v>
      </c>
      <c r="N870" s="158" t="s">
        <v>277</v>
      </c>
      <c r="O870" s="182"/>
    </row>
    <row r="871" spans="1:15" s="129" customFormat="1" ht="30" customHeight="1">
      <c r="A871" s="155">
        <v>867</v>
      </c>
      <c r="B871" s="175" t="s">
        <v>2403</v>
      </c>
      <c r="C871" s="157">
        <f t="shared" ca="1" si="13"/>
        <v>29</v>
      </c>
      <c r="D871" s="176" t="s">
        <v>2404</v>
      </c>
      <c r="E871" s="157" t="s">
        <v>273</v>
      </c>
      <c r="F871" s="126">
        <v>34858</v>
      </c>
      <c r="G871" s="155" t="s">
        <v>231</v>
      </c>
      <c r="H871" s="155" t="s">
        <v>8</v>
      </c>
      <c r="I871" s="125">
        <v>45017</v>
      </c>
      <c r="J871" s="162" t="s">
        <v>1537</v>
      </c>
      <c r="K871" s="156" t="s">
        <v>224</v>
      </c>
      <c r="L871" s="156" t="s">
        <v>233</v>
      </c>
      <c r="M871" s="156" t="s">
        <v>226</v>
      </c>
      <c r="N871" s="158" t="s">
        <v>227</v>
      </c>
      <c r="O871" s="182"/>
    </row>
    <row r="872" spans="1:15" s="129" customFormat="1" ht="30" customHeight="1">
      <c r="A872" s="155">
        <v>868</v>
      </c>
      <c r="B872" s="173" t="s">
        <v>2405</v>
      </c>
      <c r="C872" s="157">
        <f t="shared" ca="1" si="13"/>
        <v>37</v>
      </c>
      <c r="D872" s="162" t="s">
        <v>2406</v>
      </c>
      <c r="E872" s="157" t="s">
        <v>220</v>
      </c>
      <c r="F872" s="125">
        <v>31862</v>
      </c>
      <c r="G872" s="155" t="s">
        <v>231</v>
      </c>
      <c r="H872" s="155" t="s">
        <v>8</v>
      </c>
      <c r="I872" s="125">
        <v>40541</v>
      </c>
      <c r="J872" s="162" t="s">
        <v>1537</v>
      </c>
      <c r="K872" s="156" t="s">
        <v>937</v>
      </c>
      <c r="L872" s="156" t="s">
        <v>1605</v>
      </c>
      <c r="M872" s="156" t="s">
        <v>674</v>
      </c>
      <c r="N872" s="158" t="s">
        <v>277</v>
      </c>
      <c r="O872" s="182"/>
    </row>
    <row r="873" spans="1:15" s="129" customFormat="1" ht="30" customHeight="1">
      <c r="A873" s="155">
        <v>869</v>
      </c>
      <c r="B873" s="173" t="s">
        <v>2407</v>
      </c>
      <c r="C873" s="157">
        <f t="shared" ca="1" si="13"/>
        <v>39</v>
      </c>
      <c r="D873" s="162" t="s">
        <v>2408</v>
      </c>
      <c r="E873" s="157" t="s">
        <v>220</v>
      </c>
      <c r="F873" s="125">
        <v>31061</v>
      </c>
      <c r="G873" s="155" t="s">
        <v>231</v>
      </c>
      <c r="H873" s="155" t="s">
        <v>8</v>
      </c>
      <c r="I873" s="125">
        <v>42156</v>
      </c>
      <c r="J873" s="162" t="s">
        <v>1537</v>
      </c>
      <c r="K873" s="156" t="s">
        <v>937</v>
      </c>
      <c r="L873" s="156" t="s">
        <v>796</v>
      </c>
      <c r="M873" s="156" t="s">
        <v>674</v>
      </c>
      <c r="N873" s="158" t="s">
        <v>277</v>
      </c>
      <c r="O873" s="182"/>
    </row>
    <row r="874" spans="1:15" s="129" customFormat="1" ht="30" customHeight="1">
      <c r="A874" s="155">
        <v>870</v>
      </c>
      <c r="B874" s="175" t="s">
        <v>2409</v>
      </c>
      <c r="C874" s="157">
        <f t="shared" ca="1" si="13"/>
        <v>34</v>
      </c>
      <c r="D874" s="176" t="s">
        <v>2410</v>
      </c>
      <c r="E874" s="157" t="s">
        <v>220</v>
      </c>
      <c r="F874" s="126">
        <v>32877</v>
      </c>
      <c r="G874" s="155" t="s">
        <v>221</v>
      </c>
      <c r="H874" s="155" t="s">
        <v>8</v>
      </c>
      <c r="I874" s="125">
        <v>45017</v>
      </c>
      <c r="J874" s="162" t="s">
        <v>1537</v>
      </c>
      <c r="K874" s="156" t="s">
        <v>224</v>
      </c>
      <c r="L874" s="156" t="s">
        <v>233</v>
      </c>
      <c r="M874" s="156" t="s">
        <v>226</v>
      </c>
      <c r="N874" s="158" t="s">
        <v>227</v>
      </c>
      <c r="O874" s="182"/>
    </row>
    <row r="875" spans="1:15" s="129" customFormat="1" ht="30" customHeight="1">
      <c r="A875" s="155">
        <v>871</v>
      </c>
      <c r="B875" s="175" t="s">
        <v>2411</v>
      </c>
      <c r="C875" s="157">
        <f t="shared" ca="1" si="13"/>
        <v>28</v>
      </c>
      <c r="D875" s="176" t="s">
        <v>2412</v>
      </c>
      <c r="E875" s="157" t="s">
        <v>1364</v>
      </c>
      <c r="F875" s="126">
        <v>35192</v>
      </c>
      <c r="G875" s="155" t="s">
        <v>221</v>
      </c>
      <c r="H875" s="155" t="s">
        <v>8</v>
      </c>
      <c r="I875" s="125">
        <v>45017</v>
      </c>
      <c r="J875" s="162" t="s">
        <v>1537</v>
      </c>
      <c r="K875" s="156" t="s">
        <v>243</v>
      </c>
      <c r="L875" s="156" t="s">
        <v>1806</v>
      </c>
      <c r="M875" s="156" t="s">
        <v>245</v>
      </c>
      <c r="N875" s="158" t="s">
        <v>227</v>
      </c>
      <c r="O875" s="182"/>
    </row>
    <row r="876" spans="1:15" s="129" customFormat="1" ht="30" customHeight="1">
      <c r="A876" s="155">
        <v>872</v>
      </c>
      <c r="B876" s="173" t="s">
        <v>2413</v>
      </c>
      <c r="C876" s="157">
        <f t="shared" ca="1" si="13"/>
        <v>46</v>
      </c>
      <c r="D876" s="162" t="s">
        <v>2414</v>
      </c>
      <c r="E876" s="157" t="s">
        <v>220</v>
      </c>
      <c r="F876" s="125">
        <v>28812</v>
      </c>
      <c r="G876" s="155" t="s">
        <v>231</v>
      </c>
      <c r="H876" s="155" t="s">
        <v>8</v>
      </c>
      <c r="I876" s="125">
        <v>41609</v>
      </c>
      <c r="J876" s="162" t="s">
        <v>1537</v>
      </c>
      <c r="K876" s="156" t="s">
        <v>937</v>
      </c>
      <c r="L876" s="156" t="s">
        <v>796</v>
      </c>
      <c r="M876" s="156" t="s">
        <v>674</v>
      </c>
      <c r="N876" s="158" t="s">
        <v>277</v>
      </c>
      <c r="O876" s="182"/>
    </row>
    <row r="877" spans="1:15" ht="30" customHeight="1">
      <c r="A877" s="155">
        <v>873</v>
      </c>
      <c r="B877" s="173" t="s">
        <v>2415</v>
      </c>
      <c r="C877" s="157">
        <f t="shared" ca="1" si="13"/>
        <v>38</v>
      </c>
      <c r="D877" s="162" t="s">
        <v>2416</v>
      </c>
      <c r="E877" s="157" t="s">
        <v>220</v>
      </c>
      <c r="F877" s="125">
        <v>31583</v>
      </c>
      <c r="G877" s="155" t="s">
        <v>221</v>
      </c>
      <c r="H877" s="155" t="s">
        <v>8</v>
      </c>
      <c r="I877" s="125">
        <v>40544</v>
      </c>
      <c r="J877" s="162" t="s">
        <v>1537</v>
      </c>
      <c r="K877" s="156" t="s">
        <v>1631</v>
      </c>
      <c r="L877" s="156" t="s">
        <v>1580</v>
      </c>
      <c r="M877" s="156" t="s">
        <v>245</v>
      </c>
      <c r="N877" s="158" t="s">
        <v>277</v>
      </c>
      <c r="O877" s="144"/>
    </row>
    <row r="878" spans="1:15" ht="30" customHeight="1">
      <c r="A878" s="155">
        <v>874</v>
      </c>
      <c r="B878" s="173" t="s">
        <v>2417</v>
      </c>
      <c r="C878" s="157">
        <f t="shared" ca="1" si="13"/>
        <v>41</v>
      </c>
      <c r="D878" s="162" t="s">
        <v>2418</v>
      </c>
      <c r="E878" s="157" t="s">
        <v>220</v>
      </c>
      <c r="F878" s="125">
        <v>30488</v>
      </c>
      <c r="G878" s="155" t="s">
        <v>221</v>
      </c>
      <c r="H878" s="155" t="s">
        <v>8</v>
      </c>
      <c r="I878" s="125">
        <v>40180</v>
      </c>
      <c r="J878" s="162" t="s">
        <v>1537</v>
      </c>
      <c r="K878" s="156" t="s">
        <v>1631</v>
      </c>
      <c r="L878" s="156" t="s">
        <v>1550</v>
      </c>
      <c r="M878" s="156" t="s">
        <v>685</v>
      </c>
      <c r="N878" s="158" t="s">
        <v>277</v>
      </c>
      <c r="O878" s="144"/>
    </row>
    <row r="879" spans="1:15" ht="30" customHeight="1">
      <c r="A879" s="155">
        <v>875</v>
      </c>
      <c r="B879" s="173" t="s">
        <v>2419</v>
      </c>
      <c r="C879" s="157">
        <f t="shared" ca="1" si="13"/>
        <v>25</v>
      </c>
      <c r="D879" s="162" t="s">
        <v>2420</v>
      </c>
      <c r="E879" s="157" t="s">
        <v>304</v>
      </c>
      <c r="F879" s="127">
        <v>36275</v>
      </c>
      <c r="G879" s="155" t="s">
        <v>231</v>
      </c>
      <c r="H879" s="155" t="s">
        <v>8</v>
      </c>
      <c r="I879" s="125">
        <v>44562</v>
      </c>
      <c r="J879" s="162" t="s">
        <v>1537</v>
      </c>
      <c r="K879" s="156" t="s">
        <v>399</v>
      </c>
      <c r="L879" s="156" t="s">
        <v>688</v>
      </c>
      <c r="M879" s="156" t="s">
        <v>401</v>
      </c>
      <c r="N879" s="158" t="s">
        <v>227</v>
      </c>
      <c r="O879" s="144"/>
    </row>
    <row r="880" spans="1:15" ht="30" customHeight="1">
      <c r="A880" s="155">
        <v>876</v>
      </c>
      <c r="B880" s="173" t="s">
        <v>2421</v>
      </c>
      <c r="C880" s="157">
        <f t="shared" ca="1" si="13"/>
        <v>48</v>
      </c>
      <c r="D880" s="183" t="s">
        <v>2422</v>
      </c>
      <c r="E880" s="157" t="s">
        <v>605</v>
      </c>
      <c r="F880" s="125">
        <v>28020</v>
      </c>
      <c r="G880" s="155" t="s">
        <v>221</v>
      </c>
      <c r="H880" s="155" t="s">
        <v>8</v>
      </c>
      <c r="I880" s="125">
        <v>40026</v>
      </c>
      <c r="J880" s="162" t="s">
        <v>1537</v>
      </c>
      <c r="K880" s="156" t="s">
        <v>269</v>
      </c>
      <c r="L880" s="156" t="s">
        <v>270</v>
      </c>
      <c r="M880" s="156" t="s">
        <v>245</v>
      </c>
      <c r="N880" s="158" t="s">
        <v>227</v>
      </c>
      <c r="O880" s="144"/>
    </row>
    <row r="881" spans="1:15" ht="30" customHeight="1">
      <c r="A881" s="155">
        <v>877</v>
      </c>
      <c r="B881" s="173" t="s">
        <v>2423</v>
      </c>
      <c r="C881" s="157">
        <f t="shared" ca="1" si="13"/>
        <v>37</v>
      </c>
      <c r="D881" s="162" t="s">
        <v>2424</v>
      </c>
      <c r="E881" s="157" t="s">
        <v>220</v>
      </c>
      <c r="F881" s="125">
        <v>32007</v>
      </c>
      <c r="G881" s="155" t="s">
        <v>231</v>
      </c>
      <c r="H881" s="155" t="s">
        <v>8</v>
      </c>
      <c r="I881" s="125">
        <v>42614</v>
      </c>
      <c r="J881" s="162" t="s">
        <v>1537</v>
      </c>
      <c r="K881" s="156" t="s">
        <v>238</v>
      </c>
      <c r="L881" s="156" t="s">
        <v>1913</v>
      </c>
      <c r="M881" s="156" t="s">
        <v>276</v>
      </c>
      <c r="N881" s="158" t="s">
        <v>277</v>
      </c>
      <c r="O881" s="144"/>
    </row>
    <row r="882" spans="1:15" ht="30" customHeight="1">
      <c r="A882" s="155">
        <v>878</v>
      </c>
      <c r="B882" s="156" t="s">
        <v>2425</v>
      </c>
      <c r="C882" s="157">
        <f t="shared" ca="1" si="13"/>
        <v>40</v>
      </c>
      <c r="D882" s="162" t="s">
        <v>2426</v>
      </c>
      <c r="E882" s="157" t="s">
        <v>220</v>
      </c>
      <c r="F882" s="125">
        <v>31012</v>
      </c>
      <c r="G882" s="155" t="s">
        <v>231</v>
      </c>
      <c r="H882" s="155" t="s">
        <v>8</v>
      </c>
      <c r="I882" s="125">
        <v>41640</v>
      </c>
      <c r="J882" s="162" t="s">
        <v>1537</v>
      </c>
      <c r="K882" s="156" t="s">
        <v>866</v>
      </c>
      <c r="L882" s="156" t="s">
        <v>796</v>
      </c>
      <c r="M882" s="156" t="s">
        <v>674</v>
      </c>
      <c r="N882" s="158" t="s">
        <v>277</v>
      </c>
      <c r="O882" s="144"/>
    </row>
    <row r="883" spans="1:15" ht="30" customHeight="1">
      <c r="A883" s="155">
        <v>879</v>
      </c>
      <c r="B883" s="142" t="s">
        <v>2427</v>
      </c>
      <c r="C883" s="157">
        <f t="shared" ca="1" si="13"/>
        <v>25</v>
      </c>
      <c r="D883" s="176" t="s">
        <v>2428</v>
      </c>
      <c r="E883" s="157" t="s">
        <v>374</v>
      </c>
      <c r="F883" s="126">
        <v>36320</v>
      </c>
      <c r="G883" s="155" t="s">
        <v>221</v>
      </c>
      <c r="H883" s="155" t="s">
        <v>8</v>
      </c>
      <c r="I883" s="125">
        <v>45017</v>
      </c>
      <c r="J883" s="162" t="s">
        <v>1537</v>
      </c>
      <c r="K883" s="156" t="s">
        <v>269</v>
      </c>
      <c r="L883" s="156" t="s">
        <v>270</v>
      </c>
      <c r="M883" s="156" t="s">
        <v>245</v>
      </c>
      <c r="N883" s="158" t="s">
        <v>227</v>
      </c>
      <c r="O883" s="144"/>
    </row>
    <row r="884" spans="1:15" ht="30" customHeight="1">
      <c r="A884" s="155">
        <v>880</v>
      </c>
      <c r="B884" s="142" t="s">
        <v>2473</v>
      </c>
      <c r="C884" s="157">
        <f t="shared" ca="1" si="13"/>
        <v>32</v>
      </c>
      <c r="D884" s="176" t="s">
        <v>2488</v>
      </c>
      <c r="E884" s="157" t="s">
        <v>220</v>
      </c>
      <c r="F884" s="126">
        <v>33611</v>
      </c>
      <c r="G884" s="155" t="s">
        <v>231</v>
      </c>
      <c r="H884" s="155" t="s">
        <v>8</v>
      </c>
      <c r="I884" s="125">
        <v>44944</v>
      </c>
      <c r="J884" s="162" t="s">
        <v>1537</v>
      </c>
      <c r="K884" s="156" t="s">
        <v>2474</v>
      </c>
      <c r="L884" s="156" t="s">
        <v>2475</v>
      </c>
      <c r="M884" s="156" t="s">
        <v>439</v>
      </c>
      <c r="N884" s="158" t="s">
        <v>227</v>
      </c>
      <c r="O884" s="144"/>
    </row>
    <row r="885" spans="1:15" s="131" customFormat="1" ht="30" customHeight="1">
      <c r="A885" s="155">
        <v>881</v>
      </c>
      <c r="B885" s="156" t="s">
        <v>1533</v>
      </c>
      <c r="C885" s="157">
        <f t="shared" ca="1" si="13"/>
        <v>33</v>
      </c>
      <c r="D885" s="155" t="s">
        <v>1534</v>
      </c>
      <c r="E885" s="157" t="s">
        <v>220</v>
      </c>
      <c r="F885" s="169">
        <v>33393</v>
      </c>
      <c r="G885" s="155" t="s">
        <v>221</v>
      </c>
      <c r="H885" s="155" t="s">
        <v>7</v>
      </c>
      <c r="I885" s="125">
        <v>44562</v>
      </c>
      <c r="J885" s="155" t="s">
        <v>1332</v>
      </c>
      <c r="K885" s="174" t="s">
        <v>430</v>
      </c>
      <c r="L885" s="156" t="s">
        <v>896</v>
      </c>
      <c r="M885" s="156" t="s">
        <v>245</v>
      </c>
      <c r="N885" s="158" t="s">
        <v>227</v>
      </c>
      <c r="O885" s="144"/>
    </row>
    <row r="886" spans="1:15" s="131" customFormat="1" ht="30" customHeight="1">
      <c r="A886" s="155">
        <v>882</v>
      </c>
      <c r="B886" s="156" t="s">
        <v>2446</v>
      </c>
      <c r="C886" s="157">
        <f t="shared" ca="1" si="13"/>
        <v>33</v>
      </c>
      <c r="D886" s="155" t="s">
        <v>2447</v>
      </c>
      <c r="E886" s="157" t="s">
        <v>220</v>
      </c>
      <c r="F886" s="169">
        <v>33310</v>
      </c>
      <c r="G886" s="155" t="s">
        <v>221</v>
      </c>
      <c r="H886" s="155" t="s">
        <v>7</v>
      </c>
      <c r="I886" s="125">
        <v>45200</v>
      </c>
      <c r="J886" s="155" t="s">
        <v>1327</v>
      </c>
      <c r="K886" s="156" t="s">
        <v>2448</v>
      </c>
      <c r="L886" s="156" t="s">
        <v>2454</v>
      </c>
      <c r="M886" s="156" t="s">
        <v>2449</v>
      </c>
      <c r="N886" s="158" t="s">
        <v>227</v>
      </c>
      <c r="O886" s="144"/>
    </row>
    <row r="887" spans="1:15" s="131" customFormat="1" ht="30" customHeight="1">
      <c r="A887" s="155">
        <v>883</v>
      </c>
      <c r="B887" s="156" t="s">
        <v>2450</v>
      </c>
      <c r="C887" s="157">
        <f t="shared" ca="1" si="13"/>
        <v>36</v>
      </c>
      <c r="D887" s="155" t="s">
        <v>2451</v>
      </c>
      <c r="E887" s="157" t="s">
        <v>220</v>
      </c>
      <c r="F887" s="169">
        <v>32188</v>
      </c>
      <c r="G887" s="155" t="s">
        <v>231</v>
      </c>
      <c r="H887" s="155" t="s">
        <v>7</v>
      </c>
      <c r="I887" s="125">
        <v>45200</v>
      </c>
      <c r="J887" s="155" t="s">
        <v>1327</v>
      </c>
      <c r="K887" s="156" t="s">
        <v>2448</v>
      </c>
      <c r="L887" s="156" t="s">
        <v>2452</v>
      </c>
      <c r="M887" s="156" t="s">
        <v>2453</v>
      </c>
      <c r="N887" s="158" t="s">
        <v>227</v>
      </c>
      <c r="O887" s="144"/>
    </row>
    <row r="888" spans="1:15" s="131" customFormat="1" ht="30" customHeight="1">
      <c r="A888" s="155">
        <v>884</v>
      </c>
      <c r="B888" s="156" t="s">
        <v>2481</v>
      </c>
      <c r="C888" s="157">
        <f t="shared" ca="1" si="13"/>
        <v>31</v>
      </c>
      <c r="D888" s="155" t="s">
        <v>2482</v>
      </c>
      <c r="E888" s="157" t="s">
        <v>220</v>
      </c>
      <c r="F888" s="169">
        <v>34048</v>
      </c>
      <c r="G888" s="155" t="s">
        <v>221</v>
      </c>
      <c r="H888" s="155" t="s">
        <v>222</v>
      </c>
      <c r="I888" s="125">
        <v>43497</v>
      </c>
      <c r="J888" s="155" t="s">
        <v>266</v>
      </c>
      <c r="K888" s="156" t="s">
        <v>224</v>
      </c>
      <c r="L888" s="156" t="s">
        <v>233</v>
      </c>
      <c r="M888" s="156" t="s">
        <v>226</v>
      </c>
      <c r="N888" s="158" t="s">
        <v>227</v>
      </c>
      <c r="O888" s="144"/>
    </row>
    <row r="889" spans="1:15" s="131" customFormat="1" ht="30" customHeight="1">
      <c r="A889" s="155">
        <v>885</v>
      </c>
      <c r="B889" s="156" t="s">
        <v>2483</v>
      </c>
      <c r="C889" s="157">
        <f t="shared" ca="1" si="13"/>
        <v>31</v>
      </c>
      <c r="D889" s="155" t="s">
        <v>2484</v>
      </c>
      <c r="E889" s="157" t="s">
        <v>2485</v>
      </c>
      <c r="F889" s="169">
        <v>34316</v>
      </c>
      <c r="G889" s="155" t="s">
        <v>221</v>
      </c>
      <c r="H889" s="155" t="s">
        <v>222</v>
      </c>
      <c r="I889" s="125">
        <v>43497</v>
      </c>
      <c r="J889" s="155" t="s">
        <v>266</v>
      </c>
      <c r="K889" s="156" t="s">
        <v>2486</v>
      </c>
      <c r="L889" s="156" t="s">
        <v>703</v>
      </c>
      <c r="M889" s="156" t="s">
        <v>1436</v>
      </c>
      <c r="N889" s="158" t="s">
        <v>227</v>
      </c>
      <c r="O889" s="144"/>
    </row>
    <row r="890" spans="1:15" ht="3.75" customHeight="1">
      <c r="A890" s="133"/>
      <c r="B890" s="134"/>
      <c r="C890" s="247"/>
      <c r="D890" s="135"/>
      <c r="E890" s="136"/>
      <c r="F890" s="137"/>
      <c r="G890" s="138"/>
      <c r="H890" s="138"/>
      <c r="I890" s="138"/>
      <c r="J890" s="138"/>
      <c r="K890" s="134"/>
      <c r="L890" s="139"/>
      <c r="M890" s="134"/>
      <c r="N890" s="133"/>
    </row>
  </sheetData>
  <sheetProtection selectLockedCells="1"/>
  <autoFilter ref="A3:P889" xr:uid="{D85CA8B4-8DDF-421A-AD99-61F117186993}"/>
  <mergeCells count="2">
    <mergeCell ref="A1:M1"/>
    <mergeCell ref="A2:B2"/>
  </mergeCells>
  <conditionalFormatting sqref="B573">
    <cfRule type="duplicateValues" dxfId="4" priority="5"/>
  </conditionalFormatting>
  <conditionalFormatting sqref="B882">
    <cfRule type="duplicateValues" dxfId="3" priority="4"/>
  </conditionalFormatting>
  <conditionalFormatting sqref="B884">
    <cfRule type="duplicateValues" dxfId="2" priority="3"/>
  </conditionalFormatting>
  <conditionalFormatting sqref="B883">
    <cfRule type="duplicateValues" dxfId="1" priority="2"/>
  </conditionalFormatting>
  <conditionalFormatting sqref="C1:C1048576">
    <cfRule type="cellIs" dxfId="0" priority="1" operator="between">
      <formula>58</formula>
      <formula>60</formula>
    </cfRule>
  </conditionalFormatting>
  <pageMargins left="0.25" right="0.25" top="0.75" bottom="0.75" header="0.3" footer="0.3"/>
  <pageSetup paperSize="5" scale="8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JANUARI 2023</vt:lpstr>
      <vt:lpstr>JANUARI 2023 (2)</vt:lpstr>
      <vt:lpstr>Sheet1</vt:lpstr>
      <vt:lpstr>FEBRUARI 2023</vt:lpstr>
      <vt:lpstr>FEBRUARI</vt:lpstr>
      <vt:lpstr>REKAP MASTER</vt:lpstr>
      <vt:lpstr>REKAP BY NAME (2)</vt:lpstr>
      <vt:lpstr>REKAP BY NAME (3)</vt:lpstr>
      <vt:lpstr>FEBRUARI!Print_Area</vt:lpstr>
      <vt:lpstr>'FEBRUARI 2023'!Print_Area</vt:lpstr>
      <vt:lpstr>'JANUARI 2023'!Print_Area</vt:lpstr>
      <vt:lpstr>'JANUARI 2023 (2)'!Print_Area</vt:lpstr>
      <vt:lpstr>'REKAP BY NAME (2)'!Print_Area</vt:lpstr>
      <vt:lpstr>'REKAP BY NAME (3)'!Print_Area</vt:lpstr>
      <vt:lpstr>'REKAP MASTER'!Print_Area</vt:lpstr>
      <vt:lpstr>FEBRUARI!Print_Titles</vt:lpstr>
      <vt:lpstr>'FEBRUARI 2023'!Print_Titles</vt:lpstr>
      <vt:lpstr>'JANUARI 2023'!Print_Titles</vt:lpstr>
      <vt:lpstr>'JANUARI 2023 (2)'!Print_Titles</vt:lpstr>
      <vt:lpstr>'REKAP BY NAME (2)'!Print_Titles</vt:lpstr>
      <vt:lpstr>'REKAP BY NAME (3)'!Print_Titles</vt:lpstr>
      <vt:lpstr>'REKAP MASTER'!Print_Titles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2023-04-13T01:33:15Z</cp:lastPrinted>
  <dcterms:created xsi:type="dcterms:W3CDTF">2022-11-14T01:14:23Z</dcterms:created>
  <dcterms:modified xsi:type="dcterms:W3CDTF">2024-02-24T03:43:14Z</dcterms:modified>
</cp:coreProperties>
</file>