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D403B73A-0474-4D3F-9185-B45926916D85}" xr6:coauthVersionLast="45" xr6:coauthVersionMax="45" xr10:uidLastSave="{00000000-0000-0000-0000-000000000000}"/>
  <bookViews>
    <workbookView xWindow="-108" yWindow="-108" windowWidth="23256" windowHeight="12456" xr2:uid="{3D6B62BE-BBEC-48FE-985A-E101A2EAC671}"/>
  </bookViews>
  <sheets>
    <sheet name="77.apri" sheetId="1" r:id="rId1"/>
  </sheets>
  <externalReferences>
    <externalReference r:id="rId2"/>
  </externalReferences>
  <definedNames>
    <definedName name="_xlnm.Print_Area" localSheetId="0">'77.apri'!$A$1:$W$55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L5" i="1"/>
  <c r="K6" i="1"/>
  <c r="L6" i="1"/>
  <c r="D51" i="1"/>
  <c r="E51" i="1"/>
  <c r="F51" i="1"/>
  <c r="M51" i="1" s="1"/>
  <c r="G51" i="1"/>
  <c r="H51" i="1"/>
  <c r="S51" i="1" s="1"/>
  <c r="I51" i="1"/>
  <c r="J51" i="1"/>
  <c r="K51" i="1" s="1"/>
  <c r="L51" i="1"/>
  <c r="N51" i="1"/>
  <c r="O51" i="1"/>
  <c r="P51" i="1"/>
  <c r="Q51" i="1"/>
  <c r="R51" i="1"/>
  <c r="T51" i="1"/>
  <c r="V51" i="1"/>
  <c r="W51" i="1"/>
  <c r="U51" i="1" l="1"/>
</calcChain>
</file>

<file path=xl/sharedStrings.xml><?xml version="1.0" encoding="utf-8"?>
<sst xmlns="http://schemas.openxmlformats.org/spreadsheetml/2006/main" count="297" uniqueCount="98">
  <si>
    <t xml:space="preserve">           * diisi dengan checklist (V)</t>
  </si>
  <si>
    <t>Keterangan: IVA: Inspeksi Visual dengan Asam asetat</t>
  </si>
  <si>
    <t>Sumber:Bidang P2P</t>
  </si>
  <si>
    <t>JUMLAH (KAB/KOTA)</t>
  </si>
  <si>
    <t>0,0</t>
  </si>
  <si>
    <t>v</t>
  </si>
  <si>
    <t>Kampung Laut</t>
  </si>
  <si>
    <t>Cilacap Utara II</t>
  </si>
  <si>
    <t>300,0</t>
  </si>
  <si>
    <t>1,4</t>
  </si>
  <si>
    <t>Cilacap Utara I</t>
  </si>
  <si>
    <t>Cilacap Utara</t>
  </si>
  <si>
    <t>Cilacap tengah 2</t>
  </si>
  <si>
    <t>Cilacap tengah 1</t>
  </si>
  <si>
    <t>Cilacap Tengah</t>
  </si>
  <si>
    <t>100,0</t>
  </si>
  <si>
    <t>Cilacap Selatan II</t>
  </si>
  <si>
    <t>Cilacap Selatan</t>
  </si>
  <si>
    <t>1,2</t>
  </si>
  <si>
    <t>3,7</t>
  </si>
  <si>
    <t>Nusawungu II</t>
  </si>
  <si>
    <t>Nusawungu I</t>
  </si>
  <si>
    <t>Nusawungu</t>
  </si>
  <si>
    <t>50,0</t>
  </si>
  <si>
    <t>Binangun</t>
  </si>
  <si>
    <t>1,1</t>
  </si>
  <si>
    <t>Kroya II</t>
  </si>
  <si>
    <t>Kroya I</t>
  </si>
  <si>
    <t>Kroya</t>
  </si>
  <si>
    <t>Sampang</t>
  </si>
  <si>
    <t>Maos</t>
  </si>
  <si>
    <t>Adipala 2</t>
  </si>
  <si>
    <t>4,0</t>
  </si>
  <si>
    <t>Adipala 1</t>
  </si>
  <si>
    <t>Adipala</t>
  </si>
  <si>
    <t>Kesugihan II</t>
  </si>
  <si>
    <t>Kesugihan I</t>
  </si>
  <si>
    <t>Kesugihan</t>
  </si>
  <si>
    <t>Jeruklegi II</t>
  </si>
  <si>
    <t>Jeruklegi I</t>
  </si>
  <si>
    <t>Jeruklegi</t>
  </si>
  <si>
    <t>Kawunganten</t>
  </si>
  <si>
    <t>Bantarsari</t>
  </si>
  <si>
    <t>1,6</t>
  </si>
  <si>
    <t>15,9</t>
  </si>
  <si>
    <t>Gandrungmangu II</t>
  </si>
  <si>
    <t>200,0</t>
  </si>
  <si>
    <t>2,0</t>
  </si>
  <si>
    <t>5,0</t>
  </si>
  <si>
    <t>Gandrungmangu I</t>
  </si>
  <si>
    <t>Gandrungmangu</t>
  </si>
  <si>
    <t>Patimuan</t>
  </si>
  <si>
    <t>Kedungreja</t>
  </si>
  <si>
    <t>Sidareja</t>
  </si>
  <si>
    <t>Cipari</t>
  </si>
  <si>
    <t>Karangpucung II</t>
  </si>
  <si>
    <t>0,9</t>
  </si>
  <si>
    <t>Karangpucung I</t>
  </si>
  <si>
    <t>Karangpucung</t>
  </si>
  <si>
    <t>2,9</t>
  </si>
  <si>
    <t>Cimanggu II</t>
  </si>
  <si>
    <t>Cimanggu I</t>
  </si>
  <si>
    <t>Cimanggu</t>
  </si>
  <si>
    <t>Majenang II</t>
  </si>
  <si>
    <t>0,5</t>
  </si>
  <si>
    <t>0,4</t>
  </si>
  <si>
    <t>Majenang I</t>
  </si>
  <si>
    <t>Majenang</t>
  </si>
  <si>
    <t>0,3</t>
  </si>
  <si>
    <t>Wanareja II</t>
  </si>
  <si>
    <t xml:space="preserve"> </t>
  </si>
  <si>
    <t>0,8</t>
  </si>
  <si>
    <t>Wanareja I</t>
  </si>
  <si>
    <t>Wanareja</t>
  </si>
  <si>
    <t>18,2</t>
  </si>
  <si>
    <t>4,8</t>
  </si>
  <si>
    <t>Dayeuhluhur II</t>
  </si>
  <si>
    <t>Dayeuhluhur I</t>
  </si>
  <si>
    <t>Dayeuhluhur</t>
  </si>
  <si>
    <t>%</t>
  </si>
  <si>
    <t>JUMLAH</t>
  </si>
  <si>
    <t>TUMOR DAN CURIGA KANKER PAYUDARA DIRUJUK</t>
  </si>
  <si>
    <t>CURIGA KANKER PAYUDARA</t>
  </si>
  <si>
    <t>TUMOR/BENJOLAN</t>
  </si>
  <si>
    <t>IVA POSITIF DAN CURIGA KANKER LEHER RAHIM DIRUJUK</t>
  </si>
  <si>
    <t>KRIOTERAPI</t>
  </si>
  <si>
    <t>CURIGA KANKER LEHER RAHIM</t>
  </si>
  <si>
    <t>IVA POSITIF</t>
  </si>
  <si>
    <t>PEMERIKSAAN SADANIS</t>
  </si>
  <si>
    <t>PEMERIKSAAN IVA</t>
  </si>
  <si>
    <t>PEREMPUAN
USIA 30-50 TAHUN</t>
  </si>
  <si>
    <t>PUSKESMAS MELAKSANAKAN KEGIATAN DETEKSI DINI IVA &amp; SADANIS*</t>
  </si>
  <si>
    <t>PUSKESMAS</t>
  </si>
  <si>
    <t>KECAMATAN</t>
  </si>
  <si>
    <t>NO</t>
  </si>
  <si>
    <t>MENURUT KECAMATAN DAN PUSKESMAS</t>
  </si>
  <si>
    <t xml:space="preserve">CAKUPAN DETEKSI DINI KANKER LEHER RAHIM DENGAN METODE IVA DAN KANKER PAYUDARA DENGAN PEMERIKSAAN KLINIS (SADANIS) </t>
  </si>
  <si>
    <t>TABEL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</si>
</sst>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"/>
    <numFmt numFmtId="165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Arial"/>
    </font>
    <font>
      <sz val="9"/>
      <name val="Arial"/>
      <family val="2"/>
    </font>
    <font>
      <b/>
      <i/>
      <sz val="9"/>
      <name val="Arial"/>
      <family val="2"/>
    </font>
    <font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6" fillId="0" borderId="0"/>
  </cellStyleXfs>
  <cellXfs count="53">
    <xf numFmtId="0" fontId="0" fillId="0" borderId="0" xfId="0"/>
    <xf numFmtId="0" fontId="3" fillId="0" borderId="0" xfId="2" applyFont="1" applyAlignment="1">
      <alignment vertical="center"/>
    </xf>
    <xf numFmtId="0" fontId="2" fillId="0" borderId="0" xfId="2" applyAlignment="1">
      <alignment vertical="center"/>
    </xf>
    <xf numFmtId="37" fontId="3" fillId="0" borderId="0" xfId="3" applyNumberFormat="1" applyFont="1" applyAlignment="1">
      <alignment vertical="center"/>
    </xf>
    <xf numFmtId="0" fontId="3" fillId="0" borderId="0" xfId="2" quotePrefix="1" applyFont="1" applyAlignment="1">
      <alignment horizontal="left" vertical="center"/>
    </xf>
    <xf numFmtId="164" fontId="4" fillId="0" borderId="1" xfId="3" applyNumberFormat="1" applyFont="1" applyBorder="1" applyAlignment="1">
      <alignment vertical="center"/>
    </xf>
    <xf numFmtId="3" fontId="4" fillId="0" borderId="1" xfId="3" applyNumberFormat="1" applyFont="1" applyBorder="1" applyAlignment="1">
      <alignment vertical="center"/>
    </xf>
    <xf numFmtId="164" fontId="4" fillId="0" borderId="2" xfId="3" applyNumberFormat="1" applyFont="1" applyBorder="1" applyAlignment="1">
      <alignment vertical="center"/>
    </xf>
    <xf numFmtId="3" fontId="4" fillId="0" borderId="1" xfId="2" quotePrefix="1" applyNumberFormat="1" applyFont="1" applyBorder="1" applyAlignment="1">
      <alignment horizontal="center" vertical="center"/>
    </xf>
    <xf numFmtId="0" fontId="4" fillId="0" borderId="1" xfId="2" quotePrefix="1" applyFont="1" applyBorder="1" applyAlignment="1">
      <alignment horizontal="left" vertical="center"/>
    </xf>
    <xf numFmtId="0" fontId="4" fillId="0" borderId="1" xfId="2" applyFont="1" applyBorder="1" applyAlignment="1">
      <alignment vertical="center"/>
    </xf>
    <xf numFmtId="164" fontId="3" fillId="0" borderId="3" xfId="3" applyNumberFormat="1" applyFont="1" applyBorder="1" applyAlignment="1">
      <alignment vertical="center"/>
    </xf>
    <xf numFmtId="3" fontId="3" fillId="0" borderId="3" xfId="3" applyNumberFormat="1" applyFont="1" applyBorder="1" applyAlignment="1">
      <alignment vertical="center"/>
    </xf>
    <xf numFmtId="3" fontId="3" fillId="0" borderId="3" xfId="2" applyNumberFormat="1" applyFont="1" applyBorder="1" applyAlignment="1">
      <alignment vertical="center"/>
    </xf>
    <xf numFmtId="3" fontId="3" fillId="0" borderId="3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164" fontId="3" fillId="0" borderId="4" xfId="3" applyNumberFormat="1" applyFont="1" applyBorder="1" applyAlignment="1">
      <alignment vertical="center"/>
    </xf>
    <xf numFmtId="165" fontId="3" fillId="0" borderId="4" xfId="1" applyFont="1" applyBorder="1" applyAlignment="1">
      <alignment vertical="center"/>
    </xf>
    <xf numFmtId="3" fontId="3" fillId="0" borderId="4" xfId="3" applyNumberFormat="1" applyFont="1" applyBorder="1" applyAlignment="1">
      <alignment vertical="center"/>
    </xf>
    <xf numFmtId="3" fontId="3" fillId="0" borderId="4" xfId="4" applyNumberFormat="1" applyFont="1" applyBorder="1" applyAlignment="1">
      <alignment vertical="center"/>
    </xf>
    <xf numFmtId="3" fontId="3" fillId="0" borderId="4" xfId="4" applyNumberFormat="1" applyFont="1" applyBorder="1" applyAlignment="1">
      <alignment horizontal="center" vertical="center"/>
    </xf>
    <xf numFmtId="0" fontId="3" fillId="0" borderId="4" xfId="5" applyFont="1" applyBorder="1" applyAlignment="1">
      <alignment vertical="center"/>
    </xf>
    <xf numFmtId="0" fontId="3" fillId="0" borderId="4" xfId="2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0" fillId="0" borderId="4" xfId="0" applyBorder="1" applyAlignment="1">
      <alignment vertical="center" wrapText="1"/>
    </xf>
    <xf numFmtId="0" fontId="5" fillId="0" borderId="4" xfId="5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2" fontId="4" fillId="0" borderId="3" xfId="2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2" fontId="4" fillId="0" borderId="9" xfId="2" applyNumberFormat="1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vertical="center"/>
    </xf>
    <xf numFmtId="0" fontId="4" fillId="0" borderId="0" xfId="2" applyFont="1" applyAlignment="1">
      <alignment horizontal="centerContinuous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4" fillId="0" borderId="0" xfId="2" quotePrefix="1" applyFont="1" applyAlignment="1">
      <alignment horizontal="left" vertical="center"/>
    </xf>
  </cellXfs>
  <cellStyles count="6">
    <cellStyle name="Comma [0]" xfId="1" builtinId="6"/>
    <cellStyle name="Comma [0] 2 2" xfId="3" xr:uid="{FF8B5D55-81E3-4CE2-86F4-9F251FB2C352}"/>
    <cellStyle name="Normal" xfId="0" builtinId="0"/>
    <cellStyle name="Normal 3" xfId="2" xr:uid="{D7D4C6CC-5C09-468A-BD3A-5FDBE69550D6}"/>
    <cellStyle name="Normal 3 2" xfId="4" xr:uid="{68FA2B9A-A8F5-4226-A172-84963626630D}"/>
    <cellStyle name="Normal 8" xfId="5" xr:uid="{903D953F-9BF9-455B-BD04-9B85728776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profil%20gabunga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6"/>
      <sheetName val="pkm"/>
      <sheetName val="IPK"/>
      <sheetName val="selvi"/>
      <sheetName val="13"/>
      <sheetName val="15"/>
      <sheetName val="17"/>
      <sheetName val="mas triyono"/>
      <sheetName val="mb ira"/>
      <sheetName val="22.mb ipang"/>
      <sheetName val="24. mb ipang"/>
      <sheetName val="26.selvi"/>
      <sheetName val="28.ipang"/>
      <sheetName val="29.mb azizah"/>
      <sheetName val="azizah"/>
      <sheetName val="31.mb azizah"/>
      <sheetName val="32.mb ipang"/>
      <sheetName val="33.azizah"/>
      <sheetName val="34.mb azizah"/>
      <sheetName val="35.mb azizah"/>
      <sheetName val="36.mb azizah"/>
      <sheetName val="37.mb azizah"/>
      <sheetName val="38.mb azizah"/>
      <sheetName val="39.mb ipang"/>
      <sheetName val="40 mb azizah"/>
      <sheetName val="piyan"/>
      <sheetName val="42.mb selvi"/>
      <sheetName val="43.mb selvi"/>
      <sheetName val="44.mb selvi"/>
      <sheetName val="45.mb ifnu"/>
      <sheetName val="46.mb azizah"/>
      <sheetName val="47.mb ifnu"/>
      <sheetName val="48 mb.ifnu"/>
      <sheetName val="49.piyan"/>
      <sheetName val="50.yankes"/>
      <sheetName val="51.yankes"/>
      <sheetName val="52"/>
      <sheetName val="54.mb azizah"/>
      <sheetName val="55.piyan"/>
      <sheetName val="57.mb adhis"/>
      <sheetName val="63 (baru)dian"/>
      <sheetName val="78.iwan yulis"/>
      <sheetName val="79.indri"/>
      <sheetName val="80.indri"/>
      <sheetName val="81.indri"/>
      <sheetName val="82.indri"/>
      <sheetName val="83.indri"/>
      <sheetName val="84.asis"/>
      <sheetName val="85"/>
      <sheetName val="86 (Baru)"/>
      <sheetName val="87 (Baru)"/>
    </sheetNames>
    <sheetDataSet>
      <sheetData sheetId="0"/>
      <sheetData sheetId="1">
        <row r="5">
          <cell r="E5" t="str">
            <v>KABUPATEN/KOTA</v>
          </cell>
          <cell r="F5" t="str">
            <v>CILACAP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CAAFB-2412-4122-924B-D66D072EDF1C}">
  <sheetPr>
    <tabColor rgb="FFFFFF00"/>
  </sheetPr>
  <dimension ref="A1:AA55"/>
  <sheetViews>
    <sheetView tabSelected="1" zoomScale="60" zoomScaleNormal="60" workbookViewId="0">
      <selection activeCell="A3" sqref="A3"/>
    </sheetView>
  </sheetViews>
  <sheetFormatPr defaultRowHeight="15" x14ac:dyDescent="0.3"/>
  <cols>
    <col min="1" max="1" width="5.6640625" style="1" customWidth="1"/>
    <col min="2" max="2" width="20.6640625" style="1" customWidth="1"/>
    <col min="3" max="3" width="22.44140625" style="1" customWidth="1"/>
    <col min="4" max="4" width="27.44140625" style="1" customWidth="1"/>
    <col min="5" max="5" width="17.109375" style="1" customWidth="1"/>
    <col min="6" max="6" width="15.6640625" style="1" customWidth="1"/>
    <col min="7" max="7" width="7.6640625" style="1" customWidth="1"/>
    <col min="8" max="8" width="15.6640625" style="1" customWidth="1"/>
    <col min="9" max="9" width="7.109375" style="1" customWidth="1"/>
    <col min="10" max="10" width="12.88671875" style="1" customWidth="1"/>
    <col min="11" max="11" width="9.5546875" style="1" customWidth="1"/>
    <col min="12" max="12" width="13.33203125" style="1" customWidth="1"/>
    <col min="13" max="13" width="8.109375" style="1" customWidth="1"/>
    <col min="14" max="14" width="12.44140625" style="1" customWidth="1"/>
    <col min="15" max="15" width="9.33203125" style="1" customWidth="1"/>
    <col min="16" max="16" width="13.33203125" style="1" customWidth="1"/>
    <col min="17" max="17" width="11" style="1" customWidth="1"/>
    <col min="18" max="18" width="12.88671875" style="1" customWidth="1"/>
    <col min="19" max="19" width="9.5546875" style="1" customWidth="1"/>
    <col min="20" max="20" width="13.5546875" style="1" customWidth="1"/>
    <col min="21" max="21" width="8.5546875" style="1" customWidth="1"/>
    <col min="22" max="22" width="13.5546875" style="1" customWidth="1"/>
    <col min="23" max="23" width="12.109375" style="1" customWidth="1"/>
    <col min="24" max="256" width="8.88671875" style="1"/>
    <col min="257" max="257" width="5.6640625" style="1" customWidth="1"/>
    <col min="258" max="258" width="29" style="1" customWidth="1"/>
    <col min="259" max="259" width="30.33203125" style="1" customWidth="1"/>
    <col min="260" max="260" width="27.44140625" style="1" customWidth="1"/>
    <col min="261" max="261" width="16.6640625" style="1" customWidth="1"/>
    <col min="262" max="268" width="15.6640625" style="1" customWidth="1"/>
    <col min="269" max="269" width="20.33203125" style="1" customWidth="1"/>
    <col min="270" max="279" width="15.6640625" style="1" customWidth="1"/>
    <col min="280" max="512" width="8.88671875" style="1"/>
    <col min="513" max="513" width="5.6640625" style="1" customWidth="1"/>
    <col min="514" max="514" width="29" style="1" customWidth="1"/>
    <col min="515" max="515" width="30.33203125" style="1" customWidth="1"/>
    <col min="516" max="516" width="27.44140625" style="1" customWidth="1"/>
    <col min="517" max="517" width="16.6640625" style="1" customWidth="1"/>
    <col min="518" max="524" width="15.6640625" style="1" customWidth="1"/>
    <col min="525" max="525" width="20.33203125" style="1" customWidth="1"/>
    <col min="526" max="535" width="15.6640625" style="1" customWidth="1"/>
    <col min="536" max="768" width="8.88671875" style="1"/>
    <col min="769" max="769" width="5.6640625" style="1" customWidth="1"/>
    <col min="770" max="770" width="29" style="1" customWidth="1"/>
    <col min="771" max="771" width="30.33203125" style="1" customWidth="1"/>
    <col min="772" max="772" width="27.44140625" style="1" customWidth="1"/>
    <col min="773" max="773" width="16.6640625" style="1" customWidth="1"/>
    <col min="774" max="780" width="15.6640625" style="1" customWidth="1"/>
    <col min="781" max="781" width="20.33203125" style="1" customWidth="1"/>
    <col min="782" max="791" width="15.6640625" style="1" customWidth="1"/>
    <col min="792" max="1024" width="8.88671875" style="1"/>
    <col min="1025" max="1025" width="5.6640625" style="1" customWidth="1"/>
    <col min="1026" max="1026" width="29" style="1" customWidth="1"/>
    <col min="1027" max="1027" width="30.33203125" style="1" customWidth="1"/>
    <col min="1028" max="1028" width="27.44140625" style="1" customWidth="1"/>
    <col min="1029" max="1029" width="16.6640625" style="1" customWidth="1"/>
    <col min="1030" max="1036" width="15.6640625" style="1" customWidth="1"/>
    <col min="1037" max="1037" width="20.33203125" style="1" customWidth="1"/>
    <col min="1038" max="1047" width="15.6640625" style="1" customWidth="1"/>
    <col min="1048" max="1280" width="8.88671875" style="1"/>
    <col min="1281" max="1281" width="5.6640625" style="1" customWidth="1"/>
    <col min="1282" max="1282" width="29" style="1" customWidth="1"/>
    <col min="1283" max="1283" width="30.33203125" style="1" customWidth="1"/>
    <col min="1284" max="1284" width="27.44140625" style="1" customWidth="1"/>
    <col min="1285" max="1285" width="16.6640625" style="1" customWidth="1"/>
    <col min="1286" max="1292" width="15.6640625" style="1" customWidth="1"/>
    <col min="1293" max="1293" width="20.33203125" style="1" customWidth="1"/>
    <col min="1294" max="1303" width="15.6640625" style="1" customWidth="1"/>
    <col min="1304" max="1536" width="8.88671875" style="1"/>
    <col min="1537" max="1537" width="5.6640625" style="1" customWidth="1"/>
    <col min="1538" max="1538" width="29" style="1" customWidth="1"/>
    <col min="1539" max="1539" width="30.33203125" style="1" customWidth="1"/>
    <col min="1540" max="1540" width="27.44140625" style="1" customWidth="1"/>
    <col min="1541" max="1541" width="16.6640625" style="1" customWidth="1"/>
    <col min="1542" max="1548" width="15.6640625" style="1" customWidth="1"/>
    <col min="1549" max="1549" width="20.33203125" style="1" customWidth="1"/>
    <col min="1550" max="1559" width="15.6640625" style="1" customWidth="1"/>
    <col min="1560" max="1792" width="8.88671875" style="1"/>
    <col min="1793" max="1793" width="5.6640625" style="1" customWidth="1"/>
    <col min="1794" max="1794" width="29" style="1" customWidth="1"/>
    <col min="1795" max="1795" width="30.33203125" style="1" customWidth="1"/>
    <col min="1796" max="1796" width="27.44140625" style="1" customWidth="1"/>
    <col min="1797" max="1797" width="16.6640625" style="1" customWidth="1"/>
    <col min="1798" max="1804" width="15.6640625" style="1" customWidth="1"/>
    <col min="1805" max="1805" width="20.33203125" style="1" customWidth="1"/>
    <col min="1806" max="1815" width="15.6640625" style="1" customWidth="1"/>
    <col min="1816" max="2048" width="8.88671875" style="1"/>
    <col min="2049" max="2049" width="5.6640625" style="1" customWidth="1"/>
    <col min="2050" max="2050" width="29" style="1" customWidth="1"/>
    <col min="2051" max="2051" width="30.33203125" style="1" customWidth="1"/>
    <col min="2052" max="2052" width="27.44140625" style="1" customWidth="1"/>
    <col min="2053" max="2053" width="16.6640625" style="1" customWidth="1"/>
    <col min="2054" max="2060" width="15.6640625" style="1" customWidth="1"/>
    <col min="2061" max="2061" width="20.33203125" style="1" customWidth="1"/>
    <col min="2062" max="2071" width="15.6640625" style="1" customWidth="1"/>
    <col min="2072" max="2304" width="8.88671875" style="1"/>
    <col min="2305" max="2305" width="5.6640625" style="1" customWidth="1"/>
    <col min="2306" max="2306" width="29" style="1" customWidth="1"/>
    <col min="2307" max="2307" width="30.33203125" style="1" customWidth="1"/>
    <col min="2308" max="2308" width="27.44140625" style="1" customWidth="1"/>
    <col min="2309" max="2309" width="16.6640625" style="1" customWidth="1"/>
    <col min="2310" max="2316" width="15.6640625" style="1" customWidth="1"/>
    <col min="2317" max="2317" width="20.33203125" style="1" customWidth="1"/>
    <col min="2318" max="2327" width="15.6640625" style="1" customWidth="1"/>
    <col min="2328" max="2560" width="8.88671875" style="1"/>
    <col min="2561" max="2561" width="5.6640625" style="1" customWidth="1"/>
    <col min="2562" max="2562" width="29" style="1" customWidth="1"/>
    <col min="2563" max="2563" width="30.33203125" style="1" customWidth="1"/>
    <col min="2564" max="2564" width="27.44140625" style="1" customWidth="1"/>
    <col min="2565" max="2565" width="16.6640625" style="1" customWidth="1"/>
    <col min="2566" max="2572" width="15.6640625" style="1" customWidth="1"/>
    <col min="2573" max="2573" width="20.33203125" style="1" customWidth="1"/>
    <col min="2574" max="2583" width="15.6640625" style="1" customWidth="1"/>
    <col min="2584" max="2816" width="8.88671875" style="1"/>
    <col min="2817" max="2817" width="5.6640625" style="1" customWidth="1"/>
    <col min="2818" max="2818" width="29" style="1" customWidth="1"/>
    <col min="2819" max="2819" width="30.33203125" style="1" customWidth="1"/>
    <col min="2820" max="2820" width="27.44140625" style="1" customWidth="1"/>
    <col min="2821" max="2821" width="16.6640625" style="1" customWidth="1"/>
    <col min="2822" max="2828" width="15.6640625" style="1" customWidth="1"/>
    <col min="2829" max="2829" width="20.33203125" style="1" customWidth="1"/>
    <col min="2830" max="2839" width="15.6640625" style="1" customWidth="1"/>
    <col min="2840" max="3072" width="8.88671875" style="1"/>
    <col min="3073" max="3073" width="5.6640625" style="1" customWidth="1"/>
    <col min="3074" max="3074" width="29" style="1" customWidth="1"/>
    <col min="3075" max="3075" width="30.33203125" style="1" customWidth="1"/>
    <col min="3076" max="3076" width="27.44140625" style="1" customWidth="1"/>
    <col min="3077" max="3077" width="16.6640625" style="1" customWidth="1"/>
    <col min="3078" max="3084" width="15.6640625" style="1" customWidth="1"/>
    <col min="3085" max="3085" width="20.33203125" style="1" customWidth="1"/>
    <col min="3086" max="3095" width="15.6640625" style="1" customWidth="1"/>
    <col min="3096" max="3328" width="8.88671875" style="1"/>
    <col min="3329" max="3329" width="5.6640625" style="1" customWidth="1"/>
    <col min="3330" max="3330" width="29" style="1" customWidth="1"/>
    <col min="3331" max="3331" width="30.33203125" style="1" customWidth="1"/>
    <col min="3332" max="3332" width="27.44140625" style="1" customWidth="1"/>
    <col min="3333" max="3333" width="16.6640625" style="1" customWidth="1"/>
    <col min="3334" max="3340" width="15.6640625" style="1" customWidth="1"/>
    <col min="3341" max="3341" width="20.33203125" style="1" customWidth="1"/>
    <col min="3342" max="3351" width="15.6640625" style="1" customWidth="1"/>
    <col min="3352" max="3584" width="8.88671875" style="1"/>
    <col min="3585" max="3585" width="5.6640625" style="1" customWidth="1"/>
    <col min="3586" max="3586" width="29" style="1" customWidth="1"/>
    <col min="3587" max="3587" width="30.33203125" style="1" customWidth="1"/>
    <col min="3588" max="3588" width="27.44140625" style="1" customWidth="1"/>
    <col min="3589" max="3589" width="16.6640625" style="1" customWidth="1"/>
    <col min="3590" max="3596" width="15.6640625" style="1" customWidth="1"/>
    <col min="3597" max="3597" width="20.33203125" style="1" customWidth="1"/>
    <col min="3598" max="3607" width="15.6640625" style="1" customWidth="1"/>
    <col min="3608" max="3840" width="8.88671875" style="1"/>
    <col min="3841" max="3841" width="5.6640625" style="1" customWidth="1"/>
    <col min="3842" max="3842" width="29" style="1" customWidth="1"/>
    <col min="3843" max="3843" width="30.33203125" style="1" customWidth="1"/>
    <col min="3844" max="3844" width="27.44140625" style="1" customWidth="1"/>
    <col min="3845" max="3845" width="16.6640625" style="1" customWidth="1"/>
    <col min="3846" max="3852" width="15.6640625" style="1" customWidth="1"/>
    <col min="3853" max="3853" width="20.33203125" style="1" customWidth="1"/>
    <col min="3854" max="3863" width="15.6640625" style="1" customWidth="1"/>
    <col min="3864" max="4096" width="8.88671875" style="1"/>
    <col min="4097" max="4097" width="5.6640625" style="1" customWidth="1"/>
    <col min="4098" max="4098" width="29" style="1" customWidth="1"/>
    <col min="4099" max="4099" width="30.33203125" style="1" customWidth="1"/>
    <col min="4100" max="4100" width="27.44140625" style="1" customWidth="1"/>
    <col min="4101" max="4101" width="16.6640625" style="1" customWidth="1"/>
    <col min="4102" max="4108" width="15.6640625" style="1" customWidth="1"/>
    <col min="4109" max="4109" width="20.33203125" style="1" customWidth="1"/>
    <col min="4110" max="4119" width="15.6640625" style="1" customWidth="1"/>
    <col min="4120" max="4352" width="8.88671875" style="1"/>
    <col min="4353" max="4353" width="5.6640625" style="1" customWidth="1"/>
    <col min="4354" max="4354" width="29" style="1" customWidth="1"/>
    <col min="4355" max="4355" width="30.33203125" style="1" customWidth="1"/>
    <col min="4356" max="4356" width="27.44140625" style="1" customWidth="1"/>
    <col min="4357" max="4357" width="16.6640625" style="1" customWidth="1"/>
    <col min="4358" max="4364" width="15.6640625" style="1" customWidth="1"/>
    <col min="4365" max="4365" width="20.33203125" style="1" customWidth="1"/>
    <col min="4366" max="4375" width="15.6640625" style="1" customWidth="1"/>
    <col min="4376" max="4608" width="8.88671875" style="1"/>
    <col min="4609" max="4609" width="5.6640625" style="1" customWidth="1"/>
    <col min="4610" max="4610" width="29" style="1" customWidth="1"/>
    <col min="4611" max="4611" width="30.33203125" style="1" customWidth="1"/>
    <col min="4612" max="4612" width="27.44140625" style="1" customWidth="1"/>
    <col min="4613" max="4613" width="16.6640625" style="1" customWidth="1"/>
    <col min="4614" max="4620" width="15.6640625" style="1" customWidth="1"/>
    <col min="4621" max="4621" width="20.33203125" style="1" customWidth="1"/>
    <col min="4622" max="4631" width="15.6640625" style="1" customWidth="1"/>
    <col min="4632" max="4864" width="8.88671875" style="1"/>
    <col min="4865" max="4865" width="5.6640625" style="1" customWidth="1"/>
    <col min="4866" max="4866" width="29" style="1" customWidth="1"/>
    <col min="4867" max="4867" width="30.33203125" style="1" customWidth="1"/>
    <col min="4868" max="4868" width="27.44140625" style="1" customWidth="1"/>
    <col min="4869" max="4869" width="16.6640625" style="1" customWidth="1"/>
    <col min="4870" max="4876" width="15.6640625" style="1" customWidth="1"/>
    <col min="4877" max="4877" width="20.33203125" style="1" customWidth="1"/>
    <col min="4878" max="4887" width="15.6640625" style="1" customWidth="1"/>
    <col min="4888" max="5120" width="8.88671875" style="1"/>
    <col min="5121" max="5121" width="5.6640625" style="1" customWidth="1"/>
    <col min="5122" max="5122" width="29" style="1" customWidth="1"/>
    <col min="5123" max="5123" width="30.33203125" style="1" customWidth="1"/>
    <col min="5124" max="5124" width="27.44140625" style="1" customWidth="1"/>
    <col min="5125" max="5125" width="16.6640625" style="1" customWidth="1"/>
    <col min="5126" max="5132" width="15.6640625" style="1" customWidth="1"/>
    <col min="5133" max="5133" width="20.33203125" style="1" customWidth="1"/>
    <col min="5134" max="5143" width="15.6640625" style="1" customWidth="1"/>
    <col min="5144" max="5376" width="8.88671875" style="1"/>
    <col min="5377" max="5377" width="5.6640625" style="1" customWidth="1"/>
    <col min="5378" max="5378" width="29" style="1" customWidth="1"/>
    <col min="5379" max="5379" width="30.33203125" style="1" customWidth="1"/>
    <col min="5380" max="5380" width="27.44140625" style="1" customWidth="1"/>
    <col min="5381" max="5381" width="16.6640625" style="1" customWidth="1"/>
    <col min="5382" max="5388" width="15.6640625" style="1" customWidth="1"/>
    <col min="5389" max="5389" width="20.33203125" style="1" customWidth="1"/>
    <col min="5390" max="5399" width="15.6640625" style="1" customWidth="1"/>
    <col min="5400" max="5632" width="8.88671875" style="1"/>
    <col min="5633" max="5633" width="5.6640625" style="1" customWidth="1"/>
    <col min="5634" max="5634" width="29" style="1" customWidth="1"/>
    <col min="5635" max="5635" width="30.33203125" style="1" customWidth="1"/>
    <col min="5636" max="5636" width="27.44140625" style="1" customWidth="1"/>
    <col min="5637" max="5637" width="16.6640625" style="1" customWidth="1"/>
    <col min="5638" max="5644" width="15.6640625" style="1" customWidth="1"/>
    <col min="5645" max="5645" width="20.33203125" style="1" customWidth="1"/>
    <col min="5646" max="5655" width="15.6640625" style="1" customWidth="1"/>
    <col min="5656" max="5888" width="8.88671875" style="1"/>
    <col min="5889" max="5889" width="5.6640625" style="1" customWidth="1"/>
    <col min="5890" max="5890" width="29" style="1" customWidth="1"/>
    <col min="5891" max="5891" width="30.33203125" style="1" customWidth="1"/>
    <col min="5892" max="5892" width="27.44140625" style="1" customWidth="1"/>
    <col min="5893" max="5893" width="16.6640625" style="1" customWidth="1"/>
    <col min="5894" max="5900" width="15.6640625" style="1" customWidth="1"/>
    <col min="5901" max="5901" width="20.33203125" style="1" customWidth="1"/>
    <col min="5902" max="5911" width="15.6640625" style="1" customWidth="1"/>
    <col min="5912" max="6144" width="8.88671875" style="1"/>
    <col min="6145" max="6145" width="5.6640625" style="1" customWidth="1"/>
    <col min="6146" max="6146" width="29" style="1" customWidth="1"/>
    <col min="6147" max="6147" width="30.33203125" style="1" customWidth="1"/>
    <col min="6148" max="6148" width="27.44140625" style="1" customWidth="1"/>
    <col min="6149" max="6149" width="16.6640625" style="1" customWidth="1"/>
    <col min="6150" max="6156" width="15.6640625" style="1" customWidth="1"/>
    <col min="6157" max="6157" width="20.33203125" style="1" customWidth="1"/>
    <col min="6158" max="6167" width="15.6640625" style="1" customWidth="1"/>
    <col min="6168" max="6400" width="8.88671875" style="1"/>
    <col min="6401" max="6401" width="5.6640625" style="1" customWidth="1"/>
    <col min="6402" max="6402" width="29" style="1" customWidth="1"/>
    <col min="6403" max="6403" width="30.33203125" style="1" customWidth="1"/>
    <col min="6404" max="6404" width="27.44140625" style="1" customWidth="1"/>
    <col min="6405" max="6405" width="16.6640625" style="1" customWidth="1"/>
    <col min="6406" max="6412" width="15.6640625" style="1" customWidth="1"/>
    <col min="6413" max="6413" width="20.33203125" style="1" customWidth="1"/>
    <col min="6414" max="6423" width="15.6640625" style="1" customWidth="1"/>
    <col min="6424" max="6656" width="8.88671875" style="1"/>
    <col min="6657" max="6657" width="5.6640625" style="1" customWidth="1"/>
    <col min="6658" max="6658" width="29" style="1" customWidth="1"/>
    <col min="6659" max="6659" width="30.33203125" style="1" customWidth="1"/>
    <col min="6660" max="6660" width="27.44140625" style="1" customWidth="1"/>
    <col min="6661" max="6661" width="16.6640625" style="1" customWidth="1"/>
    <col min="6662" max="6668" width="15.6640625" style="1" customWidth="1"/>
    <col min="6669" max="6669" width="20.33203125" style="1" customWidth="1"/>
    <col min="6670" max="6679" width="15.6640625" style="1" customWidth="1"/>
    <col min="6680" max="6912" width="8.88671875" style="1"/>
    <col min="6913" max="6913" width="5.6640625" style="1" customWidth="1"/>
    <col min="6914" max="6914" width="29" style="1" customWidth="1"/>
    <col min="6915" max="6915" width="30.33203125" style="1" customWidth="1"/>
    <col min="6916" max="6916" width="27.44140625" style="1" customWidth="1"/>
    <col min="6917" max="6917" width="16.6640625" style="1" customWidth="1"/>
    <col min="6918" max="6924" width="15.6640625" style="1" customWidth="1"/>
    <col min="6925" max="6925" width="20.33203125" style="1" customWidth="1"/>
    <col min="6926" max="6935" width="15.6640625" style="1" customWidth="1"/>
    <col min="6936" max="7168" width="8.88671875" style="1"/>
    <col min="7169" max="7169" width="5.6640625" style="1" customWidth="1"/>
    <col min="7170" max="7170" width="29" style="1" customWidth="1"/>
    <col min="7171" max="7171" width="30.33203125" style="1" customWidth="1"/>
    <col min="7172" max="7172" width="27.44140625" style="1" customWidth="1"/>
    <col min="7173" max="7173" width="16.6640625" style="1" customWidth="1"/>
    <col min="7174" max="7180" width="15.6640625" style="1" customWidth="1"/>
    <col min="7181" max="7181" width="20.33203125" style="1" customWidth="1"/>
    <col min="7182" max="7191" width="15.6640625" style="1" customWidth="1"/>
    <col min="7192" max="7424" width="8.88671875" style="1"/>
    <col min="7425" max="7425" width="5.6640625" style="1" customWidth="1"/>
    <col min="7426" max="7426" width="29" style="1" customWidth="1"/>
    <col min="7427" max="7427" width="30.33203125" style="1" customWidth="1"/>
    <col min="7428" max="7428" width="27.44140625" style="1" customWidth="1"/>
    <col min="7429" max="7429" width="16.6640625" style="1" customWidth="1"/>
    <col min="7430" max="7436" width="15.6640625" style="1" customWidth="1"/>
    <col min="7437" max="7437" width="20.33203125" style="1" customWidth="1"/>
    <col min="7438" max="7447" width="15.6640625" style="1" customWidth="1"/>
    <col min="7448" max="7680" width="8.88671875" style="1"/>
    <col min="7681" max="7681" width="5.6640625" style="1" customWidth="1"/>
    <col min="7682" max="7682" width="29" style="1" customWidth="1"/>
    <col min="7683" max="7683" width="30.33203125" style="1" customWidth="1"/>
    <col min="7684" max="7684" width="27.44140625" style="1" customWidth="1"/>
    <col min="7685" max="7685" width="16.6640625" style="1" customWidth="1"/>
    <col min="7686" max="7692" width="15.6640625" style="1" customWidth="1"/>
    <col min="7693" max="7693" width="20.33203125" style="1" customWidth="1"/>
    <col min="7694" max="7703" width="15.6640625" style="1" customWidth="1"/>
    <col min="7704" max="7936" width="8.88671875" style="1"/>
    <col min="7937" max="7937" width="5.6640625" style="1" customWidth="1"/>
    <col min="7938" max="7938" width="29" style="1" customWidth="1"/>
    <col min="7939" max="7939" width="30.33203125" style="1" customWidth="1"/>
    <col min="7940" max="7940" width="27.44140625" style="1" customWidth="1"/>
    <col min="7941" max="7941" width="16.6640625" style="1" customWidth="1"/>
    <col min="7942" max="7948" width="15.6640625" style="1" customWidth="1"/>
    <col min="7949" max="7949" width="20.33203125" style="1" customWidth="1"/>
    <col min="7950" max="7959" width="15.6640625" style="1" customWidth="1"/>
    <col min="7960" max="8192" width="8.88671875" style="1"/>
    <col min="8193" max="8193" width="5.6640625" style="1" customWidth="1"/>
    <col min="8194" max="8194" width="29" style="1" customWidth="1"/>
    <col min="8195" max="8195" width="30.33203125" style="1" customWidth="1"/>
    <col min="8196" max="8196" width="27.44140625" style="1" customWidth="1"/>
    <col min="8197" max="8197" width="16.6640625" style="1" customWidth="1"/>
    <col min="8198" max="8204" width="15.6640625" style="1" customWidth="1"/>
    <col min="8205" max="8205" width="20.33203125" style="1" customWidth="1"/>
    <col min="8206" max="8215" width="15.6640625" style="1" customWidth="1"/>
    <col min="8216" max="8448" width="8.88671875" style="1"/>
    <col min="8449" max="8449" width="5.6640625" style="1" customWidth="1"/>
    <col min="8450" max="8450" width="29" style="1" customWidth="1"/>
    <col min="8451" max="8451" width="30.33203125" style="1" customWidth="1"/>
    <col min="8452" max="8452" width="27.44140625" style="1" customWidth="1"/>
    <col min="8453" max="8453" width="16.6640625" style="1" customWidth="1"/>
    <col min="8454" max="8460" width="15.6640625" style="1" customWidth="1"/>
    <col min="8461" max="8461" width="20.33203125" style="1" customWidth="1"/>
    <col min="8462" max="8471" width="15.6640625" style="1" customWidth="1"/>
    <col min="8472" max="8704" width="8.88671875" style="1"/>
    <col min="8705" max="8705" width="5.6640625" style="1" customWidth="1"/>
    <col min="8706" max="8706" width="29" style="1" customWidth="1"/>
    <col min="8707" max="8707" width="30.33203125" style="1" customWidth="1"/>
    <col min="8708" max="8708" width="27.44140625" style="1" customWidth="1"/>
    <col min="8709" max="8709" width="16.6640625" style="1" customWidth="1"/>
    <col min="8710" max="8716" width="15.6640625" style="1" customWidth="1"/>
    <col min="8717" max="8717" width="20.33203125" style="1" customWidth="1"/>
    <col min="8718" max="8727" width="15.6640625" style="1" customWidth="1"/>
    <col min="8728" max="8960" width="8.88671875" style="1"/>
    <col min="8961" max="8961" width="5.6640625" style="1" customWidth="1"/>
    <col min="8962" max="8962" width="29" style="1" customWidth="1"/>
    <col min="8963" max="8963" width="30.33203125" style="1" customWidth="1"/>
    <col min="8964" max="8964" width="27.44140625" style="1" customWidth="1"/>
    <col min="8965" max="8965" width="16.6640625" style="1" customWidth="1"/>
    <col min="8966" max="8972" width="15.6640625" style="1" customWidth="1"/>
    <col min="8973" max="8973" width="20.33203125" style="1" customWidth="1"/>
    <col min="8974" max="8983" width="15.6640625" style="1" customWidth="1"/>
    <col min="8984" max="9216" width="8.88671875" style="1"/>
    <col min="9217" max="9217" width="5.6640625" style="1" customWidth="1"/>
    <col min="9218" max="9218" width="29" style="1" customWidth="1"/>
    <col min="9219" max="9219" width="30.33203125" style="1" customWidth="1"/>
    <col min="9220" max="9220" width="27.44140625" style="1" customWidth="1"/>
    <col min="9221" max="9221" width="16.6640625" style="1" customWidth="1"/>
    <col min="9222" max="9228" width="15.6640625" style="1" customWidth="1"/>
    <col min="9229" max="9229" width="20.33203125" style="1" customWidth="1"/>
    <col min="9230" max="9239" width="15.6640625" style="1" customWidth="1"/>
    <col min="9240" max="9472" width="8.88671875" style="1"/>
    <col min="9473" max="9473" width="5.6640625" style="1" customWidth="1"/>
    <col min="9474" max="9474" width="29" style="1" customWidth="1"/>
    <col min="9475" max="9475" width="30.33203125" style="1" customWidth="1"/>
    <col min="9476" max="9476" width="27.44140625" style="1" customWidth="1"/>
    <col min="9477" max="9477" width="16.6640625" style="1" customWidth="1"/>
    <col min="9478" max="9484" width="15.6640625" style="1" customWidth="1"/>
    <col min="9485" max="9485" width="20.33203125" style="1" customWidth="1"/>
    <col min="9486" max="9495" width="15.6640625" style="1" customWidth="1"/>
    <col min="9496" max="9728" width="8.88671875" style="1"/>
    <col min="9729" max="9729" width="5.6640625" style="1" customWidth="1"/>
    <col min="9730" max="9730" width="29" style="1" customWidth="1"/>
    <col min="9731" max="9731" width="30.33203125" style="1" customWidth="1"/>
    <col min="9732" max="9732" width="27.44140625" style="1" customWidth="1"/>
    <col min="9733" max="9733" width="16.6640625" style="1" customWidth="1"/>
    <col min="9734" max="9740" width="15.6640625" style="1" customWidth="1"/>
    <col min="9741" max="9741" width="20.33203125" style="1" customWidth="1"/>
    <col min="9742" max="9751" width="15.6640625" style="1" customWidth="1"/>
    <col min="9752" max="9984" width="8.88671875" style="1"/>
    <col min="9985" max="9985" width="5.6640625" style="1" customWidth="1"/>
    <col min="9986" max="9986" width="29" style="1" customWidth="1"/>
    <col min="9987" max="9987" width="30.33203125" style="1" customWidth="1"/>
    <col min="9988" max="9988" width="27.44140625" style="1" customWidth="1"/>
    <col min="9989" max="9989" width="16.6640625" style="1" customWidth="1"/>
    <col min="9990" max="9996" width="15.6640625" style="1" customWidth="1"/>
    <col min="9997" max="9997" width="20.33203125" style="1" customWidth="1"/>
    <col min="9998" max="10007" width="15.6640625" style="1" customWidth="1"/>
    <col min="10008" max="10240" width="8.88671875" style="1"/>
    <col min="10241" max="10241" width="5.6640625" style="1" customWidth="1"/>
    <col min="10242" max="10242" width="29" style="1" customWidth="1"/>
    <col min="10243" max="10243" width="30.33203125" style="1" customWidth="1"/>
    <col min="10244" max="10244" width="27.44140625" style="1" customWidth="1"/>
    <col min="10245" max="10245" width="16.6640625" style="1" customWidth="1"/>
    <col min="10246" max="10252" width="15.6640625" style="1" customWidth="1"/>
    <col min="10253" max="10253" width="20.33203125" style="1" customWidth="1"/>
    <col min="10254" max="10263" width="15.6640625" style="1" customWidth="1"/>
    <col min="10264" max="10496" width="8.88671875" style="1"/>
    <col min="10497" max="10497" width="5.6640625" style="1" customWidth="1"/>
    <col min="10498" max="10498" width="29" style="1" customWidth="1"/>
    <col min="10499" max="10499" width="30.33203125" style="1" customWidth="1"/>
    <col min="10500" max="10500" width="27.44140625" style="1" customWidth="1"/>
    <col min="10501" max="10501" width="16.6640625" style="1" customWidth="1"/>
    <col min="10502" max="10508" width="15.6640625" style="1" customWidth="1"/>
    <col min="10509" max="10509" width="20.33203125" style="1" customWidth="1"/>
    <col min="10510" max="10519" width="15.6640625" style="1" customWidth="1"/>
    <col min="10520" max="10752" width="8.88671875" style="1"/>
    <col min="10753" max="10753" width="5.6640625" style="1" customWidth="1"/>
    <col min="10754" max="10754" width="29" style="1" customWidth="1"/>
    <col min="10755" max="10755" width="30.33203125" style="1" customWidth="1"/>
    <col min="10756" max="10756" width="27.44140625" style="1" customWidth="1"/>
    <col min="10757" max="10757" width="16.6640625" style="1" customWidth="1"/>
    <col min="10758" max="10764" width="15.6640625" style="1" customWidth="1"/>
    <col min="10765" max="10765" width="20.33203125" style="1" customWidth="1"/>
    <col min="10766" max="10775" width="15.6640625" style="1" customWidth="1"/>
    <col min="10776" max="11008" width="8.88671875" style="1"/>
    <col min="11009" max="11009" width="5.6640625" style="1" customWidth="1"/>
    <col min="11010" max="11010" width="29" style="1" customWidth="1"/>
    <col min="11011" max="11011" width="30.33203125" style="1" customWidth="1"/>
    <col min="11012" max="11012" width="27.44140625" style="1" customWidth="1"/>
    <col min="11013" max="11013" width="16.6640625" style="1" customWidth="1"/>
    <col min="11014" max="11020" width="15.6640625" style="1" customWidth="1"/>
    <col min="11021" max="11021" width="20.33203125" style="1" customWidth="1"/>
    <col min="11022" max="11031" width="15.6640625" style="1" customWidth="1"/>
    <col min="11032" max="11264" width="8.88671875" style="1"/>
    <col min="11265" max="11265" width="5.6640625" style="1" customWidth="1"/>
    <col min="11266" max="11266" width="29" style="1" customWidth="1"/>
    <col min="11267" max="11267" width="30.33203125" style="1" customWidth="1"/>
    <col min="11268" max="11268" width="27.44140625" style="1" customWidth="1"/>
    <col min="11269" max="11269" width="16.6640625" style="1" customWidth="1"/>
    <col min="11270" max="11276" width="15.6640625" style="1" customWidth="1"/>
    <col min="11277" max="11277" width="20.33203125" style="1" customWidth="1"/>
    <col min="11278" max="11287" width="15.6640625" style="1" customWidth="1"/>
    <col min="11288" max="11520" width="8.88671875" style="1"/>
    <col min="11521" max="11521" width="5.6640625" style="1" customWidth="1"/>
    <col min="11522" max="11522" width="29" style="1" customWidth="1"/>
    <col min="11523" max="11523" width="30.33203125" style="1" customWidth="1"/>
    <col min="11524" max="11524" width="27.44140625" style="1" customWidth="1"/>
    <col min="11525" max="11525" width="16.6640625" style="1" customWidth="1"/>
    <col min="11526" max="11532" width="15.6640625" style="1" customWidth="1"/>
    <col min="11533" max="11533" width="20.33203125" style="1" customWidth="1"/>
    <col min="11534" max="11543" width="15.6640625" style="1" customWidth="1"/>
    <col min="11544" max="11776" width="8.88671875" style="1"/>
    <col min="11777" max="11777" width="5.6640625" style="1" customWidth="1"/>
    <col min="11778" max="11778" width="29" style="1" customWidth="1"/>
    <col min="11779" max="11779" width="30.33203125" style="1" customWidth="1"/>
    <col min="11780" max="11780" width="27.44140625" style="1" customWidth="1"/>
    <col min="11781" max="11781" width="16.6640625" style="1" customWidth="1"/>
    <col min="11782" max="11788" width="15.6640625" style="1" customWidth="1"/>
    <col min="11789" max="11789" width="20.33203125" style="1" customWidth="1"/>
    <col min="11790" max="11799" width="15.6640625" style="1" customWidth="1"/>
    <col min="11800" max="12032" width="8.88671875" style="1"/>
    <col min="12033" max="12033" width="5.6640625" style="1" customWidth="1"/>
    <col min="12034" max="12034" width="29" style="1" customWidth="1"/>
    <col min="12035" max="12035" width="30.33203125" style="1" customWidth="1"/>
    <col min="12036" max="12036" width="27.44140625" style="1" customWidth="1"/>
    <col min="12037" max="12037" width="16.6640625" style="1" customWidth="1"/>
    <col min="12038" max="12044" width="15.6640625" style="1" customWidth="1"/>
    <col min="12045" max="12045" width="20.33203125" style="1" customWidth="1"/>
    <col min="12046" max="12055" width="15.6640625" style="1" customWidth="1"/>
    <col min="12056" max="12288" width="8.88671875" style="1"/>
    <col min="12289" max="12289" width="5.6640625" style="1" customWidth="1"/>
    <col min="12290" max="12290" width="29" style="1" customWidth="1"/>
    <col min="12291" max="12291" width="30.33203125" style="1" customWidth="1"/>
    <col min="12292" max="12292" width="27.44140625" style="1" customWidth="1"/>
    <col min="12293" max="12293" width="16.6640625" style="1" customWidth="1"/>
    <col min="12294" max="12300" width="15.6640625" style="1" customWidth="1"/>
    <col min="12301" max="12301" width="20.33203125" style="1" customWidth="1"/>
    <col min="12302" max="12311" width="15.6640625" style="1" customWidth="1"/>
    <col min="12312" max="12544" width="8.88671875" style="1"/>
    <col min="12545" max="12545" width="5.6640625" style="1" customWidth="1"/>
    <col min="12546" max="12546" width="29" style="1" customWidth="1"/>
    <col min="12547" max="12547" width="30.33203125" style="1" customWidth="1"/>
    <col min="12548" max="12548" width="27.44140625" style="1" customWidth="1"/>
    <col min="12549" max="12549" width="16.6640625" style="1" customWidth="1"/>
    <col min="12550" max="12556" width="15.6640625" style="1" customWidth="1"/>
    <col min="12557" max="12557" width="20.33203125" style="1" customWidth="1"/>
    <col min="12558" max="12567" width="15.6640625" style="1" customWidth="1"/>
    <col min="12568" max="12800" width="8.88671875" style="1"/>
    <col min="12801" max="12801" width="5.6640625" style="1" customWidth="1"/>
    <col min="12802" max="12802" width="29" style="1" customWidth="1"/>
    <col min="12803" max="12803" width="30.33203125" style="1" customWidth="1"/>
    <col min="12804" max="12804" width="27.44140625" style="1" customWidth="1"/>
    <col min="12805" max="12805" width="16.6640625" style="1" customWidth="1"/>
    <col min="12806" max="12812" width="15.6640625" style="1" customWidth="1"/>
    <col min="12813" max="12813" width="20.33203125" style="1" customWidth="1"/>
    <col min="12814" max="12823" width="15.6640625" style="1" customWidth="1"/>
    <col min="12824" max="13056" width="8.88671875" style="1"/>
    <col min="13057" max="13057" width="5.6640625" style="1" customWidth="1"/>
    <col min="13058" max="13058" width="29" style="1" customWidth="1"/>
    <col min="13059" max="13059" width="30.33203125" style="1" customWidth="1"/>
    <col min="13060" max="13060" width="27.44140625" style="1" customWidth="1"/>
    <col min="13061" max="13061" width="16.6640625" style="1" customWidth="1"/>
    <col min="13062" max="13068" width="15.6640625" style="1" customWidth="1"/>
    <col min="13069" max="13069" width="20.33203125" style="1" customWidth="1"/>
    <col min="13070" max="13079" width="15.6640625" style="1" customWidth="1"/>
    <col min="13080" max="13312" width="8.88671875" style="1"/>
    <col min="13313" max="13313" width="5.6640625" style="1" customWidth="1"/>
    <col min="13314" max="13314" width="29" style="1" customWidth="1"/>
    <col min="13315" max="13315" width="30.33203125" style="1" customWidth="1"/>
    <col min="13316" max="13316" width="27.44140625" style="1" customWidth="1"/>
    <col min="13317" max="13317" width="16.6640625" style="1" customWidth="1"/>
    <col min="13318" max="13324" width="15.6640625" style="1" customWidth="1"/>
    <col min="13325" max="13325" width="20.33203125" style="1" customWidth="1"/>
    <col min="13326" max="13335" width="15.6640625" style="1" customWidth="1"/>
    <col min="13336" max="13568" width="8.88671875" style="1"/>
    <col min="13569" max="13569" width="5.6640625" style="1" customWidth="1"/>
    <col min="13570" max="13570" width="29" style="1" customWidth="1"/>
    <col min="13571" max="13571" width="30.33203125" style="1" customWidth="1"/>
    <col min="13572" max="13572" width="27.44140625" style="1" customWidth="1"/>
    <col min="13573" max="13573" width="16.6640625" style="1" customWidth="1"/>
    <col min="13574" max="13580" width="15.6640625" style="1" customWidth="1"/>
    <col min="13581" max="13581" width="20.33203125" style="1" customWidth="1"/>
    <col min="13582" max="13591" width="15.6640625" style="1" customWidth="1"/>
    <col min="13592" max="13824" width="8.88671875" style="1"/>
    <col min="13825" max="13825" width="5.6640625" style="1" customWidth="1"/>
    <col min="13826" max="13826" width="29" style="1" customWidth="1"/>
    <col min="13827" max="13827" width="30.33203125" style="1" customWidth="1"/>
    <col min="13828" max="13828" width="27.44140625" style="1" customWidth="1"/>
    <col min="13829" max="13829" width="16.6640625" style="1" customWidth="1"/>
    <col min="13830" max="13836" width="15.6640625" style="1" customWidth="1"/>
    <col min="13837" max="13837" width="20.33203125" style="1" customWidth="1"/>
    <col min="13838" max="13847" width="15.6640625" style="1" customWidth="1"/>
    <col min="13848" max="14080" width="8.88671875" style="1"/>
    <col min="14081" max="14081" width="5.6640625" style="1" customWidth="1"/>
    <col min="14082" max="14082" width="29" style="1" customWidth="1"/>
    <col min="14083" max="14083" width="30.33203125" style="1" customWidth="1"/>
    <col min="14084" max="14084" width="27.44140625" style="1" customWidth="1"/>
    <col min="14085" max="14085" width="16.6640625" style="1" customWidth="1"/>
    <col min="14086" max="14092" width="15.6640625" style="1" customWidth="1"/>
    <col min="14093" max="14093" width="20.33203125" style="1" customWidth="1"/>
    <col min="14094" max="14103" width="15.6640625" style="1" customWidth="1"/>
    <col min="14104" max="14336" width="8.88671875" style="1"/>
    <col min="14337" max="14337" width="5.6640625" style="1" customWidth="1"/>
    <col min="14338" max="14338" width="29" style="1" customWidth="1"/>
    <col min="14339" max="14339" width="30.33203125" style="1" customWidth="1"/>
    <col min="14340" max="14340" width="27.44140625" style="1" customWidth="1"/>
    <col min="14341" max="14341" width="16.6640625" style="1" customWidth="1"/>
    <col min="14342" max="14348" width="15.6640625" style="1" customWidth="1"/>
    <col min="14349" max="14349" width="20.33203125" style="1" customWidth="1"/>
    <col min="14350" max="14359" width="15.6640625" style="1" customWidth="1"/>
    <col min="14360" max="14592" width="8.88671875" style="1"/>
    <col min="14593" max="14593" width="5.6640625" style="1" customWidth="1"/>
    <col min="14594" max="14594" width="29" style="1" customWidth="1"/>
    <col min="14595" max="14595" width="30.33203125" style="1" customWidth="1"/>
    <col min="14596" max="14596" width="27.44140625" style="1" customWidth="1"/>
    <col min="14597" max="14597" width="16.6640625" style="1" customWidth="1"/>
    <col min="14598" max="14604" width="15.6640625" style="1" customWidth="1"/>
    <col min="14605" max="14605" width="20.33203125" style="1" customWidth="1"/>
    <col min="14606" max="14615" width="15.6640625" style="1" customWidth="1"/>
    <col min="14616" max="14848" width="8.88671875" style="1"/>
    <col min="14849" max="14849" width="5.6640625" style="1" customWidth="1"/>
    <col min="14850" max="14850" width="29" style="1" customWidth="1"/>
    <col min="14851" max="14851" width="30.33203125" style="1" customWidth="1"/>
    <col min="14852" max="14852" width="27.44140625" style="1" customWidth="1"/>
    <col min="14853" max="14853" width="16.6640625" style="1" customWidth="1"/>
    <col min="14854" max="14860" width="15.6640625" style="1" customWidth="1"/>
    <col min="14861" max="14861" width="20.33203125" style="1" customWidth="1"/>
    <col min="14862" max="14871" width="15.6640625" style="1" customWidth="1"/>
    <col min="14872" max="15104" width="8.88671875" style="1"/>
    <col min="15105" max="15105" width="5.6640625" style="1" customWidth="1"/>
    <col min="15106" max="15106" width="29" style="1" customWidth="1"/>
    <col min="15107" max="15107" width="30.33203125" style="1" customWidth="1"/>
    <col min="15108" max="15108" width="27.44140625" style="1" customWidth="1"/>
    <col min="15109" max="15109" width="16.6640625" style="1" customWidth="1"/>
    <col min="15110" max="15116" width="15.6640625" style="1" customWidth="1"/>
    <col min="15117" max="15117" width="20.33203125" style="1" customWidth="1"/>
    <col min="15118" max="15127" width="15.6640625" style="1" customWidth="1"/>
    <col min="15128" max="15360" width="8.88671875" style="1"/>
    <col min="15361" max="15361" width="5.6640625" style="1" customWidth="1"/>
    <col min="15362" max="15362" width="29" style="1" customWidth="1"/>
    <col min="15363" max="15363" width="30.33203125" style="1" customWidth="1"/>
    <col min="15364" max="15364" width="27.44140625" style="1" customWidth="1"/>
    <col min="15365" max="15365" width="16.6640625" style="1" customWidth="1"/>
    <col min="15366" max="15372" width="15.6640625" style="1" customWidth="1"/>
    <col min="15373" max="15373" width="20.33203125" style="1" customWidth="1"/>
    <col min="15374" max="15383" width="15.6640625" style="1" customWidth="1"/>
    <col min="15384" max="15616" width="8.88671875" style="1"/>
    <col min="15617" max="15617" width="5.6640625" style="1" customWidth="1"/>
    <col min="15618" max="15618" width="29" style="1" customWidth="1"/>
    <col min="15619" max="15619" width="30.33203125" style="1" customWidth="1"/>
    <col min="15620" max="15620" width="27.44140625" style="1" customWidth="1"/>
    <col min="15621" max="15621" width="16.6640625" style="1" customWidth="1"/>
    <col min="15622" max="15628" width="15.6640625" style="1" customWidth="1"/>
    <col min="15629" max="15629" width="20.33203125" style="1" customWidth="1"/>
    <col min="15630" max="15639" width="15.6640625" style="1" customWidth="1"/>
    <col min="15640" max="15872" width="8.88671875" style="1"/>
    <col min="15873" max="15873" width="5.6640625" style="1" customWidth="1"/>
    <col min="15874" max="15874" width="29" style="1" customWidth="1"/>
    <col min="15875" max="15875" width="30.33203125" style="1" customWidth="1"/>
    <col min="15876" max="15876" width="27.44140625" style="1" customWidth="1"/>
    <col min="15877" max="15877" width="16.6640625" style="1" customWidth="1"/>
    <col min="15878" max="15884" width="15.6640625" style="1" customWidth="1"/>
    <col min="15885" max="15885" width="20.33203125" style="1" customWidth="1"/>
    <col min="15886" max="15895" width="15.6640625" style="1" customWidth="1"/>
    <col min="15896" max="16128" width="8.88671875" style="1"/>
    <col min="16129" max="16129" width="5.6640625" style="1" customWidth="1"/>
    <col min="16130" max="16130" width="29" style="1" customWidth="1"/>
    <col min="16131" max="16131" width="30.33203125" style="1" customWidth="1"/>
    <col min="16132" max="16132" width="27.44140625" style="1" customWidth="1"/>
    <col min="16133" max="16133" width="16.6640625" style="1" customWidth="1"/>
    <col min="16134" max="16140" width="15.6640625" style="1" customWidth="1"/>
    <col min="16141" max="16141" width="20.33203125" style="1" customWidth="1"/>
    <col min="16142" max="16151" width="15.6640625" style="1" customWidth="1"/>
    <col min="16152" max="16384" width="8.88671875" style="1"/>
  </cols>
  <sheetData>
    <row r="1" spans="1:27" ht="15.6" x14ac:dyDescent="0.3">
      <c r="A1" s="52" t="s">
        <v>97</v>
      </c>
      <c r="B1" s="4"/>
      <c r="C1" s="51"/>
      <c r="D1" s="51"/>
      <c r="E1" s="51"/>
    </row>
    <row r="2" spans="1:27" x14ac:dyDescent="0.3">
      <c r="A2" s="50" t="s">
        <v>70</v>
      </c>
      <c r="B2" s="50"/>
    </row>
    <row r="3" spans="1:27" ht="15.6" x14ac:dyDescent="0.3">
      <c r="A3" s="46" t="s">
        <v>96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7" ht="15.6" x14ac:dyDescent="0.3">
      <c r="A4" s="46" t="s">
        <v>95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7" ht="15.6" x14ac:dyDescent="0.3">
      <c r="A5" s="47"/>
      <c r="B5" s="49"/>
      <c r="C5" s="47"/>
      <c r="D5" s="47"/>
      <c r="E5" s="47"/>
      <c r="F5" s="47"/>
      <c r="G5" s="47"/>
      <c r="H5" s="47"/>
      <c r="I5" s="47"/>
      <c r="J5" s="47"/>
      <c r="K5" s="49" t="str">
        <f>'[1]1'!$E$5</f>
        <v>KABUPATEN/KOTA</v>
      </c>
      <c r="L5" s="48" t="str">
        <f>'[1]1'!$F$5</f>
        <v>CILACAP</v>
      </c>
      <c r="M5" s="47"/>
      <c r="N5" s="47"/>
      <c r="O5" s="47"/>
      <c r="P5" s="47"/>
      <c r="Q5" s="47"/>
      <c r="R5" s="46"/>
      <c r="S5" s="46"/>
      <c r="T5" s="46"/>
      <c r="U5" s="46"/>
      <c r="V5" s="46"/>
      <c r="W5" s="46"/>
    </row>
    <row r="6" spans="1:27" ht="15.6" x14ac:dyDescent="0.3">
      <c r="A6" s="47"/>
      <c r="B6" s="49"/>
      <c r="C6" s="49"/>
      <c r="D6" s="49"/>
      <c r="E6" s="47"/>
      <c r="F6" s="47"/>
      <c r="G6" s="47"/>
      <c r="H6" s="47"/>
      <c r="I6" s="47"/>
      <c r="J6" s="47"/>
      <c r="K6" s="49" t="str">
        <f>'[1]1'!$E$6</f>
        <v>TAHUN</v>
      </c>
      <c r="L6" s="48">
        <f>'[1]1'!$F$6</f>
        <v>2022</v>
      </c>
      <c r="M6" s="47"/>
      <c r="N6" s="47"/>
      <c r="O6" s="47"/>
      <c r="P6" s="47"/>
      <c r="Q6" s="47"/>
      <c r="R6" s="46"/>
      <c r="S6" s="46"/>
      <c r="T6" s="46"/>
      <c r="U6" s="46"/>
      <c r="V6" s="46"/>
      <c r="W6" s="46"/>
    </row>
    <row r="7" spans="1:27" ht="15.6" thickBot="1" x14ac:dyDescent="0.3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7" ht="49.95" customHeight="1" x14ac:dyDescent="0.3">
      <c r="A8" s="38" t="s">
        <v>94</v>
      </c>
      <c r="B8" s="38" t="s">
        <v>93</v>
      </c>
      <c r="C8" s="38" t="s">
        <v>92</v>
      </c>
      <c r="D8" s="44" t="s">
        <v>91</v>
      </c>
      <c r="E8" s="43" t="s">
        <v>90</v>
      </c>
      <c r="F8" s="40" t="s">
        <v>89</v>
      </c>
      <c r="G8" s="39"/>
      <c r="H8" s="40" t="s">
        <v>88</v>
      </c>
      <c r="I8" s="39"/>
      <c r="J8" s="42" t="s">
        <v>87</v>
      </c>
      <c r="K8" s="41"/>
      <c r="L8" s="40" t="s">
        <v>86</v>
      </c>
      <c r="M8" s="39"/>
      <c r="N8" s="42" t="s">
        <v>85</v>
      </c>
      <c r="O8" s="41"/>
      <c r="P8" s="40" t="s">
        <v>84</v>
      </c>
      <c r="Q8" s="39"/>
      <c r="R8" s="40" t="s">
        <v>83</v>
      </c>
      <c r="S8" s="39"/>
      <c r="T8" s="40" t="s">
        <v>82</v>
      </c>
      <c r="U8" s="39"/>
      <c r="V8" s="40" t="s">
        <v>81</v>
      </c>
      <c r="W8" s="39"/>
    </row>
    <row r="9" spans="1:27" ht="15.6" x14ac:dyDescent="0.3">
      <c r="A9" s="38"/>
      <c r="B9" s="38"/>
      <c r="C9" s="38"/>
      <c r="D9" s="37"/>
      <c r="E9" s="36"/>
      <c r="F9" s="35" t="s">
        <v>80</v>
      </c>
      <c r="G9" s="35" t="s">
        <v>79</v>
      </c>
      <c r="H9" s="35" t="s">
        <v>80</v>
      </c>
      <c r="I9" s="35" t="s">
        <v>79</v>
      </c>
      <c r="J9" s="35" t="s">
        <v>80</v>
      </c>
      <c r="K9" s="35" t="s">
        <v>79</v>
      </c>
      <c r="L9" s="35" t="s">
        <v>80</v>
      </c>
      <c r="M9" s="35" t="s">
        <v>79</v>
      </c>
      <c r="N9" s="35" t="s">
        <v>80</v>
      </c>
      <c r="O9" s="35" t="s">
        <v>79</v>
      </c>
      <c r="P9" s="35" t="s">
        <v>80</v>
      </c>
      <c r="Q9" s="35" t="s">
        <v>79</v>
      </c>
      <c r="R9" s="35" t="s">
        <v>80</v>
      </c>
      <c r="S9" s="35" t="s">
        <v>79</v>
      </c>
      <c r="T9" s="35" t="s">
        <v>80</v>
      </c>
      <c r="U9" s="35" t="s">
        <v>79</v>
      </c>
      <c r="V9" s="35" t="s">
        <v>80</v>
      </c>
      <c r="W9" s="35" t="s">
        <v>79</v>
      </c>
    </row>
    <row r="10" spans="1:27" s="32" customFormat="1" ht="11.4" x14ac:dyDescent="0.3">
      <c r="A10" s="34">
        <v>1</v>
      </c>
      <c r="B10" s="34">
        <v>2</v>
      </c>
      <c r="C10" s="34">
        <v>3</v>
      </c>
      <c r="D10" s="34">
        <v>4</v>
      </c>
      <c r="E10" s="34">
        <v>5</v>
      </c>
      <c r="F10" s="34">
        <v>6</v>
      </c>
      <c r="G10" s="34">
        <v>7</v>
      </c>
      <c r="H10" s="34">
        <v>8</v>
      </c>
      <c r="I10" s="34">
        <v>9</v>
      </c>
      <c r="J10" s="34">
        <v>10</v>
      </c>
      <c r="K10" s="34">
        <v>11</v>
      </c>
      <c r="L10" s="34">
        <v>12</v>
      </c>
      <c r="M10" s="34">
        <v>13</v>
      </c>
      <c r="N10" s="34">
        <v>14</v>
      </c>
      <c r="O10" s="34">
        <v>15</v>
      </c>
      <c r="P10" s="34">
        <v>16</v>
      </c>
      <c r="Q10" s="34">
        <v>17</v>
      </c>
      <c r="R10" s="34">
        <v>18</v>
      </c>
      <c r="S10" s="34">
        <v>19</v>
      </c>
      <c r="T10" s="34">
        <v>20</v>
      </c>
      <c r="U10" s="34">
        <v>21</v>
      </c>
      <c r="V10" s="34">
        <v>22</v>
      </c>
      <c r="W10" s="34">
        <v>23</v>
      </c>
      <c r="X10" s="33"/>
      <c r="Y10" s="33"/>
      <c r="Z10" s="33"/>
      <c r="AA10" s="33"/>
    </row>
    <row r="11" spans="1:27" x14ac:dyDescent="0.3">
      <c r="A11" s="25">
        <v>1</v>
      </c>
      <c r="B11" s="24" t="s">
        <v>78</v>
      </c>
      <c r="C11" s="24" t="s">
        <v>77</v>
      </c>
      <c r="D11" s="23" t="s">
        <v>5</v>
      </c>
      <c r="E11" s="22">
        <v>1249.3333333333333</v>
      </c>
      <c r="F11" s="21">
        <v>127</v>
      </c>
      <c r="G11" s="19">
        <v>10.165421558164354</v>
      </c>
      <c r="H11" s="20">
        <v>127</v>
      </c>
      <c r="I11" s="19">
        <v>10.165421558164354</v>
      </c>
      <c r="J11" s="17">
        <v>0</v>
      </c>
      <c r="K11" s="17" t="s">
        <v>4</v>
      </c>
      <c r="L11" s="17">
        <v>1</v>
      </c>
      <c r="M11" s="17" t="s">
        <v>71</v>
      </c>
      <c r="N11" s="17">
        <v>0</v>
      </c>
      <c r="O11" s="26" t="e">
        <v>#DIV/0!</v>
      </c>
      <c r="P11" s="17">
        <v>1</v>
      </c>
      <c r="Q11" s="17" t="s">
        <v>15</v>
      </c>
      <c r="R11" s="17">
        <v>0</v>
      </c>
      <c r="S11" s="17" t="s">
        <v>4</v>
      </c>
      <c r="T11" s="17">
        <v>0</v>
      </c>
      <c r="U11" s="17" t="s">
        <v>4</v>
      </c>
      <c r="V11" s="17">
        <v>0</v>
      </c>
      <c r="W11" s="26" t="e">
        <v>#DIV/0!</v>
      </c>
    </row>
    <row r="12" spans="1:27" x14ac:dyDescent="0.3">
      <c r="A12" s="25">
        <v>2</v>
      </c>
      <c r="B12" s="24" t="s">
        <v>70</v>
      </c>
      <c r="C12" s="24" t="s">
        <v>76</v>
      </c>
      <c r="D12" s="23" t="s">
        <v>5</v>
      </c>
      <c r="E12" s="22">
        <v>1442.3333333333333</v>
      </c>
      <c r="F12" s="21">
        <v>188</v>
      </c>
      <c r="G12" s="19">
        <v>13.034434943378784</v>
      </c>
      <c r="H12" s="20">
        <v>188</v>
      </c>
      <c r="I12" s="19">
        <v>13.034434943378784</v>
      </c>
      <c r="J12" s="17">
        <v>9</v>
      </c>
      <c r="K12" s="17" t="s">
        <v>75</v>
      </c>
      <c r="L12" s="17">
        <v>2</v>
      </c>
      <c r="M12" s="17" t="s">
        <v>25</v>
      </c>
      <c r="N12" s="17">
        <v>0</v>
      </c>
      <c r="O12" s="17" t="s">
        <v>4</v>
      </c>
      <c r="P12" s="17">
        <v>2</v>
      </c>
      <c r="Q12" s="17" t="s">
        <v>74</v>
      </c>
      <c r="R12" s="17">
        <v>2</v>
      </c>
      <c r="S12" s="17" t="s">
        <v>25</v>
      </c>
      <c r="T12" s="17">
        <v>1</v>
      </c>
      <c r="U12" s="17" t="s">
        <v>64</v>
      </c>
      <c r="V12" s="17">
        <v>3</v>
      </c>
      <c r="W12" s="17" t="s">
        <v>15</v>
      </c>
    </row>
    <row r="13" spans="1:27" x14ac:dyDescent="0.3">
      <c r="A13" s="25">
        <v>3</v>
      </c>
      <c r="B13" s="31" t="s">
        <v>73</v>
      </c>
      <c r="C13" s="31" t="s">
        <v>72</v>
      </c>
      <c r="D13" s="23" t="s">
        <v>5</v>
      </c>
      <c r="E13" s="22">
        <v>5507</v>
      </c>
      <c r="F13" s="21">
        <v>125</v>
      </c>
      <c r="G13" s="19">
        <v>2.2698383875068093</v>
      </c>
      <c r="H13" s="20">
        <v>125</v>
      </c>
      <c r="I13" s="19">
        <v>2.2698383875068093</v>
      </c>
      <c r="J13" s="17">
        <v>1</v>
      </c>
      <c r="K13" s="17" t="s">
        <v>71</v>
      </c>
      <c r="L13" s="17">
        <v>0</v>
      </c>
      <c r="M13" s="17" t="s">
        <v>4</v>
      </c>
      <c r="N13" s="17">
        <v>0</v>
      </c>
      <c r="O13" s="17" t="s">
        <v>4</v>
      </c>
      <c r="P13" s="17">
        <v>1</v>
      </c>
      <c r="Q13" s="17" t="s">
        <v>15</v>
      </c>
      <c r="R13" s="17">
        <v>1</v>
      </c>
      <c r="S13" s="17" t="s">
        <v>71</v>
      </c>
      <c r="T13" s="17">
        <v>1</v>
      </c>
      <c r="U13" s="17" t="s">
        <v>71</v>
      </c>
      <c r="V13" s="17">
        <v>1</v>
      </c>
      <c r="W13" s="17" t="s">
        <v>23</v>
      </c>
    </row>
    <row r="14" spans="1:27" x14ac:dyDescent="0.3">
      <c r="A14" s="25">
        <v>4</v>
      </c>
      <c r="B14" s="24" t="s">
        <v>70</v>
      </c>
      <c r="C14" s="24" t="s">
        <v>69</v>
      </c>
      <c r="D14" s="23" t="s">
        <v>5</v>
      </c>
      <c r="E14" s="22">
        <v>1934</v>
      </c>
      <c r="F14" s="21">
        <v>356</v>
      </c>
      <c r="G14" s="19">
        <v>18.407445708376422</v>
      </c>
      <c r="H14" s="20">
        <v>356</v>
      </c>
      <c r="I14" s="19">
        <v>18.407445708376422</v>
      </c>
      <c r="J14" s="17">
        <v>1</v>
      </c>
      <c r="K14" s="17" t="s">
        <v>68</v>
      </c>
      <c r="L14" s="17">
        <v>1</v>
      </c>
      <c r="M14" s="17" t="s">
        <v>68</v>
      </c>
      <c r="N14" s="17">
        <v>0</v>
      </c>
      <c r="O14" s="17" t="s">
        <v>4</v>
      </c>
      <c r="P14" s="17">
        <v>1</v>
      </c>
      <c r="Q14" s="17" t="s">
        <v>23</v>
      </c>
      <c r="R14" s="17">
        <v>0</v>
      </c>
      <c r="S14" s="17" t="s">
        <v>4</v>
      </c>
      <c r="T14" s="17">
        <v>0</v>
      </c>
      <c r="U14" s="17" t="s">
        <v>4</v>
      </c>
      <c r="V14" s="17">
        <v>0</v>
      </c>
      <c r="W14" s="26" t="e">
        <v>#DIV/0!</v>
      </c>
    </row>
    <row r="15" spans="1:27" x14ac:dyDescent="0.3">
      <c r="A15" s="25">
        <v>5</v>
      </c>
      <c r="B15" s="24" t="s">
        <v>67</v>
      </c>
      <c r="C15" s="24" t="s">
        <v>66</v>
      </c>
      <c r="D15" s="23" t="s">
        <v>5</v>
      </c>
      <c r="E15" s="22">
        <v>3912</v>
      </c>
      <c r="F15" s="21">
        <v>683</v>
      </c>
      <c r="G15" s="19">
        <v>17.459100204498977</v>
      </c>
      <c r="H15" s="20">
        <v>683</v>
      </c>
      <c r="I15" s="19">
        <v>17.459100204498977</v>
      </c>
      <c r="J15" s="17">
        <v>2</v>
      </c>
      <c r="K15" s="17" t="s">
        <v>65</v>
      </c>
      <c r="L15" s="17">
        <v>0</v>
      </c>
      <c r="M15" s="17" t="s">
        <v>4</v>
      </c>
      <c r="N15" s="17">
        <v>1</v>
      </c>
      <c r="O15" s="17" t="s">
        <v>23</v>
      </c>
      <c r="P15" s="17">
        <v>1</v>
      </c>
      <c r="Q15" s="17" t="s">
        <v>15</v>
      </c>
      <c r="R15" s="17">
        <v>3</v>
      </c>
      <c r="S15" s="17" t="s">
        <v>64</v>
      </c>
      <c r="T15" s="17">
        <v>0</v>
      </c>
      <c r="U15" s="17" t="s">
        <v>4</v>
      </c>
      <c r="V15" s="17">
        <v>0</v>
      </c>
      <c r="W15" s="17" t="s">
        <v>4</v>
      </c>
    </row>
    <row r="16" spans="1:27" x14ac:dyDescent="0.3">
      <c r="A16" s="25">
        <v>6</v>
      </c>
      <c r="B16" s="24">
        <v>0</v>
      </c>
      <c r="C16" s="24" t="s">
        <v>63</v>
      </c>
      <c r="D16" s="23" t="s">
        <v>5</v>
      </c>
      <c r="E16" s="22">
        <v>3810</v>
      </c>
      <c r="F16" s="21">
        <v>604</v>
      </c>
      <c r="G16" s="19">
        <v>15.853018372703412</v>
      </c>
      <c r="H16" s="20">
        <v>604</v>
      </c>
      <c r="I16" s="19">
        <v>15.853018372703412</v>
      </c>
      <c r="J16" s="30"/>
      <c r="K16" s="26" t="e">
        <v>#DIV/0!</v>
      </c>
      <c r="L16" s="30"/>
      <c r="M16" s="26" t="e">
        <v>#DIV/0!</v>
      </c>
      <c r="N16" s="30"/>
      <c r="O16" s="26" t="e">
        <v>#DIV/0!</v>
      </c>
      <c r="P16" s="30"/>
      <c r="Q16" s="26" t="e">
        <v>#DIV/0!</v>
      </c>
      <c r="R16" s="30"/>
      <c r="S16" s="26" t="e">
        <v>#DIV/0!</v>
      </c>
      <c r="T16" s="30"/>
      <c r="U16" s="26" t="e">
        <v>#DIV/0!</v>
      </c>
      <c r="V16" s="30"/>
      <c r="W16" s="26" t="e">
        <v>#DIV/0!</v>
      </c>
    </row>
    <row r="17" spans="1:23" x14ac:dyDescent="0.3">
      <c r="A17" s="25">
        <v>7</v>
      </c>
      <c r="B17" s="24" t="s">
        <v>62</v>
      </c>
      <c r="C17" s="24" t="s">
        <v>61</v>
      </c>
      <c r="D17" s="23" t="s">
        <v>5</v>
      </c>
      <c r="E17" s="22">
        <v>3278.3333333333335</v>
      </c>
      <c r="F17" s="21">
        <v>129</v>
      </c>
      <c r="G17" s="19">
        <v>3.9349262836807322</v>
      </c>
      <c r="H17" s="20">
        <v>129</v>
      </c>
      <c r="I17" s="19">
        <v>3.9349262836807322</v>
      </c>
      <c r="J17" s="17">
        <v>0</v>
      </c>
      <c r="K17" s="17" t="s">
        <v>4</v>
      </c>
      <c r="L17" s="17">
        <v>0</v>
      </c>
      <c r="M17" s="17" t="s">
        <v>4</v>
      </c>
      <c r="N17" s="17">
        <v>0</v>
      </c>
      <c r="O17" s="26" t="e">
        <v>#DIV/0!</v>
      </c>
      <c r="P17" s="17">
        <v>0</v>
      </c>
      <c r="Q17" s="26" t="e">
        <v>#DIV/0!</v>
      </c>
      <c r="R17" s="17">
        <v>0</v>
      </c>
      <c r="S17" s="17" t="s">
        <v>4</v>
      </c>
      <c r="T17" s="17">
        <v>0</v>
      </c>
      <c r="U17" s="17" t="s">
        <v>4</v>
      </c>
      <c r="V17" s="17">
        <v>0</v>
      </c>
      <c r="W17" s="26" t="e">
        <v>#DIV/0!</v>
      </c>
    </row>
    <row r="18" spans="1:23" x14ac:dyDescent="0.3">
      <c r="A18" s="25">
        <v>8</v>
      </c>
      <c r="B18" s="24">
        <v>0</v>
      </c>
      <c r="C18" s="24" t="s">
        <v>60</v>
      </c>
      <c r="D18" s="23" t="s">
        <v>5</v>
      </c>
      <c r="E18" s="22">
        <v>5317.666666666667</v>
      </c>
      <c r="F18" s="21">
        <v>81</v>
      </c>
      <c r="G18" s="19">
        <v>1.5232244718861654</v>
      </c>
      <c r="H18" s="20">
        <v>81</v>
      </c>
      <c r="I18" s="19">
        <v>1.5232244718861654</v>
      </c>
      <c r="J18" s="17">
        <v>2</v>
      </c>
      <c r="K18" s="17" t="s">
        <v>59</v>
      </c>
      <c r="L18" s="17">
        <v>0</v>
      </c>
      <c r="M18" s="17" t="s">
        <v>4</v>
      </c>
      <c r="N18" s="17">
        <v>4</v>
      </c>
      <c r="O18" s="17" t="s">
        <v>46</v>
      </c>
      <c r="P18" s="17">
        <v>0</v>
      </c>
      <c r="Q18" s="17" t="s">
        <v>4</v>
      </c>
      <c r="R18" s="17">
        <v>0</v>
      </c>
      <c r="S18" s="17" t="s">
        <v>4</v>
      </c>
      <c r="T18" s="17">
        <v>0</v>
      </c>
      <c r="U18" s="17" t="s">
        <v>4</v>
      </c>
      <c r="V18" s="17">
        <v>0</v>
      </c>
      <c r="W18" s="26" t="e">
        <v>#DIV/0!</v>
      </c>
    </row>
    <row r="19" spans="1:23" x14ac:dyDescent="0.3">
      <c r="A19" s="25">
        <v>9</v>
      </c>
      <c r="B19" s="24" t="s">
        <v>58</v>
      </c>
      <c r="C19" s="24" t="s">
        <v>57</v>
      </c>
      <c r="D19" s="23" t="s">
        <v>5</v>
      </c>
      <c r="E19" s="22">
        <v>2650.3333333333335</v>
      </c>
      <c r="F19" s="21">
        <v>112</v>
      </c>
      <c r="G19" s="19">
        <v>4.2258835366620549</v>
      </c>
      <c r="H19" s="20">
        <v>112</v>
      </c>
      <c r="I19" s="19">
        <v>4.2258835366620549</v>
      </c>
      <c r="J19" s="17">
        <v>1</v>
      </c>
      <c r="K19" s="17" t="s">
        <v>56</v>
      </c>
      <c r="L19" s="17">
        <v>1</v>
      </c>
      <c r="M19" s="17" t="s">
        <v>56</v>
      </c>
      <c r="N19" s="17">
        <v>0</v>
      </c>
      <c r="O19" s="17" t="s">
        <v>4</v>
      </c>
      <c r="P19" s="17">
        <v>1</v>
      </c>
      <c r="Q19" s="17" t="s">
        <v>23</v>
      </c>
      <c r="R19" s="17">
        <v>1</v>
      </c>
      <c r="S19" s="17" t="s">
        <v>56</v>
      </c>
      <c r="T19" s="17">
        <v>1</v>
      </c>
      <c r="U19" s="18">
        <v>0.9</v>
      </c>
      <c r="V19" s="17">
        <v>1</v>
      </c>
      <c r="W19" s="17" t="s">
        <v>23</v>
      </c>
    </row>
    <row r="20" spans="1:23" x14ac:dyDescent="0.3">
      <c r="A20" s="25">
        <v>10</v>
      </c>
      <c r="B20" s="24">
        <v>0</v>
      </c>
      <c r="C20" s="24" t="s">
        <v>55</v>
      </c>
      <c r="D20" s="23" t="s">
        <v>5</v>
      </c>
      <c r="E20" s="22">
        <v>2164.6666666666665</v>
      </c>
      <c r="F20" s="21">
        <v>126</v>
      </c>
      <c r="G20" s="19">
        <v>5.8207576224206958</v>
      </c>
      <c r="H20" s="20">
        <v>126</v>
      </c>
      <c r="I20" s="19">
        <v>5.8207576224206958</v>
      </c>
      <c r="J20" s="17">
        <v>2</v>
      </c>
      <c r="K20" s="17" t="s">
        <v>43</v>
      </c>
      <c r="L20" s="17">
        <v>0</v>
      </c>
      <c r="M20" s="17" t="s">
        <v>4</v>
      </c>
      <c r="N20" s="17">
        <v>2</v>
      </c>
      <c r="O20" s="17" t="s">
        <v>15</v>
      </c>
      <c r="P20" s="17">
        <v>0</v>
      </c>
      <c r="Q20" s="26" t="e">
        <v>#DIV/0!</v>
      </c>
      <c r="R20" s="17">
        <v>0</v>
      </c>
      <c r="S20" s="17" t="s">
        <v>4</v>
      </c>
      <c r="T20" s="17">
        <v>0</v>
      </c>
      <c r="U20" s="17" t="s">
        <v>4</v>
      </c>
      <c r="V20" s="30"/>
      <c r="W20" s="26" t="e">
        <v>#DIV/0!</v>
      </c>
    </row>
    <row r="21" spans="1:23" x14ac:dyDescent="0.25">
      <c r="A21" s="25">
        <v>11</v>
      </c>
      <c r="B21" s="24" t="s">
        <v>54</v>
      </c>
      <c r="C21" s="24" t="s">
        <v>54</v>
      </c>
      <c r="D21" s="23" t="s">
        <v>5</v>
      </c>
      <c r="E21" s="22">
        <v>3058.3333333333335</v>
      </c>
      <c r="F21" s="21">
        <v>49</v>
      </c>
      <c r="G21" s="19">
        <v>1.6021798365122617</v>
      </c>
      <c r="H21" s="20">
        <v>49</v>
      </c>
      <c r="I21" s="19">
        <v>1.6021798365122617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8" t="e">
        <v>#DIV/0!</v>
      </c>
      <c r="P21" s="29">
        <v>0</v>
      </c>
      <c r="Q21" s="28" t="e">
        <v>#DIV/0!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8" t="e">
        <v>#DIV/0!</v>
      </c>
    </row>
    <row r="22" spans="1:23" x14ac:dyDescent="0.3">
      <c r="A22" s="25">
        <v>12</v>
      </c>
      <c r="B22" s="24" t="s">
        <v>53</v>
      </c>
      <c r="C22" s="24" t="s">
        <v>53</v>
      </c>
      <c r="D22" s="23" t="s">
        <v>5</v>
      </c>
      <c r="E22" s="22">
        <v>3774.3333333333335</v>
      </c>
      <c r="F22" s="21">
        <v>314</v>
      </c>
      <c r="G22" s="19">
        <v>8.3193499955842096</v>
      </c>
      <c r="H22" s="20">
        <v>314</v>
      </c>
      <c r="I22" s="19">
        <v>8.3193499955842096</v>
      </c>
      <c r="J22" s="17">
        <v>0</v>
      </c>
      <c r="K22" s="17" t="s">
        <v>4</v>
      </c>
      <c r="L22" s="17">
        <v>0</v>
      </c>
      <c r="M22" s="17" t="s">
        <v>4</v>
      </c>
      <c r="N22" s="17">
        <v>0</v>
      </c>
      <c r="O22" s="26" t="e">
        <v>#DIV/0!</v>
      </c>
      <c r="P22" s="17">
        <v>0</v>
      </c>
      <c r="Q22" s="26" t="e">
        <v>#DIV/0!</v>
      </c>
      <c r="R22" s="17">
        <v>0</v>
      </c>
      <c r="S22" s="26" t="e">
        <v>#DIV/0!</v>
      </c>
      <c r="T22" s="17">
        <v>0</v>
      </c>
      <c r="U22" s="26" t="e">
        <v>#DIV/0!</v>
      </c>
      <c r="V22" s="17">
        <v>0</v>
      </c>
      <c r="W22" s="26" t="e">
        <v>#DIV/0!</v>
      </c>
    </row>
    <row r="23" spans="1:23" x14ac:dyDescent="0.3">
      <c r="A23" s="25">
        <v>13</v>
      </c>
      <c r="B23" s="24" t="s">
        <v>52</v>
      </c>
      <c r="C23" s="24" t="s">
        <v>52</v>
      </c>
      <c r="D23" s="23" t="s">
        <v>5</v>
      </c>
      <c r="E23" s="22">
        <v>5202</v>
      </c>
      <c r="F23" s="21">
        <v>60</v>
      </c>
      <c r="G23" s="19">
        <v>1.1534025374855825</v>
      </c>
      <c r="H23" s="20">
        <v>60</v>
      </c>
      <c r="I23" s="19">
        <v>1.1534025374855825</v>
      </c>
      <c r="J23" s="17">
        <v>3</v>
      </c>
      <c r="K23" s="18">
        <v>0.1</v>
      </c>
      <c r="L23" s="17">
        <v>1</v>
      </c>
      <c r="M23" s="18">
        <v>0</v>
      </c>
      <c r="N23" s="17">
        <v>3</v>
      </c>
      <c r="O23" s="17" t="s">
        <v>15</v>
      </c>
      <c r="P23" s="17">
        <v>1</v>
      </c>
      <c r="Q23" s="17" t="s">
        <v>15</v>
      </c>
      <c r="R23" s="17">
        <v>1</v>
      </c>
      <c r="S23" s="17" t="s">
        <v>4</v>
      </c>
      <c r="T23" s="17">
        <v>0</v>
      </c>
      <c r="U23" s="18">
        <v>0</v>
      </c>
      <c r="V23" s="17">
        <v>0</v>
      </c>
      <c r="W23" s="18">
        <v>0</v>
      </c>
    </row>
    <row r="24" spans="1:23" x14ac:dyDescent="0.3">
      <c r="A24" s="25">
        <v>14</v>
      </c>
      <c r="B24" s="24" t="s">
        <v>51</v>
      </c>
      <c r="C24" s="24" t="s">
        <v>51</v>
      </c>
      <c r="D24" s="23" t="s">
        <v>5</v>
      </c>
      <c r="E24" s="22">
        <v>1083.3333333333333</v>
      </c>
      <c r="F24" s="21">
        <v>94</v>
      </c>
      <c r="G24" s="19">
        <v>8.6769230769230781</v>
      </c>
      <c r="H24" s="20">
        <v>94</v>
      </c>
      <c r="I24" s="19">
        <v>8.6769230769230781</v>
      </c>
      <c r="J24" s="17">
        <v>0</v>
      </c>
      <c r="K24" s="17" t="s">
        <v>4</v>
      </c>
      <c r="L24" s="17">
        <v>0</v>
      </c>
      <c r="M24" s="17" t="s">
        <v>4</v>
      </c>
      <c r="N24" s="17">
        <v>0</v>
      </c>
      <c r="O24" s="17" t="s">
        <v>4</v>
      </c>
      <c r="P24" s="30"/>
      <c r="Q24" s="26" t="e">
        <v>#DIV/0!</v>
      </c>
      <c r="R24" s="17">
        <v>0</v>
      </c>
      <c r="S24" s="17" t="s">
        <v>4</v>
      </c>
      <c r="T24" s="17">
        <v>0</v>
      </c>
      <c r="U24" s="17" t="s">
        <v>4</v>
      </c>
      <c r="V24" s="17">
        <v>0</v>
      </c>
      <c r="W24" s="26" t="e">
        <v>#DIV/0!</v>
      </c>
    </row>
    <row r="25" spans="1:23" x14ac:dyDescent="0.3">
      <c r="A25" s="25">
        <v>15</v>
      </c>
      <c r="B25" s="24" t="s">
        <v>50</v>
      </c>
      <c r="C25" s="24" t="s">
        <v>49</v>
      </c>
      <c r="D25" s="23" t="s">
        <v>5</v>
      </c>
      <c r="E25" s="22">
        <v>4029.3333333333335</v>
      </c>
      <c r="F25" s="21">
        <v>153</v>
      </c>
      <c r="G25" s="19">
        <v>3.797154202514891</v>
      </c>
      <c r="H25" s="20">
        <v>153</v>
      </c>
      <c r="I25" s="19">
        <v>3.797154202514891</v>
      </c>
      <c r="J25" s="17">
        <v>6</v>
      </c>
      <c r="K25" s="17" t="s">
        <v>48</v>
      </c>
      <c r="L25" s="17">
        <v>0</v>
      </c>
      <c r="M25" s="17" t="s">
        <v>4</v>
      </c>
      <c r="N25" s="17">
        <v>0</v>
      </c>
      <c r="O25" s="17" t="s">
        <v>4</v>
      </c>
      <c r="P25" s="17">
        <v>0</v>
      </c>
      <c r="Q25" s="17" t="s">
        <v>4</v>
      </c>
      <c r="R25" s="17">
        <v>0</v>
      </c>
      <c r="S25" s="17" t="s">
        <v>4</v>
      </c>
      <c r="T25" s="17">
        <v>2</v>
      </c>
      <c r="U25" s="17" t="s">
        <v>47</v>
      </c>
      <c r="V25" s="17">
        <v>4</v>
      </c>
      <c r="W25" s="17" t="s">
        <v>46</v>
      </c>
    </row>
    <row r="26" spans="1:23" x14ac:dyDescent="0.3">
      <c r="A26" s="25">
        <v>16</v>
      </c>
      <c r="B26" s="24">
        <v>0</v>
      </c>
      <c r="C26" s="24" t="s">
        <v>45</v>
      </c>
      <c r="D26" s="23" t="s">
        <v>5</v>
      </c>
      <c r="E26" s="22">
        <v>2414</v>
      </c>
      <c r="F26" s="21">
        <v>64</v>
      </c>
      <c r="G26" s="19">
        <v>2.6512013256006628</v>
      </c>
      <c r="H26" s="20">
        <v>64</v>
      </c>
      <c r="I26" s="19">
        <v>2.6512013256006628</v>
      </c>
      <c r="J26" s="17">
        <v>10</v>
      </c>
      <c r="K26" s="17" t="s">
        <v>44</v>
      </c>
      <c r="L26" s="17">
        <v>0</v>
      </c>
      <c r="M26" s="17" t="s">
        <v>4</v>
      </c>
      <c r="N26" s="17">
        <v>10</v>
      </c>
      <c r="O26" s="17" t="s">
        <v>15</v>
      </c>
      <c r="P26" s="17">
        <v>0</v>
      </c>
      <c r="Q26" s="26" t="e">
        <v>#DIV/0!</v>
      </c>
      <c r="R26" s="17">
        <v>1</v>
      </c>
      <c r="S26" s="17" t="s">
        <v>43</v>
      </c>
      <c r="T26" s="17">
        <v>0</v>
      </c>
      <c r="U26" s="17" t="s">
        <v>4</v>
      </c>
      <c r="V26" s="17">
        <v>1</v>
      </c>
      <c r="W26" s="17" t="s">
        <v>15</v>
      </c>
    </row>
    <row r="27" spans="1:23" x14ac:dyDescent="0.3">
      <c r="A27" s="25">
        <v>17</v>
      </c>
      <c r="B27" s="24" t="s">
        <v>42</v>
      </c>
      <c r="C27" s="24" t="s">
        <v>42</v>
      </c>
      <c r="D27" s="23" t="s">
        <v>5</v>
      </c>
      <c r="E27" s="22">
        <v>4458.666666666667</v>
      </c>
      <c r="F27" s="21">
        <v>78</v>
      </c>
      <c r="G27" s="19">
        <v>1.7494019138755978</v>
      </c>
      <c r="H27" s="20">
        <v>78</v>
      </c>
      <c r="I27" s="19">
        <v>1.7494019138755978</v>
      </c>
      <c r="J27" s="30"/>
      <c r="K27" s="17" t="s">
        <v>4</v>
      </c>
      <c r="L27" s="30"/>
      <c r="M27" s="17" t="s">
        <v>4</v>
      </c>
      <c r="N27" s="30"/>
      <c r="O27" s="26" t="e">
        <v>#DIV/0!</v>
      </c>
      <c r="P27" s="30"/>
      <c r="Q27" s="26" t="e">
        <v>#DIV/0!</v>
      </c>
      <c r="R27" s="30"/>
      <c r="S27" s="17" t="s">
        <v>4</v>
      </c>
      <c r="T27" s="30"/>
      <c r="U27" s="17" t="s">
        <v>4</v>
      </c>
      <c r="V27" s="30"/>
      <c r="W27" s="26" t="e">
        <v>#DIV/0!</v>
      </c>
    </row>
    <row r="28" spans="1:23" x14ac:dyDescent="0.3">
      <c r="A28" s="25">
        <v>18</v>
      </c>
      <c r="B28" s="24" t="s">
        <v>41</v>
      </c>
      <c r="C28" s="24" t="s">
        <v>41</v>
      </c>
      <c r="D28" s="23" t="s">
        <v>5</v>
      </c>
      <c r="E28" s="22">
        <v>9392.3333333333339</v>
      </c>
      <c r="F28" s="21">
        <v>109</v>
      </c>
      <c r="G28" s="19">
        <v>1.1605209922986832</v>
      </c>
      <c r="H28" s="20">
        <v>109</v>
      </c>
      <c r="I28" s="19">
        <v>1.1605209922986832</v>
      </c>
      <c r="J28" s="17">
        <v>0</v>
      </c>
      <c r="K28" s="26" t="e">
        <v>#DIV/0!</v>
      </c>
      <c r="L28" s="17">
        <v>0</v>
      </c>
      <c r="M28" s="26" t="e">
        <v>#DIV/0!</v>
      </c>
      <c r="N28" s="17">
        <v>0</v>
      </c>
      <c r="O28" s="26" t="e">
        <v>#DIV/0!</v>
      </c>
      <c r="P28" s="17">
        <v>0</v>
      </c>
      <c r="Q28" s="26" t="e">
        <v>#DIV/0!</v>
      </c>
      <c r="R28" s="17">
        <v>0</v>
      </c>
      <c r="S28" s="26" t="e">
        <v>#DIV/0!</v>
      </c>
      <c r="T28" s="17">
        <v>0</v>
      </c>
      <c r="U28" s="26" t="e">
        <v>#DIV/0!</v>
      </c>
      <c r="V28" s="17">
        <v>0</v>
      </c>
      <c r="W28" s="26" t="e">
        <v>#DIV/0!</v>
      </c>
    </row>
    <row r="29" spans="1:23" x14ac:dyDescent="0.25">
      <c r="A29" s="25">
        <v>19</v>
      </c>
      <c r="B29" s="24" t="s">
        <v>40</v>
      </c>
      <c r="C29" s="24" t="s">
        <v>39</v>
      </c>
      <c r="D29" s="23" t="s">
        <v>5</v>
      </c>
      <c r="E29" s="22">
        <v>1895.3333333333333</v>
      </c>
      <c r="F29" s="21">
        <v>196</v>
      </c>
      <c r="G29" s="19">
        <v>10.341188884980655</v>
      </c>
      <c r="H29" s="20">
        <v>196</v>
      </c>
      <c r="I29" s="19">
        <v>10.341188884980655</v>
      </c>
      <c r="J29" s="29">
        <v>0</v>
      </c>
      <c r="K29" s="29" t="s">
        <v>4</v>
      </c>
      <c r="L29" s="29">
        <v>0</v>
      </c>
      <c r="M29" s="29" t="s">
        <v>4</v>
      </c>
      <c r="N29" s="29">
        <v>0</v>
      </c>
      <c r="O29" s="29" t="s">
        <v>4</v>
      </c>
      <c r="P29" s="29">
        <v>0</v>
      </c>
      <c r="Q29" s="29" t="s">
        <v>4</v>
      </c>
      <c r="R29" s="29">
        <v>0</v>
      </c>
      <c r="S29" s="29" t="s">
        <v>4</v>
      </c>
      <c r="T29" s="29">
        <v>0</v>
      </c>
      <c r="U29" s="29" t="s">
        <v>4</v>
      </c>
      <c r="V29" s="29">
        <v>0</v>
      </c>
      <c r="W29" s="29" t="s">
        <v>4</v>
      </c>
    </row>
    <row r="30" spans="1:23" x14ac:dyDescent="0.3">
      <c r="A30" s="25">
        <v>20</v>
      </c>
      <c r="B30" s="24">
        <v>0</v>
      </c>
      <c r="C30" s="24" t="s">
        <v>38</v>
      </c>
      <c r="D30" s="23" t="s">
        <v>5</v>
      </c>
      <c r="E30" s="22">
        <v>1500.6666666666667</v>
      </c>
      <c r="F30" s="21">
        <v>92</v>
      </c>
      <c r="G30" s="19">
        <v>6.1306086183918262</v>
      </c>
      <c r="H30" s="20">
        <v>92</v>
      </c>
      <c r="I30" s="19">
        <v>6.1306086183918262</v>
      </c>
      <c r="J30" s="17">
        <v>0</v>
      </c>
      <c r="K30" s="17" t="s">
        <v>4</v>
      </c>
      <c r="L30" s="17">
        <v>0</v>
      </c>
      <c r="M30" s="17" t="s">
        <v>4</v>
      </c>
      <c r="N30" s="17">
        <v>0</v>
      </c>
      <c r="O30" s="17" t="s">
        <v>4</v>
      </c>
      <c r="P30" s="17">
        <v>0</v>
      </c>
      <c r="Q30" s="17" t="s">
        <v>4</v>
      </c>
      <c r="R30" s="17">
        <v>0</v>
      </c>
      <c r="S30" s="17" t="s">
        <v>4</v>
      </c>
      <c r="T30" s="17">
        <v>0</v>
      </c>
      <c r="U30" s="17" t="s">
        <v>4</v>
      </c>
      <c r="V30" s="17">
        <v>0</v>
      </c>
      <c r="W30" s="17" t="s">
        <v>4</v>
      </c>
    </row>
    <row r="31" spans="1:23" x14ac:dyDescent="0.3">
      <c r="A31" s="25">
        <v>21</v>
      </c>
      <c r="B31" s="24" t="s">
        <v>37</v>
      </c>
      <c r="C31" s="24" t="s">
        <v>36</v>
      </c>
      <c r="D31" s="23" t="s">
        <v>5</v>
      </c>
      <c r="E31" s="22">
        <v>3496</v>
      </c>
      <c r="F31" s="21">
        <v>99</v>
      </c>
      <c r="G31" s="19">
        <v>2.8318077803203661</v>
      </c>
      <c r="H31" s="20">
        <v>99</v>
      </c>
      <c r="I31" s="19">
        <v>2.8318077803203661</v>
      </c>
      <c r="J31" s="30"/>
      <c r="K31" s="18"/>
      <c r="L31" s="30"/>
      <c r="M31" s="18"/>
      <c r="N31" s="30"/>
      <c r="O31" s="18"/>
      <c r="P31" s="30"/>
      <c r="Q31" s="18"/>
      <c r="R31" s="30"/>
      <c r="S31" s="18"/>
      <c r="T31" s="30"/>
      <c r="U31" s="18"/>
      <c r="V31" s="30"/>
      <c r="W31" s="18"/>
    </row>
    <row r="32" spans="1:23" x14ac:dyDescent="0.3">
      <c r="A32" s="25">
        <v>22</v>
      </c>
      <c r="B32" s="24">
        <v>0</v>
      </c>
      <c r="C32" s="24" t="s">
        <v>35</v>
      </c>
      <c r="D32" s="23" t="s">
        <v>5</v>
      </c>
      <c r="E32" s="22">
        <v>3947.3333333333335</v>
      </c>
      <c r="F32" s="21">
        <v>182</v>
      </c>
      <c r="G32" s="19">
        <v>4.6107076507346729</v>
      </c>
      <c r="H32" s="20">
        <v>182</v>
      </c>
      <c r="I32" s="19">
        <v>4.6107076507346729</v>
      </c>
      <c r="J32" s="17">
        <v>2</v>
      </c>
      <c r="K32" s="18">
        <v>1.1000000000000001</v>
      </c>
      <c r="L32" s="17">
        <v>0</v>
      </c>
      <c r="M32" s="18">
        <v>0</v>
      </c>
      <c r="N32" s="17">
        <v>2</v>
      </c>
      <c r="O32" s="17" t="s">
        <v>15</v>
      </c>
      <c r="P32" s="17">
        <v>0</v>
      </c>
      <c r="Q32" s="26" t="e">
        <v>#DIV/0!</v>
      </c>
      <c r="R32" s="17">
        <v>2</v>
      </c>
      <c r="S32" s="18">
        <v>1.1000000000000001</v>
      </c>
      <c r="T32" s="17">
        <v>0</v>
      </c>
      <c r="U32" s="17" t="s">
        <v>4</v>
      </c>
      <c r="V32" s="17">
        <v>0</v>
      </c>
      <c r="W32" s="17" t="s">
        <v>4</v>
      </c>
    </row>
    <row r="33" spans="1:23" x14ac:dyDescent="0.3">
      <c r="A33" s="25">
        <v>23</v>
      </c>
      <c r="B33" s="24" t="s">
        <v>34</v>
      </c>
      <c r="C33" s="24" t="s">
        <v>33</v>
      </c>
      <c r="D33" s="23" t="s">
        <v>5</v>
      </c>
      <c r="E33" s="22">
        <v>7595.333333333333</v>
      </c>
      <c r="F33" s="21">
        <v>131</v>
      </c>
      <c r="G33" s="19">
        <v>1.7247432634073554</v>
      </c>
      <c r="H33" s="20">
        <v>131</v>
      </c>
      <c r="I33" s="19">
        <v>1.7247432634073554</v>
      </c>
      <c r="J33" s="30">
        <v>0.8</v>
      </c>
      <c r="K33" s="17" t="s">
        <v>32</v>
      </c>
      <c r="L33" s="30">
        <v>3.1</v>
      </c>
      <c r="M33" s="17" t="s">
        <v>4</v>
      </c>
      <c r="N33" s="30">
        <v>0</v>
      </c>
      <c r="O33" s="17" t="s">
        <v>4</v>
      </c>
      <c r="P33" s="17">
        <v>0</v>
      </c>
      <c r="Q33" s="17" t="s">
        <v>4</v>
      </c>
      <c r="R33" s="17">
        <v>0</v>
      </c>
      <c r="S33" s="17" t="s">
        <v>4</v>
      </c>
      <c r="T33" s="17">
        <v>0</v>
      </c>
      <c r="U33" s="17" t="s">
        <v>4</v>
      </c>
      <c r="V33" s="17">
        <v>0</v>
      </c>
      <c r="W33" s="26" t="e">
        <v>#DIV/0!</v>
      </c>
    </row>
    <row r="34" spans="1:23" x14ac:dyDescent="0.3">
      <c r="A34" s="25">
        <v>24</v>
      </c>
      <c r="B34" s="24">
        <v>0</v>
      </c>
      <c r="C34" s="24" t="s">
        <v>31</v>
      </c>
      <c r="D34" s="23" t="s">
        <v>5</v>
      </c>
      <c r="E34" s="22">
        <v>4739.333333333333</v>
      </c>
      <c r="F34" s="21">
        <v>75</v>
      </c>
      <c r="G34" s="19">
        <v>1.5825010550007033</v>
      </c>
      <c r="H34" s="20">
        <v>75</v>
      </c>
      <c r="I34" s="19">
        <v>1.5825010550007033</v>
      </c>
      <c r="J34" s="17">
        <v>0</v>
      </c>
      <c r="K34" s="17" t="s">
        <v>4</v>
      </c>
      <c r="L34" s="17">
        <v>0</v>
      </c>
      <c r="M34" s="17" t="s">
        <v>4</v>
      </c>
      <c r="N34" s="17">
        <v>0</v>
      </c>
      <c r="O34" s="26" t="e">
        <v>#DIV/0!</v>
      </c>
      <c r="P34" s="17">
        <v>0</v>
      </c>
      <c r="Q34" s="26" t="e">
        <v>#DIV/0!</v>
      </c>
      <c r="R34" s="17">
        <v>0</v>
      </c>
      <c r="S34" s="17" t="s">
        <v>4</v>
      </c>
      <c r="T34" s="17">
        <v>0</v>
      </c>
      <c r="U34" s="17" t="s">
        <v>4</v>
      </c>
      <c r="V34" s="17">
        <v>0</v>
      </c>
      <c r="W34" s="26" t="e">
        <v>#DIV/0!</v>
      </c>
    </row>
    <row r="35" spans="1:23" x14ac:dyDescent="0.3">
      <c r="A35" s="25">
        <v>25</v>
      </c>
      <c r="B35" s="24" t="s">
        <v>30</v>
      </c>
      <c r="C35" s="24" t="s">
        <v>30</v>
      </c>
      <c r="D35" s="23" t="s">
        <v>5</v>
      </c>
      <c r="E35" s="22">
        <v>2736.3333333333335</v>
      </c>
      <c r="F35" s="21">
        <v>66</v>
      </c>
      <c r="G35" s="19">
        <v>2.4119868437081253</v>
      </c>
      <c r="H35" s="20">
        <v>66</v>
      </c>
      <c r="I35" s="19">
        <v>2.4119868437081253</v>
      </c>
      <c r="J35" s="17">
        <v>0</v>
      </c>
      <c r="K35" s="17" t="s">
        <v>4</v>
      </c>
      <c r="L35" s="17">
        <v>0</v>
      </c>
      <c r="M35" s="17" t="s">
        <v>4</v>
      </c>
      <c r="N35" s="17">
        <v>0</v>
      </c>
      <c r="O35" s="26" t="e">
        <v>#DIV/0!</v>
      </c>
      <c r="P35" s="17">
        <v>0</v>
      </c>
      <c r="Q35" s="26" t="e">
        <v>#DIV/0!</v>
      </c>
      <c r="R35" s="17">
        <v>0</v>
      </c>
      <c r="S35" s="17" t="s">
        <v>4</v>
      </c>
      <c r="T35" s="17">
        <v>0</v>
      </c>
      <c r="U35" s="17" t="s">
        <v>4</v>
      </c>
      <c r="V35" s="17">
        <v>0</v>
      </c>
      <c r="W35" s="26" t="e">
        <v>#DIV/0!</v>
      </c>
    </row>
    <row r="36" spans="1:23" x14ac:dyDescent="0.3">
      <c r="A36" s="25">
        <v>26</v>
      </c>
      <c r="B36" s="24" t="s">
        <v>29</v>
      </c>
      <c r="C36" s="24" t="s">
        <v>29</v>
      </c>
      <c r="D36" s="23" t="s">
        <v>5</v>
      </c>
      <c r="E36" s="22">
        <v>2414.3333333333335</v>
      </c>
      <c r="F36" s="21">
        <v>60</v>
      </c>
      <c r="G36" s="19">
        <v>2.4851580836669886</v>
      </c>
      <c r="H36" s="20">
        <v>60</v>
      </c>
      <c r="I36" s="19">
        <v>2.4851580836669886</v>
      </c>
      <c r="J36" s="30"/>
      <c r="K36" s="18"/>
      <c r="L36" s="30"/>
      <c r="M36" s="18"/>
      <c r="N36" s="30"/>
      <c r="O36" s="18"/>
      <c r="P36" s="30"/>
      <c r="Q36" s="18"/>
      <c r="R36" s="30"/>
      <c r="S36" s="18"/>
      <c r="T36" s="30"/>
      <c r="U36" s="18"/>
      <c r="V36" s="30"/>
      <c r="W36" s="18"/>
    </row>
    <row r="37" spans="1:23" x14ac:dyDescent="0.25">
      <c r="A37" s="25">
        <v>27</v>
      </c>
      <c r="B37" s="24" t="s">
        <v>28</v>
      </c>
      <c r="C37" s="24" t="s">
        <v>27</v>
      </c>
      <c r="D37" s="23" t="s">
        <v>5</v>
      </c>
      <c r="E37" s="22">
        <v>4197.666666666667</v>
      </c>
      <c r="F37" s="21">
        <v>192</v>
      </c>
      <c r="G37" s="19">
        <v>4.5739696656872866</v>
      </c>
      <c r="H37" s="20">
        <v>192</v>
      </c>
      <c r="I37" s="19">
        <v>4.5739696656872866</v>
      </c>
      <c r="J37" s="29">
        <v>0</v>
      </c>
      <c r="K37" s="29" t="s">
        <v>4</v>
      </c>
      <c r="L37" s="29">
        <v>0</v>
      </c>
      <c r="M37" s="29" t="s">
        <v>4</v>
      </c>
      <c r="N37" s="29">
        <v>0</v>
      </c>
      <c r="O37" s="28" t="e">
        <v>#DIV/0!</v>
      </c>
      <c r="P37" s="29">
        <v>0</v>
      </c>
      <c r="Q37" s="28" t="e">
        <v>#DIV/0!</v>
      </c>
      <c r="R37" s="29">
        <v>0</v>
      </c>
      <c r="S37" s="29" t="s">
        <v>4</v>
      </c>
      <c r="T37" s="29">
        <v>0</v>
      </c>
      <c r="U37" s="29" t="s">
        <v>4</v>
      </c>
      <c r="V37" s="29">
        <v>0</v>
      </c>
      <c r="W37" s="28" t="e">
        <v>#DIV/0!</v>
      </c>
    </row>
    <row r="38" spans="1:23" x14ac:dyDescent="0.3">
      <c r="A38" s="25">
        <v>28</v>
      </c>
      <c r="B38" s="24">
        <v>0</v>
      </c>
      <c r="C38" s="24" t="s">
        <v>26</v>
      </c>
      <c r="D38" s="23" t="s">
        <v>5</v>
      </c>
      <c r="E38" s="22">
        <v>2645.6666666666665</v>
      </c>
      <c r="F38" s="21">
        <v>105</v>
      </c>
      <c r="G38" s="19">
        <v>3.9687539372558902</v>
      </c>
      <c r="H38" s="20">
        <v>105</v>
      </c>
      <c r="I38" s="19">
        <v>3.9687539372558902</v>
      </c>
      <c r="J38" s="17">
        <v>0</v>
      </c>
      <c r="K38" s="17" t="s">
        <v>4</v>
      </c>
      <c r="L38" s="17">
        <v>0</v>
      </c>
      <c r="M38" s="17" t="s">
        <v>4</v>
      </c>
      <c r="N38" s="17">
        <v>0</v>
      </c>
      <c r="O38" s="26" t="e">
        <v>#DIV/0!</v>
      </c>
      <c r="P38" s="17">
        <v>0</v>
      </c>
      <c r="Q38" s="26" t="e">
        <v>#DIV/0!</v>
      </c>
      <c r="R38" s="17">
        <v>1</v>
      </c>
      <c r="S38" s="17" t="s">
        <v>25</v>
      </c>
      <c r="T38" s="17">
        <v>0</v>
      </c>
      <c r="U38" s="17" t="s">
        <v>4</v>
      </c>
      <c r="V38" s="17">
        <v>1</v>
      </c>
      <c r="W38" s="17" t="s">
        <v>15</v>
      </c>
    </row>
    <row r="39" spans="1:23" x14ac:dyDescent="0.25">
      <c r="A39" s="25">
        <v>29</v>
      </c>
      <c r="B39" s="24" t="s">
        <v>24</v>
      </c>
      <c r="C39" s="24" t="s">
        <v>24</v>
      </c>
      <c r="D39" s="23" t="s">
        <v>5</v>
      </c>
      <c r="E39" s="22">
        <v>4086.6666666666665</v>
      </c>
      <c r="F39" s="21">
        <v>179</v>
      </c>
      <c r="G39" s="19">
        <v>4.3800978792822187</v>
      </c>
      <c r="H39" s="20">
        <v>179</v>
      </c>
      <c r="I39" s="19">
        <v>4.3800978792822187</v>
      </c>
      <c r="J39" s="27">
        <v>5</v>
      </c>
      <c r="K39" s="27">
        <v>2.8</v>
      </c>
      <c r="L39" s="27">
        <v>1</v>
      </c>
      <c r="M39" s="27">
        <v>0.6</v>
      </c>
      <c r="N39" s="27">
        <v>0</v>
      </c>
      <c r="O39" s="27" t="s">
        <v>4</v>
      </c>
      <c r="P39" s="27">
        <v>1</v>
      </c>
      <c r="Q39" s="27">
        <v>16.7</v>
      </c>
      <c r="R39" s="27">
        <v>2</v>
      </c>
      <c r="S39" s="27">
        <v>1.3</v>
      </c>
      <c r="T39" s="27">
        <v>2</v>
      </c>
      <c r="U39" s="27">
        <v>1.3</v>
      </c>
      <c r="V39" s="27">
        <v>2</v>
      </c>
      <c r="W39" s="27" t="s">
        <v>23</v>
      </c>
    </row>
    <row r="40" spans="1:23" x14ac:dyDescent="0.3">
      <c r="A40" s="25">
        <v>30</v>
      </c>
      <c r="B40" s="24" t="s">
        <v>22</v>
      </c>
      <c r="C40" s="24" t="s">
        <v>21</v>
      </c>
      <c r="D40" s="23" t="s">
        <v>5</v>
      </c>
      <c r="E40" s="22">
        <v>2430</v>
      </c>
      <c r="F40" s="21">
        <v>132</v>
      </c>
      <c r="G40" s="19">
        <v>5.4320987654320989</v>
      </c>
      <c r="H40" s="20">
        <v>132</v>
      </c>
      <c r="I40" s="19">
        <v>5.4320987654320989</v>
      </c>
      <c r="J40" s="17">
        <v>62</v>
      </c>
      <c r="K40" s="18">
        <v>82.7</v>
      </c>
      <c r="L40" s="17">
        <v>0</v>
      </c>
      <c r="M40" s="17" t="s">
        <v>4</v>
      </c>
      <c r="N40" s="17">
        <v>0</v>
      </c>
      <c r="O40" s="17" t="s">
        <v>4</v>
      </c>
      <c r="P40" s="17">
        <v>1</v>
      </c>
      <c r="Q40" s="18">
        <v>1.6</v>
      </c>
      <c r="R40" s="17">
        <v>0</v>
      </c>
      <c r="S40" s="17" t="s">
        <v>4</v>
      </c>
      <c r="T40" s="17">
        <v>0</v>
      </c>
      <c r="U40" s="17" t="s">
        <v>4</v>
      </c>
      <c r="V40" s="17">
        <v>0</v>
      </c>
      <c r="W40" s="26" t="e">
        <v>#DIV/0!</v>
      </c>
    </row>
    <row r="41" spans="1:23" x14ac:dyDescent="0.3">
      <c r="A41" s="25">
        <v>31</v>
      </c>
      <c r="B41" s="24">
        <v>0</v>
      </c>
      <c r="C41" s="24" t="s">
        <v>20</v>
      </c>
      <c r="D41" s="23" t="s">
        <v>5</v>
      </c>
      <c r="E41" s="22">
        <v>1877.6666666666667</v>
      </c>
      <c r="F41" s="21">
        <v>75</v>
      </c>
      <c r="G41" s="19">
        <v>3.9943191904846436</v>
      </c>
      <c r="H41" s="20">
        <v>75</v>
      </c>
      <c r="I41" s="19">
        <v>3.9943191904846436</v>
      </c>
      <c r="J41" s="26">
        <v>3</v>
      </c>
      <c r="K41" s="26" t="s">
        <v>19</v>
      </c>
      <c r="L41" s="26">
        <v>1</v>
      </c>
      <c r="M41" s="26" t="s">
        <v>18</v>
      </c>
      <c r="N41" s="26">
        <v>0</v>
      </c>
      <c r="O41" s="26">
        <v>0</v>
      </c>
      <c r="P41" s="26">
        <v>4</v>
      </c>
      <c r="Q41" s="26">
        <v>100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 t="e">
        <v>#DIV/0!</v>
      </c>
    </row>
    <row r="42" spans="1:23" x14ac:dyDescent="0.3">
      <c r="A42" s="25">
        <v>32</v>
      </c>
      <c r="B42" s="24" t="s">
        <v>17</v>
      </c>
      <c r="C42" s="24" t="s">
        <v>16</v>
      </c>
      <c r="D42" s="23" t="s">
        <v>5</v>
      </c>
      <c r="E42" s="22">
        <v>3276</v>
      </c>
      <c r="F42" s="21">
        <v>151</v>
      </c>
      <c r="G42" s="19">
        <v>4.6092796092796098</v>
      </c>
      <c r="H42" s="20">
        <v>151</v>
      </c>
      <c r="I42" s="19">
        <v>4.6092796092796098</v>
      </c>
      <c r="J42" s="17">
        <v>2</v>
      </c>
      <c r="K42" s="18">
        <v>1.3</v>
      </c>
      <c r="L42" s="17">
        <v>4</v>
      </c>
      <c r="M42" s="18">
        <v>2.6</v>
      </c>
      <c r="N42" s="17">
        <v>0</v>
      </c>
      <c r="O42" s="18">
        <v>0</v>
      </c>
      <c r="P42" s="17">
        <v>0</v>
      </c>
      <c r="Q42" s="18">
        <v>0</v>
      </c>
      <c r="R42" s="17">
        <v>2</v>
      </c>
      <c r="S42" s="18">
        <v>1.3</v>
      </c>
      <c r="T42" s="17">
        <v>0</v>
      </c>
      <c r="U42" s="18">
        <v>0</v>
      </c>
      <c r="V42" s="17">
        <v>0</v>
      </c>
      <c r="W42" s="18">
        <v>0</v>
      </c>
    </row>
    <row r="43" spans="1:23" x14ac:dyDescent="0.3">
      <c r="A43" s="25">
        <v>33</v>
      </c>
      <c r="B43" s="24">
        <v>0</v>
      </c>
      <c r="C43" s="24" t="s">
        <v>16</v>
      </c>
      <c r="D43" s="23" t="s">
        <v>5</v>
      </c>
      <c r="E43" s="22">
        <v>3739.3333333333335</v>
      </c>
      <c r="F43" s="21">
        <v>270</v>
      </c>
      <c r="G43" s="19">
        <v>7.2205384203957914</v>
      </c>
      <c r="H43" s="20">
        <v>270</v>
      </c>
      <c r="I43" s="19">
        <v>7.2205384203957914</v>
      </c>
      <c r="J43" s="17">
        <v>9</v>
      </c>
      <c r="K43" s="18">
        <v>3.3</v>
      </c>
      <c r="L43" s="17">
        <v>3</v>
      </c>
      <c r="M43" s="18">
        <v>1.1000000000000001</v>
      </c>
      <c r="N43" s="17">
        <v>0</v>
      </c>
      <c r="O43" s="17" t="s">
        <v>4</v>
      </c>
      <c r="P43" s="17">
        <v>12</v>
      </c>
      <c r="Q43" s="17" t="s">
        <v>15</v>
      </c>
      <c r="R43" s="17">
        <v>4</v>
      </c>
      <c r="S43" s="18">
        <v>1.5</v>
      </c>
      <c r="T43" s="17">
        <v>0</v>
      </c>
      <c r="U43" s="17" t="s">
        <v>4</v>
      </c>
      <c r="V43" s="17">
        <v>4</v>
      </c>
      <c r="W43" s="17" t="s">
        <v>15</v>
      </c>
    </row>
    <row r="44" spans="1:23" x14ac:dyDescent="0.3">
      <c r="A44" s="25">
        <v>34</v>
      </c>
      <c r="B44" s="24" t="s">
        <v>14</v>
      </c>
      <c r="C44" s="24" t="s">
        <v>13</v>
      </c>
      <c r="D44" s="23" t="s">
        <v>5</v>
      </c>
      <c r="E44" s="22">
        <v>3369.3333333333335</v>
      </c>
      <c r="F44" s="21">
        <v>175</v>
      </c>
      <c r="G44" s="19">
        <v>5.1939058171745147</v>
      </c>
      <c r="H44" s="20">
        <v>175</v>
      </c>
      <c r="I44" s="19">
        <v>5.1939058171745147</v>
      </c>
      <c r="J44" s="17">
        <v>0</v>
      </c>
      <c r="K44" s="17" t="s">
        <v>4</v>
      </c>
      <c r="L44" s="17">
        <v>0</v>
      </c>
      <c r="M44" s="17" t="s">
        <v>4</v>
      </c>
      <c r="N44" s="17">
        <v>0</v>
      </c>
      <c r="O44" s="26" t="e">
        <v>#DIV/0!</v>
      </c>
      <c r="P44" s="17">
        <v>0</v>
      </c>
      <c r="Q44" s="26" t="e">
        <v>#DIV/0!</v>
      </c>
      <c r="R44" s="17">
        <v>0</v>
      </c>
      <c r="S44" s="17" t="s">
        <v>4</v>
      </c>
      <c r="T44" s="17">
        <v>0</v>
      </c>
      <c r="U44" s="17" t="s">
        <v>4</v>
      </c>
      <c r="V44" s="17">
        <v>0</v>
      </c>
      <c r="W44" s="26" t="e">
        <v>#DIV/0!</v>
      </c>
    </row>
    <row r="45" spans="1:23" x14ac:dyDescent="0.3">
      <c r="A45" s="25">
        <v>35</v>
      </c>
      <c r="B45" s="24">
        <v>0</v>
      </c>
      <c r="C45" s="24" t="s">
        <v>12</v>
      </c>
      <c r="D45" s="23" t="s">
        <v>5</v>
      </c>
      <c r="E45" s="22">
        <v>2065</v>
      </c>
      <c r="F45" s="21">
        <v>52</v>
      </c>
      <c r="G45" s="19">
        <v>2.5181598062953996</v>
      </c>
      <c r="H45" s="20">
        <v>52</v>
      </c>
      <c r="I45" s="19">
        <v>2.5181598062953996</v>
      </c>
      <c r="J45" s="17">
        <v>0</v>
      </c>
      <c r="K45" s="17" t="s">
        <v>4</v>
      </c>
      <c r="L45" s="17">
        <v>0</v>
      </c>
      <c r="M45" s="17" t="s">
        <v>4</v>
      </c>
      <c r="N45" s="17">
        <v>0</v>
      </c>
      <c r="O45" s="17" t="s">
        <v>4</v>
      </c>
      <c r="P45" s="17">
        <v>0</v>
      </c>
      <c r="Q45" s="17" t="s">
        <v>4</v>
      </c>
      <c r="R45" s="17">
        <v>0</v>
      </c>
      <c r="S45" s="17" t="s">
        <v>4</v>
      </c>
      <c r="T45" s="17">
        <v>0</v>
      </c>
      <c r="U45" s="17" t="s">
        <v>4</v>
      </c>
      <c r="V45" s="17">
        <v>0</v>
      </c>
      <c r="W45" s="17" t="s">
        <v>4</v>
      </c>
    </row>
    <row r="46" spans="1:23" x14ac:dyDescent="0.3">
      <c r="A46" s="25">
        <v>36</v>
      </c>
      <c r="B46" s="24" t="s">
        <v>11</v>
      </c>
      <c r="C46" s="24" t="s">
        <v>10</v>
      </c>
      <c r="D46" s="23" t="s">
        <v>5</v>
      </c>
      <c r="E46" s="22">
        <v>5172.666666666667</v>
      </c>
      <c r="F46" s="21">
        <v>180</v>
      </c>
      <c r="G46" s="19">
        <v>3.4798298749838898</v>
      </c>
      <c r="H46" s="20">
        <v>180</v>
      </c>
      <c r="I46" s="19">
        <v>3.4798298749838898</v>
      </c>
      <c r="J46" s="17">
        <v>2</v>
      </c>
      <c r="K46" s="17" t="s">
        <v>9</v>
      </c>
      <c r="L46" s="17">
        <v>0</v>
      </c>
      <c r="M46" s="17" t="s">
        <v>4</v>
      </c>
      <c r="N46" s="17">
        <v>0</v>
      </c>
      <c r="O46" s="17" t="s">
        <v>4</v>
      </c>
      <c r="P46" s="17">
        <v>6</v>
      </c>
      <c r="Q46" s="17" t="s">
        <v>8</v>
      </c>
      <c r="R46" s="17">
        <v>0</v>
      </c>
      <c r="S46" s="17" t="s">
        <v>4</v>
      </c>
      <c r="T46" s="17">
        <v>0</v>
      </c>
      <c r="U46" s="17" t="s">
        <v>4</v>
      </c>
      <c r="V46" s="17">
        <v>0</v>
      </c>
      <c r="W46" s="17" t="s">
        <v>4</v>
      </c>
    </row>
    <row r="47" spans="1:23" x14ac:dyDescent="0.3">
      <c r="A47" s="25">
        <v>37</v>
      </c>
      <c r="B47" s="24">
        <v>0</v>
      </c>
      <c r="C47" s="24" t="s">
        <v>7</v>
      </c>
      <c r="D47" s="23" t="s">
        <v>5</v>
      </c>
      <c r="E47" s="22">
        <v>2128</v>
      </c>
      <c r="F47" s="21">
        <v>99</v>
      </c>
      <c r="G47" s="19">
        <v>4.6522556390977448</v>
      </c>
      <c r="H47" s="20">
        <v>99</v>
      </c>
      <c r="I47" s="19">
        <v>4.6522556390977448</v>
      </c>
      <c r="J47" s="17">
        <v>7</v>
      </c>
      <c r="K47" s="18">
        <v>7.1</v>
      </c>
      <c r="L47" s="17">
        <v>1</v>
      </c>
      <c r="M47" s="18">
        <v>1</v>
      </c>
      <c r="N47" s="17">
        <v>0</v>
      </c>
      <c r="O47" s="18">
        <v>0</v>
      </c>
      <c r="P47" s="17">
        <v>6</v>
      </c>
      <c r="Q47" s="18">
        <v>75</v>
      </c>
      <c r="R47" s="17">
        <v>1</v>
      </c>
      <c r="S47" s="18">
        <v>1</v>
      </c>
      <c r="T47" s="17">
        <v>1</v>
      </c>
      <c r="U47" s="18">
        <v>1</v>
      </c>
      <c r="V47" s="17">
        <v>1</v>
      </c>
      <c r="W47" s="18">
        <v>50</v>
      </c>
    </row>
    <row r="48" spans="1:23" x14ac:dyDescent="0.3">
      <c r="A48" s="25">
        <v>38</v>
      </c>
      <c r="B48" s="24" t="s">
        <v>6</v>
      </c>
      <c r="C48" s="24" t="s">
        <v>6</v>
      </c>
      <c r="D48" s="23" t="s">
        <v>5</v>
      </c>
      <c r="E48" s="22">
        <v>1024</v>
      </c>
      <c r="F48" s="21">
        <v>93</v>
      </c>
      <c r="G48" s="19">
        <v>9.08203125</v>
      </c>
      <c r="H48" s="20">
        <v>93</v>
      </c>
      <c r="I48" s="19">
        <v>9.08203125</v>
      </c>
      <c r="J48" s="17">
        <v>3</v>
      </c>
      <c r="K48" s="18">
        <v>5.4</v>
      </c>
      <c r="L48" s="17">
        <v>0</v>
      </c>
      <c r="M48" s="17" t="s">
        <v>4</v>
      </c>
      <c r="N48" s="17">
        <v>0</v>
      </c>
      <c r="O48" s="17" t="s">
        <v>4</v>
      </c>
      <c r="P48" s="17">
        <v>0</v>
      </c>
      <c r="Q48" s="17" t="s">
        <v>4</v>
      </c>
      <c r="R48" s="17">
        <v>1</v>
      </c>
      <c r="S48" s="18">
        <v>4.3</v>
      </c>
      <c r="T48" s="17">
        <v>0</v>
      </c>
      <c r="U48" s="17" t="s">
        <v>4</v>
      </c>
      <c r="V48" s="17">
        <v>0</v>
      </c>
      <c r="W48" s="17" t="s">
        <v>4</v>
      </c>
    </row>
    <row r="49" spans="1:23" x14ac:dyDescent="0.3">
      <c r="A49" s="16"/>
      <c r="B49" s="15"/>
      <c r="C49" s="15"/>
      <c r="D49" s="14"/>
      <c r="E49" s="13"/>
      <c r="F49" s="12"/>
      <c r="G49" s="11"/>
      <c r="H49" s="11"/>
      <c r="I49" s="11"/>
      <c r="J49" s="12"/>
      <c r="K49" s="11"/>
      <c r="L49" s="12"/>
      <c r="M49" s="11"/>
      <c r="N49" s="12"/>
      <c r="O49" s="11"/>
      <c r="P49" s="12"/>
      <c r="Q49" s="11"/>
      <c r="R49" s="12"/>
      <c r="S49" s="11"/>
      <c r="T49" s="12"/>
      <c r="U49" s="11"/>
      <c r="V49" s="12"/>
      <c r="W49" s="11"/>
    </row>
    <row r="50" spans="1:23" x14ac:dyDescent="0.3">
      <c r="A50" s="16"/>
      <c r="B50" s="15"/>
      <c r="C50" s="15"/>
      <c r="D50" s="14"/>
      <c r="E50" s="13"/>
      <c r="F50" s="12"/>
      <c r="G50" s="11"/>
      <c r="H50" s="11"/>
      <c r="I50" s="11"/>
      <c r="J50" s="12"/>
      <c r="K50" s="11"/>
      <c r="L50" s="12"/>
      <c r="M50" s="11"/>
      <c r="N50" s="12"/>
      <c r="O50" s="11"/>
      <c r="P50" s="12"/>
      <c r="Q50" s="11"/>
      <c r="R50" s="12"/>
      <c r="S50" s="11"/>
      <c r="T50" s="12"/>
      <c r="U50" s="11"/>
      <c r="V50" s="12"/>
      <c r="W50" s="11"/>
    </row>
    <row r="51" spans="1:23" ht="16.2" thickBot="1" x14ac:dyDescent="0.35">
      <c r="A51" s="10" t="s">
        <v>3</v>
      </c>
      <c r="B51" s="10"/>
      <c r="C51" s="9"/>
      <c r="D51" s="8">
        <f>COUNTIF(D11:D50,"v")</f>
        <v>38</v>
      </c>
      <c r="E51" s="6">
        <f>SUM(E11:E50)</f>
        <v>129014.66666666667</v>
      </c>
      <c r="F51" s="6">
        <f>SUM(F11:F50)</f>
        <v>6056</v>
      </c>
      <c r="G51" s="7">
        <f>F51/E51*100</f>
        <v>4.6940399541137445</v>
      </c>
      <c r="H51" s="6">
        <f>SUM(H11:H50)</f>
        <v>6056</v>
      </c>
      <c r="I51" s="7">
        <f>H51/E51</f>
        <v>4.6940399541137441E-2</v>
      </c>
      <c r="J51" s="6">
        <f>SUM(J11:J50)</f>
        <v>132.80000000000001</v>
      </c>
      <c r="K51" s="5">
        <f>J51/$F51*100</f>
        <v>2.1928665785997361</v>
      </c>
      <c r="L51" s="6">
        <f>SUM(L11:L50)</f>
        <v>19.100000000000001</v>
      </c>
      <c r="M51" s="5">
        <f>L51/$F51*100</f>
        <v>0.31538969616908852</v>
      </c>
      <c r="N51" s="6">
        <f>SUM(N11:N50)</f>
        <v>22</v>
      </c>
      <c r="O51" s="5">
        <f>N51/$J51*100</f>
        <v>16.566265060240962</v>
      </c>
      <c r="P51" s="6">
        <f>SUM(P11:P50)</f>
        <v>38</v>
      </c>
      <c r="Q51" s="5">
        <f>P51/($J51-$N51+$L51)*100</f>
        <v>29.253271747498072</v>
      </c>
      <c r="R51" s="6">
        <f>SUM(R11:R50)</f>
        <v>22</v>
      </c>
      <c r="S51" s="5">
        <f>R51/$H51*100</f>
        <v>0.36327608982826948</v>
      </c>
      <c r="T51" s="6">
        <f>SUM(T11:T50)</f>
        <v>8</v>
      </c>
      <c r="U51" s="5">
        <f>T51/$H51*100</f>
        <v>0.13210039630118892</v>
      </c>
      <c r="V51" s="6">
        <f>SUM(V11:V50)</f>
        <v>18</v>
      </c>
      <c r="W51" s="5">
        <f>V51/($R51+$T51)*100</f>
        <v>60</v>
      </c>
    </row>
    <row r="52" spans="1:23" x14ac:dyDescent="0.3">
      <c r="C52" s="4"/>
      <c r="D52" s="4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3">
      <c r="A53" s="2" t="s">
        <v>2</v>
      </c>
      <c r="B53" s="2"/>
      <c r="C53" s="2"/>
    </row>
    <row r="54" spans="1:23" x14ac:dyDescent="0.3">
      <c r="A54" s="2" t="s">
        <v>1</v>
      </c>
      <c r="B54" s="2"/>
      <c r="C54" s="2"/>
    </row>
    <row r="55" spans="1:23" x14ac:dyDescent="0.3">
      <c r="A55" s="2"/>
      <c r="B55" s="2" t="s">
        <v>0</v>
      </c>
      <c r="C55" s="2"/>
    </row>
  </sheetData>
  <mergeCells count="14">
    <mergeCell ref="T8:U8"/>
    <mergeCell ref="V8:W8"/>
    <mergeCell ref="H8:I8"/>
    <mergeCell ref="J8:K8"/>
    <mergeCell ref="L8:M8"/>
    <mergeCell ref="N8:O8"/>
    <mergeCell ref="P8:Q8"/>
    <mergeCell ref="R8:S8"/>
    <mergeCell ref="F8:G8"/>
    <mergeCell ref="A8:A9"/>
    <mergeCell ref="B8:B9"/>
    <mergeCell ref="C8:C9"/>
    <mergeCell ref="D8:D9"/>
    <mergeCell ref="E8:E9"/>
  </mergeCells>
  <printOptions horizontalCentered="1"/>
  <pageMargins left="0.27559055118110237" right="0.27559055118110237" top="0.74803149606299213" bottom="0.74803149606299213" header="0.31496062992125984" footer="0.31496062992125984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77.apri</vt:lpstr>
      <vt:lpstr>'77.apri'!Print_Area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2023-10-01T10:38:00Z</dcterms:created>
  <dcterms:modified xsi:type="dcterms:W3CDTF">2023-10-01T10:38:32Z</dcterms:modified>
</cp:coreProperties>
</file>