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E76F41F-0CB5-482C-B472-247DBCC6873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able 1" sheetId="1" r:id="rId1"/>
  </sheets>
  <definedNames>
    <definedName name="_xlnm.Print_Titles" localSheetId="0">'Table 1'!$5:$6</definedName>
  </definedNames>
  <calcPr calcId="181029"/>
</workbook>
</file>

<file path=xl/calcChain.xml><?xml version="1.0" encoding="utf-8"?>
<calcChain xmlns="http://schemas.openxmlformats.org/spreadsheetml/2006/main">
  <c r="I8" i="1" l="1"/>
  <c r="L15" i="1"/>
  <c r="K7" i="1"/>
  <c r="K8" i="1"/>
  <c r="J8" i="1"/>
  <c r="L8" i="1" s="1"/>
  <c r="L14" i="1"/>
  <c r="L13" i="1"/>
  <c r="L16" i="1"/>
  <c r="L18" i="1"/>
  <c r="L17" i="1"/>
  <c r="L19" i="1"/>
  <c r="L23" i="1"/>
  <c r="L22" i="1"/>
  <c r="L21" i="1"/>
  <c r="L20" i="1"/>
  <c r="L24" i="1"/>
  <c r="L25" i="1"/>
  <c r="L26" i="1"/>
  <c r="L28" i="1"/>
  <c r="L27" i="1"/>
  <c r="L29" i="1"/>
  <c r="L32" i="1"/>
  <c r="L31" i="1"/>
  <c r="L30" i="1"/>
  <c r="L33" i="1"/>
  <c r="L10" i="1"/>
  <c r="L9" i="1"/>
  <c r="L11" i="1"/>
  <c r="I9" i="1"/>
  <c r="G10" i="1"/>
  <c r="G9" i="1"/>
  <c r="E7" i="1"/>
  <c r="D7" i="1"/>
  <c r="H8" i="1"/>
  <c r="H7" i="1" s="1"/>
  <c r="I7" i="1" s="1"/>
  <c r="F8" i="1"/>
  <c r="G8" i="1" s="1"/>
  <c r="E8" i="1"/>
  <c r="D8" i="1"/>
  <c r="C8" i="1"/>
  <c r="C7" i="1" s="1"/>
  <c r="H44" i="1"/>
  <c r="H43" i="1" s="1"/>
  <c r="F44" i="1"/>
  <c r="F43" i="1" s="1"/>
  <c r="E44" i="1"/>
  <c r="D44" i="1"/>
  <c r="C44" i="1"/>
  <c r="C43" i="1" s="1"/>
  <c r="B44" i="1"/>
  <c r="B43" i="1" s="1"/>
  <c r="L34" i="1"/>
  <c r="L35" i="1"/>
  <c r="L36" i="1"/>
  <c r="L37" i="1"/>
  <c r="L39" i="1"/>
  <c r="L41" i="1"/>
  <c r="L38" i="1"/>
  <c r="L40" i="1"/>
  <c r="L42" i="1"/>
  <c r="L44" i="1"/>
  <c r="L43" i="1"/>
  <c r="L47" i="1"/>
  <c r="L46" i="1"/>
  <c r="L45" i="1"/>
  <c r="L48" i="1"/>
  <c r="L51" i="1"/>
  <c r="L52" i="1"/>
  <c r="L50" i="1"/>
  <c r="L49" i="1"/>
  <c r="L54" i="1"/>
  <c r="L53" i="1"/>
  <c r="L55" i="1"/>
  <c r="L56" i="1"/>
  <c r="L57" i="1"/>
  <c r="L58" i="1"/>
  <c r="L59" i="1"/>
  <c r="L60" i="1"/>
  <c r="L61" i="1"/>
  <c r="L62" i="1"/>
  <c r="L63" i="1"/>
  <c r="I63" i="1"/>
  <c r="I62" i="1"/>
  <c r="G63" i="1"/>
  <c r="G62" i="1"/>
  <c r="G60" i="1"/>
  <c r="G58" i="1"/>
  <c r="H56" i="1"/>
  <c r="E56" i="1"/>
  <c r="C56" i="1"/>
  <c r="I60" i="1"/>
  <c r="I58" i="1"/>
  <c r="H57" i="1"/>
  <c r="F57" i="1"/>
  <c r="F56" i="1" s="1"/>
  <c r="E57" i="1"/>
  <c r="D57" i="1"/>
  <c r="D56" i="1" s="1"/>
  <c r="C57" i="1"/>
  <c r="B57" i="1"/>
  <c r="B56" i="1" s="1"/>
  <c r="H59" i="1"/>
  <c r="I59" i="1" s="1"/>
  <c r="F59" i="1"/>
  <c r="G59" i="1" s="1"/>
  <c r="E59" i="1"/>
  <c r="D59" i="1"/>
  <c r="C59" i="1"/>
  <c r="B59" i="1"/>
  <c r="H61" i="1"/>
  <c r="F61" i="1"/>
  <c r="G61" i="1" s="1"/>
  <c r="E61" i="1"/>
  <c r="D61" i="1"/>
  <c r="I61" i="1" s="1"/>
  <c r="C61" i="1"/>
  <c r="B61" i="1"/>
  <c r="I52" i="1"/>
  <c r="I50" i="1"/>
  <c r="I49" i="1"/>
  <c r="H54" i="1"/>
  <c r="H53" i="1" s="1"/>
  <c r="F54" i="1"/>
  <c r="E54" i="1"/>
  <c r="E53" i="1" s="1"/>
  <c r="D54" i="1"/>
  <c r="G54" i="1" s="1"/>
  <c r="C54" i="1"/>
  <c r="C53" i="1" s="1"/>
  <c r="F53" i="1"/>
  <c r="B54" i="1"/>
  <c r="B53" i="1" s="1"/>
  <c r="I55" i="1"/>
  <c r="G55" i="1"/>
  <c r="G52" i="1"/>
  <c r="G50" i="1"/>
  <c r="G49" i="1"/>
  <c r="I47" i="1"/>
  <c r="I46" i="1"/>
  <c r="I45" i="1"/>
  <c r="G47" i="1"/>
  <c r="G46" i="1"/>
  <c r="G45" i="1"/>
  <c r="G44" i="1"/>
  <c r="G41" i="1"/>
  <c r="I42" i="1"/>
  <c r="I40" i="1"/>
  <c r="H48" i="1"/>
  <c r="F48" i="1"/>
  <c r="E48" i="1"/>
  <c r="E43" i="1" s="1"/>
  <c r="C48" i="1"/>
  <c r="B48" i="1"/>
  <c r="D51" i="1"/>
  <c r="I51" i="1" s="1"/>
  <c r="G42" i="1"/>
  <c r="H41" i="1"/>
  <c r="I41" i="1" s="1"/>
  <c r="F41" i="1"/>
  <c r="E41" i="1"/>
  <c r="D41" i="1"/>
  <c r="C41" i="1"/>
  <c r="B41" i="1"/>
  <c r="C39" i="1"/>
  <c r="H39" i="1"/>
  <c r="F39" i="1"/>
  <c r="E39" i="1"/>
  <c r="D39" i="1"/>
  <c r="B39" i="1"/>
  <c r="I38" i="1"/>
  <c r="I36" i="1"/>
  <c r="I35" i="1"/>
  <c r="I32" i="1"/>
  <c r="I31" i="1"/>
  <c r="I30" i="1"/>
  <c r="I28" i="1"/>
  <c r="I27" i="1"/>
  <c r="H37" i="1"/>
  <c r="F37" i="1"/>
  <c r="E37" i="1"/>
  <c r="D37" i="1"/>
  <c r="C37" i="1"/>
  <c r="B37" i="1"/>
  <c r="H19" i="1"/>
  <c r="L12" i="1"/>
  <c r="I25" i="1"/>
  <c r="I22" i="1"/>
  <c r="I21" i="1"/>
  <c r="I20" i="1"/>
  <c r="I18" i="1"/>
  <c r="H17" i="1"/>
  <c r="F17" i="1"/>
  <c r="E17" i="1"/>
  <c r="D17" i="1"/>
  <c r="C17" i="1"/>
  <c r="H29" i="1"/>
  <c r="F29" i="1"/>
  <c r="E29" i="1"/>
  <c r="D29" i="1"/>
  <c r="C29" i="1"/>
  <c r="B29" i="1"/>
  <c r="H26" i="1"/>
  <c r="G40" i="1"/>
  <c r="G38" i="1"/>
  <c r="G36" i="1"/>
  <c r="G35" i="1"/>
  <c r="G32" i="1"/>
  <c r="G31" i="1"/>
  <c r="G30" i="1"/>
  <c r="H34" i="1"/>
  <c r="F34" i="1"/>
  <c r="F33" i="1" s="1"/>
  <c r="E34" i="1"/>
  <c r="D34" i="1"/>
  <c r="C34" i="1"/>
  <c r="B34" i="1"/>
  <c r="B33" i="1" s="1"/>
  <c r="H12" i="1"/>
  <c r="B17" i="1"/>
  <c r="C19" i="1"/>
  <c r="H24" i="1"/>
  <c r="F24" i="1"/>
  <c r="E24" i="1"/>
  <c r="D24" i="1"/>
  <c r="C24" i="1"/>
  <c r="B24" i="1"/>
  <c r="G28" i="1"/>
  <c r="G27" i="1"/>
  <c r="G25" i="1"/>
  <c r="G22" i="1"/>
  <c r="G21" i="1"/>
  <c r="G20" i="1"/>
  <c r="G18" i="1"/>
  <c r="F26" i="1"/>
  <c r="E26" i="1"/>
  <c r="D26" i="1"/>
  <c r="C26" i="1"/>
  <c r="B26" i="1"/>
  <c r="D23" i="1"/>
  <c r="D19" i="1" s="1"/>
  <c r="F19" i="1"/>
  <c r="E19" i="1"/>
  <c r="B19" i="1"/>
  <c r="H15" i="1"/>
  <c r="F15" i="1"/>
  <c r="E15" i="1"/>
  <c r="D15" i="1"/>
  <c r="C15" i="1"/>
  <c r="B15" i="1"/>
  <c r="I16" i="1"/>
  <c r="G16" i="1"/>
  <c r="I14" i="1"/>
  <c r="I13" i="1"/>
  <c r="G14" i="1"/>
  <c r="G13" i="1"/>
  <c r="F12" i="1"/>
  <c r="E12" i="1"/>
  <c r="D12" i="1"/>
  <c r="C12" i="1"/>
  <c r="B12" i="1"/>
  <c r="G56" i="1" l="1"/>
  <c r="G57" i="1"/>
  <c r="F7" i="1"/>
  <c r="G7" i="1" s="1"/>
  <c r="I24" i="1"/>
  <c r="C33" i="1"/>
  <c r="H33" i="1"/>
  <c r="I44" i="1"/>
  <c r="G12" i="1"/>
  <c r="G29" i="1"/>
  <c r="G37" i="1"/>
  <c r="G34" i="1"/>
  <c r="G39" i="1"/>
  <c r="I57" i="1"/>
  <c r="I56" i="1"/>
  <c r="I12" i="1"/>
  <c r="I29" i="1"/>
  <c r="E33" i="1"/>
  <c r="I39" i="1"/>
  <c r="J7" i="1"/>
  <c r="L7" i="1" s="1"/>
  <c r="D33" i="1"/>
  <c r="G33" i="1" s="1"/>
  <c r="G15" i="1"/>
  <c r="G26" i="1"/>
  <c r="I26" i="1"/>
  <c r="I37" i="1"/>
  <c r="G51" i="1"/>
  <c r="D53" i="1"/>
  <c r="G53" i="1" s="1"/>
  <c r="G17" i="1"/>
  <c r="I34" i="1"/>
  <c r="D48" i="1"/>
  <c r="G48" i="1" s="1"/>
  <c r="I54" i="1"/>
  <c r="I53" i="1"/>
  <c r="I33" i="1"/>
  <c r="I19" i="1"/>
  <c r="B11" i="1"/>
  <c r="B9" i="1" s="1"/>
  <c r="B8" i="1" s="1"/>
  <c r="B7" i="1" s="1"/>
  <c r="G23" i="1"/>
  <c r="F11" i="1"/>
  <c r="I23" i="1"/>
  <c r="I15" i="1"/>
  <c r="E11" i="1"/>
  <c r="I17" i="1"/>
  <c r="D11" i="1"/>
  <c r="I11" i="1" s="1"/>
  <c r="C11" i="1"/>
  <c r="G24" i="1"/>
  <c r="G19" i="1"/>
  <c r="D43" i="1" l="1"/>
  <c r="I48" i="1"/>
  <c r="G11" i="1"/>
  <c r="G43" i="1" l="1"/>
  <c r="I43" i="1"/>
</calcChain>
</file>

<file path=xl/sharedStrings.xml><?xml version="1.0" encoding="utf-8"?>
<sst xmlns="http://schemas.openxmlformats.org/spreadsheetml/2006/main" count="86" uniqueCount="84">
  <si>
    <r>
      <rPr>
        <sz val="10"/>
        <color rgb="FF312F2D"/>
        <rFont val="Calibri"/>
        <family val="2"/>
        <scheme val="minor"/>
      </rPr>
      <t xml:space="preserve">3.25.01.2.01.07- </t>
    </r>
    <r>
      <rPr>
        <sz val="10"/>
        <color rgb="FF1F1D1A"/>
        <rFont val="Calibri"/>
        <family val="2"/>
        <scheme val="minor"/>
      </rPr>
      <t>Evaluasi Kinerja Perangkat Daerah</t>
    </r>
  </si>
  <si>
    <r>
      <rPr>
        <sz val="10"/>
        <color rgb="FF1F1D1A"/>
        <rFont val="Calibri"/>
        <family val="2"/>
        <scheme val="minor"/>
      </rPr>
      <t>3.25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01.2.02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</t>
    </r>
    <r>
      <rPr>
        <sz val="10"/>
        <color rgb="FF050503"/>
        <rFont val="Calibri"/>
        <family val="2"/>
        <scheme val="minor"/>
      </rPr>
      <t xml:space="preserve">1 </t>
    </r>
    <r>
      <rPr>
        <sz val="10"/>
        <color rgb="FF312F2D"/>
        <rFont val="Calibri"/>
        <family val="2"/>
        <scheme val="minor"/>
      </rPr>
      <t xml:space="preserve">- </t>
    </r>
    <r>
      <rPr>
        <sz val="10"/>
        <color rgb="FF1F1D1A"/>
        <rFont val="Calibri"/>
        <family val="2"/>
        <scheme val="minor"/>
      </rPr>
      <t xml:space="preserve">Penyediaan </t>
    </r>
    <r>
      <rPr>
        <sz val="10"/>
        <color rgb="FF312F2D"/>
        <rFont val="Calibri"/>
        <family val="2"/>
        <scheme val="minor"/>
      </rPr>
      <t xml:space="preserve">Gaji </t>
    </r>
    <r>
      <rPr>
        <sz val="10"/>
        <color rgb="FF050503"/>
        <rFont val="Calibri"/>
        <family val="2"/>
        <scheme val="minor"/>
      </rPr>
      <t>d</t>
    </r>
    <r>
      <rPr>
        <sz val="10"/>
        <color rgb="FF312F2D"/>
        <rFont val="Calibri"/>
        <family val="2"/>
        <scheme val="minor"/>
      </rPr>
      <t xml:space="preserve">an </t>
    </r>
    <r>
      <rPr>
        <sz val="10"/>
        <color rgb="FF050503"/>
        <rFont val="Calibri"/>
        <family val="2"/>
        <scheme val="minor"/>
      </rPr>
      <t xml:space="preserve">Tu </t>
    </r>
    <r>
      <rPr>
        <sz val="10"/>
        <color rgb="FF1F1D1A"/>
        <rFont val="Calibri"/>
        <family val="2"/>
        <scheme val="minor"/>
      </rPr>
      <t>l\iangan ASN</t>
    </r>
  </si>
  <si>
    <r>
      <rPr>
        <sz val="10"/>
        <color rgb="FF312F2D"/>
        <rFont val="Calibri"/>
        <family val="2"/>
        <scheme val="minor"/>
      </rPr>
      <t>3.25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</t>
    </r>
    <r>
      <rPr>
        <sz val="10"/>
        <color rgb="FF050503"/>
        <rFont val="Calibri"/>
        <family val="2"/>
        <scheme val="minor"/>
      </rPr>
      <t>1.</t>
    </r>
    <r>
      <rPr>
        <sz val="10"/>
        <color rgb="FF1F1D1A"/>
        <rFont val="Calibri"/>
        <family val="2"/>
        <scheme val="minor"/>
      </rPr>
      <t>2.06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 xml:space="preserve">04 </t>
    </r>
    <r>
      <rPr>
        <sz val="10"/>
        <color rgb="FF42423F"/>
        <rFont val="Calibri"/>
        <family val="2"/>
        <scheme val="minor"/>
      </rPr>
      <t xml:space="preserve">- </t>
    </r>
    <r>
      <rPr>
        <sz val="10"/>
        <color rgb="FF1F1D1A"/>
        <rFont val="Calibri"/>
        <family val="2"/>
        <scheme val="minor"/>
      </rPr>
      <t>Penyediaan Bahan Logistik Kantor</t>
    </r>
  </si>
  <si>
    <r>
      <rPr>
        <sz val="10"/>
        <color rgb="FF312F2D"/>
        <rFont val="Calibri"/>
        <family val="2"/>
        <scheme val="minor"/>
      </rPr>
      <t>3.25.0</t>
    </r>
    <r>
      <rPr>
        <sz val="10"/>
        <color rgb="FF050503"/>
        <rFont val="Calibri"/>
        <family val="2"/>
        <scheme val="minor"/>
      </rPr>
      <t>1.</t>
    </r>
    <r>
      <rPr>
        <sz val="10"/>
        <color rgb="FF1F1D1A"/>
        <rFont val="Calibri"/>
        <family val="2"/>
        <scheme val="minor"/>
      </rPr>
      <t>2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 xml:space="preserve">07.06 </t>
    </r>
    <r>
      <rPr>
        <sz val="10"/>
        <color rgb="FF42423F"/>
        <rFont val="Calibri"/>
        <family val="2"/>
        <scheme val="minor"/>
      </rPr>
      <t xml:space="preserve">- </t>
    </r>
    <r>
      <rPr>
        <sz val="10"/>
        <color rgb="FF1F1D1A"/>
        <rFont val="Calibri"/>
        <family val="2"/>
        <scheme val="minor"/>
      </rPr>
      <t>Pengadaan Peralatan dan Mesin Lainnya</t>
    </r>
  </si>
  <si>
    <r>
      <rPr>
        <sz val="10"/>
        <color rgb="FF1F1D1A"/>
        <rFont val="Calibri"/>
        <family val="2"/>
        <scheme val="minor"/>
      </rPr>
      <t>83%</t>
    </r>
  </si>
  <si>
    <r>
      <rPr>
        <sz val="10"/>
        <color rgb="FF312F2D"/>
        <rFont val="Calibri"/>
        <family val="2"/>
        <scheme val="minor"/>
      </rPr>
      <t>3</t>
    </r>
    <r>
      <rPr>
        <sz val="10"/>
        <color rgb="FF050503"/>
        <rFont val="Calibri"/>
        <family val="2"/>
        <scheme val="minor"/>
      </rPr>
      <t>.</t>
    </r>
    <r>
      <rPr>
        <sz val="10"/>
        <color rgb="FF312F2D"/>
        <rFont val="Calibri"/>
        <family val="2"/>
        <scheme val="minor"/>
      </rPr>
      <t>25.0</t>
    </r>
    <r>
      <rPr>
        <sz val="10"/>
        <color rgb="FF050503"/>
        <rFont val="Calibri"/>
        <family val="2"/>
        <scheme val="minor"/>
      </rPr>
      <t>1</t>
    </r>
    <r>
      <rPr>
        <sz val="10"/>
        <color rgb="FF42423F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2</t>
    </r>
    <r>
      <rPr>
        <sz val="10"/>
        <color rgb="FF42423F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08.04-  Penyediaan jasa Pelayanan Umum Kantor</t>
    </r>
  </si>
  <si>
    <r>
      <rPr>
        <sz val="10"/>
        <color rgb="FF312F2D"/>
        <rFont val="Calibri"/>
        <family val="2"/>
        <scheme val="minor"/>
      </rPr>
      <t>78%</t>
    </r>
  </si>
  <si>
    <r>
      <rPr>
        <sz val="10"/>
        <color rgb="FF050505"/>
        <rFont val="Calibri"/>
        <family val="2"/>
        <scheme val="minor"/>
      </rPr>
      <t>1</t>
    </r>
    <r>
      <rPr>
        <sz val="10"/>
        <color rgb="FF282623"/>
        <rFont val="Calibri"/>
        <family val="2"/>
        <scheme val="minor"/>
      </rPr>
      <t>67.000</t>
    </r>
    <r>
      <rPr>
        <sz val="10"/>
        <color rgb="FF42413F"/>
        <rFont val="Calibri"/>
        <family val="2"/>
        <scheme val="minor"/>
      </rPr>
      <t xml:space="preserve">. </t>
    </r>
    <r>
      <rPr>
        <sz val="10"/>
        <color rgb="FF282623"/>
        <rFont val="Calibri"/>
        <family val="2"/>
        <scheme val="minor"/>
      </rPr>
      <t>000</t>
    </r>
  </si>
  <si>
    <r>
      <rPr>
        <sz val="10"/>
        <color rgb="FF282623"/>
        <rFont val="Calibri"/>
        <family val="2"/>
        <scheme val="minor"/>
      </rPr>
      <t>3.25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</t>
    </r>
    <r>
      <rPr>
        <sz val="10"/>
        <color rgb="FF050505"/>
        <rFont val="Calibri"/>
        <family val="2"/>
        <scheme val="minor"/>
      </rPr>
      <t>1.</t>
    </r>
    <r>
      <rPr>
        <sz val="10"/>
        <color rgb="FF282623"/>
        <rFont val="Calibri"/>
        <family val="2"/>
        <scheme val="minor"/>
      </rPr>
      <t>2.09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06 </t>
    </r>
    <r>
      <rPr>
        <sz val="10"/>
        <color rgb="FF42413F"/>
        <rFont val="Calibri"/>
        <family val="2"/>
        <scheme val="minor"/>
      </rPr>
      <t xml:space="preserve">.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 xml:space="preserve">emeliharaan Peralatan dan Mesin </t>
    </r>
    <r>
      <rPr>
        <sz val="10"/>
        <color rgb="FF050505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>ainnya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</si>
  <si>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</t>
    </r>
    <r>
      <rPr>
        <sz val="10"/>
        <color rgb="FF050505"/>
        <rFont val="Calibri"/>
        <family val="2"/>
        <scheme val="minor"/>
      </rPr>
      <t>1</t>
    </r>
    <r>
      <rPr>
        <sz val="10"/>
        <color rgb="FF282623"/>
        <rFont val="Calibri"/>
        <family val="2"/>
        <scheme val="minor"/>
      </rPr>
      <t>.</t>
    </r>
    <r>
      <rPr>
        <sz val="10"/>
        <color rgb="FF42413F"/>
        <rFont val="Calibri"/>
        <family val="2"/>
        <scheme val="minor"/>
      </rPr>
      <t>2.</t>
    </r>
    <r>
      <rPr>
        <sz val="10"/>
        <color rgb="FF282623"/>
        <rFont val="Calibri"/>
        <family val="2"/>
        <scheme val="minor"/>
      </rPr>
      <t xml:space="preserve">09.09 </t>
    </r>
    <r>
      <rPr>
        <sz val="10"/>
        <color rgb="FF565654"/>
        <rFont val="Calibri"/>
        <family val="2"/>
        <scheme val="minor"/>
      </rPr>
      <t xml:space="preserve">- </t>
    </r>
    <r>
      <rPr>
        <sz val="10"/>
        <color rgb="FF282623"/>
        <rFont val="Calibri"/>
        <family val="2"/>
        <scheme val="minor"/>
      </rPr>
      <t>Peme</t>
    </r>
    <r>
      <rPr>
        <sz val="10"/>
        <color rgb="FF42413F"/>
        <rFont val="Calibri"/>
        <family val="2"/>
        <scheme val="minor"/>
      </rPr>
      <t>li</t>
    </r>
    <r>
      <rPr>
        <sz val="10"/>
        <color rgb="FF282623"/>
        <rFont val="Calibri"/>
        <family val="2"/>
        <scheme val="minor"/>
      </rPr>
      <t>haraan/Rehabil</t>
    </r>
    <r>
      <rPr>
        <sz val="10"/>
        <color rgb="FF42413F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 xml:space="preserve">tasi Gedung Kantor 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 xml:space="preserve">an </t>
    </r>
    <r>
      <rPr>
        <sz val="10"/>
        <color rgb="FF050505"/>
        <rFont val="Calibri"/>
        <family val="2"/>
        <scheme val="minor"/>
      </rPr>
      <t>B</t>
    </r>
    <r>
      <rPr>
        <sz val="10"/>
        <color rgb="FF282623"/>
        <rFont val="Calibri"/>
        <family val="2"/>
        <scheme val="minor"/>
      </rPr>
      <t>angunan Lainnya</t>
    </r>
  </si>
  <si>
    <r>
      <rPr>
        <sz val="10"/>
        <color rgb="FF050505"/>
        <rFont val="Calibri"/>
        <family val="2"/>
        <scheme val="minor"/>
      </rPr>
      <t>1</t>
    </r>
    <r>
      <rPr>
        <sz val="10"/>
        <color rgb="FF282623"/>
        <rFont val="Calibri"/>
        <family val="2"/>
        <scheme val="minor"/>
      </rPr>
      <t xml:space="preserve">00 </t>
    </r>
    <r>
      <rPr>
        <sz val="10"/>
        <color rgb="FF42413F"/>
        <rFont val="Calibri"/>
        <family val="2"/>
        <scheme val="minor"/>
      </rPr>
      <t>%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</si>
  <si>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03.2.02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</t>
    </r>
    <r>
      <rPr>
        <sz val="10"/>
        <color rgb="FF050505"/>
        <rFont val="Calibri"/>
        <family val="2"/>
        <scheme val="minor"/>
      </rPr>
      <t xml:space="preserve">1 </t>
    </r>
    <r>
      <rPr>
        <sz val="10"/>
        <color rgb="FF282623"/>
        <rFont val="Calibri"/>
        <family val="2"/>
        <scheme val="minor"/>
      </rPr>
      <t xml:space="preserve">-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>engembangan Kapas</t>
    </r>
    <r>
      <rPr>
        <sz val="10"/>
        <color rgb="FF050505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tas Ne</t>
    </r>
    <r>
      <rPr>
        <sz val="10"/>
        <color rgb="FF050505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>ayan Kecil</t>
    </r>
  </si>
  <si>
    <r>
      <rPr>
        <sz val="10"/>
        <color rgb="FF282623"/>
        <rFont val="Calibri"/>
        <family val="2"/>
        <scheme val="minor"/>
      </rPr>
      <t xml:space="preserve">100 </t>
    </r>
    <r>
      <rPr>
        <sz val="10"/>
        <color rgb="FF42413F"/>
        <rFont val="Calibri"/>
        <family val="2"/>
        <scheme val="minor"/>
      </rPr>
      <t>%</t>
    </r>
  </si>
  <si>
    <r>
      <rPr>
        <sz val="10"/>
        <color rgb="FF282623"/>
        <rFont val="Calibri"/>
        <family val="2"/>
        <scheme val="minor"/>
      </rPr>
      <t>3.25.04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02</t>
    </r>
    <r>
      <rPr>
        <sz val="10"/>
        <color rgb="FF050505"/>
        <rFont val="Calibri"/>
        <family val="2"/>
        <scheme val="minor"/>
      </rPr>
      <t xml:space="preserve">. </t>
    </r>
    <r>
      <rPr>
        <sz val="10"/>
        <color rgb="FF282623"/>
        <rFont val="Calibri"/>
        <family val="2"/>
        <scheme val="minor"/>
      </rPr>
      <t>03 ·Pelaksanaan Fasilitasi Bantuan Pendanaan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>Bantuan Pembiayaan, Kemitraan Usaha</t>
    </r>
  </si>
  <si>
    <r>
      <rPr>
        <sz val="10"/>
        <color rgb="FF42413F"/>
        <rFont val="Calibri"/>
        <family val="2"/>
        <scheme val="minor"/>
      </rPr>
      <t>-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</si>
  <si>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565654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2.02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04- Pemberian Pendampingan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>Kem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dahanan Akses llmu Pengetah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an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050505"/>
        <rFont val="Calibri"/>
        <family val="2"/>
        <scheme val="minor"/>
      </rPr>
      <t>T</t>
    </r>
    <r>
      <rPr>
        <sz val="10"/>
        <color rgb="FF282623"/>
        <rFont val="Calibri"/>
        <family val="2"/>
        <scheme val="minor"/>
      </rPr>
      <t>eknologi dan Informasi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>serta Penyelenggaraan Pendidikan dan Pelatihan</t>
    </r>
  </si>
  <si>
    <r>
      <rPr>
        <sz val="10"/>
        <color rgb="FF282623"/>
        <rFont val="Calibri"/>
        <family val="2"/>
        <scheme val="minor"/>
      </rPr>
      <t>3.</t>
    </r>
    <r>
      <rPr>
        <sz val="10"/>
        <color rgb="FF413F3D"/>
        <rFont val="Calibri"/>
        <family val="2"/>
        <scheme val="minor"/>
      </rPr>
      <t>25.</t>
    </r>
    <r>
      <rPr>
        <sz val="10"/>
        <color rgb="FF282623"/>
        <rFont val="Calibri"/>
        <family val="2"/>
        <scheme val="minor"/>
      </rPr>
      <t>05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01.01 </t>
    </r>
    <r>
      <rPr>
        <sz val="10"/>
        <color rgb="FF413F3D"/>
        <rFont val="Calibri"/>
        <family val="2"/>
        <scheme val="minor"/>
      </rPr>
      <t xml:space="preserve">- </t>
    </r>
    <r>
      <rPr>
        <sz val="10"/>
        <color rgb="FF13110F"/>
        <rFont val="Calibri"/>
        <family val="2"/>
        <scheme val="minor"/>
      </rPr>
      <t xml:space="preserve">Pengawasan </t>
    </r>
    <r>
      <rPr>
        <sz val="10"/>
        <color rgb="FF282623"/>
        <rFont val="Calibri"/>
        <family val="2"/>
        <scheme val="minor"/>
      </rPr>
      <t xml:space="preserve">Usaha </t>
    </r>
    <r>
      <rPr>
        <sz val="10"/>
        <color rgb="FF13110F"/>
        <rFont val="Calibri"/>
        <family val="2"/>
        <scheme val="minor"/>
      </rPr>
      <t xml:space="preserve">Perikanan </t>
    </r>
    <r>
      <rPr>
        <sz val="10"/>
        <color rgb="FF282623"/>
        <rFont val="Calibri"/>
        <family val="2"/>
        <scheme val="minor"/>
      </rPr>
      <t xml:space="preserve">Tangkap </t>
    </r>
    <r>
      <rPr>
        <i/>
        <sz val="10"/>
        <color rgb="FF282623"/>
        <rFont val="Calibri"/>
        <family val="2"/>
        <scheme val="minor"/>
      </rPr>
      <t xml:space="preserve">di </t>
    </r>
    <r>
      <rPr>
        <sz val="10"/>
        <color rgb="FF282623"/>
        <rFont val="Calibri"/>
        <family val="2"/>
        <scheme val="minor"/>
      </rPr>
      <t>Wila</t>
    </r>
    <r>
      <rPr>
        <sz val="10"/>
        <color rgb="FF413F3D"/>
        <rFont val="Calibri"/>
        <family val="2"/>
        <scheme val="minor"/>
      </rPr>
      <t>y</t>
    </r>
    <r>
      <rPr>
        <sz val="10"/>
        <color rgb="FF282623"/>
        <rFont val="Calibri"/>
        <family val="2"/>
        <scheme val="minor"/>
      </rPr>
      <t>ah Sungai</t>
    </r>
    <r>
      <rPr>
        <sz val="10"/>
        <color rgb="FF62605D"/>
        <rFont val="Calibri"/>
        <family val="2"/>
        <scheme val="minor"/>
      </rPr>
      <t xml:space="preserve">, </t>
    </r>
    <r>
      <rPr>
        <sz val="10"/>
        <color rgb="FF13110F"/>
        <rFont val="Calibri"/>
        <family val="2"/>
        <scheme val="minor"/>
      </rPr>
      <t>Danau</t>
    </r>
    <r>
      <rPr>
        <sz val="10"/>
        <color rgb="FF52524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 xml:space="preserve">Waduk. </t>
    </r>
    <r>
      <rPr>
        <sz val="10"/>
        <color rgb="FF13110F"/>
        <rFont val="Calibri"/>
        <family val="2"/>
        <scheme val="minor"/>
      </rPr>
      <t>Rawa</t>
    </r>
    <r>
      <rPr>
        <sz val="10"/>
        <color rgb="FF413F3D"/>
        <rFont val="Calibri"/>
        <family val="2"/>
        <scheme val="minor"/>
      </rPr>
      <t xml:space="preserve">, </t>
    </r>
    <r>
      <rPr>
        <sz val="10"/>
        <color rgb="FF13110F"/>
        <rFont val="Calibri"/>
        <family val="2"/>
        <scheme val="minor"/>
      </rPr>
      <t xml:space="preserve">dan </t>
    </r>
    <r>
      <rPr>
        <sz val="10"/>
        <color rgb="FF282623"/>
        <rFont val="Calibri"/>
        <family val="2"/>
        <scheme val="minor"/>
      </rPr>
      <t>Ge</t>
    </r>
    <r>
      <rPr>
        <sz val="10"/>
        <color rgb="FF413F3D"/>
        <rFont val="Calibri"/>
        <family val="2"/>
        <scheme val="minor"/>
      </rPr>
      <t>n</t>
    </r>
    <r>
      <rPr>
        <sz val="10"/>
        <color rgb="FF282623"/>
        <rFont val="Calibri"/>
        <family val="2"/>
        <scheme val="minor"/>
      </rPr>
      <t>angan Air La</t>
    </r>
    <r>
      <rPr>
        <sz val="10"/>
        <color rgb="FF413F3D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 xml:space="preserve">nnya yang </t>
    </r>
    <r>
      <rPr>
        <sz val="10"/>
        <color rgb="FF13110F"/>
        <rFont val="Calibri"/>
        <family val="2"/>
        <scheme val="minor"/>
      </rPr>
      <t xml:space="preserve">dapat Diusahakan dalam </t>
    </r>
    <r>
      <rPr>
        <sz val="10"/>
        <color rgb="FF282623"/>
        <rFont val="Calibri"/>
        <family val="2"/>
        <scheme val="minor"/>
      </rPr>
      <t>Kabupaten/Kota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</si>
  <si>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52524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06.2</t>
    </r>
    <r>
      <rPr>
        <sz val="10"/>
        <color rgb="FF62605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02</t>
    </r>
    <r>
      <rPr>
        <sz val="10"/>
        <color rgb="FF62605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01 - Pelaksanaan </t>
    </r>
    <r>
      <rPr>
        <sz val="10"/>
        <color rgb="FF13110F"/>
        <rFont val="Calibri"/>
        <family val="2"/>
        <scheme val="minor"/>
      </rPr>
      <t xml:space="preserve">Bimbingan dan Penerapan Persyaratan </t>
    </r>
    <r>
      <rPr>
        <sz val="10"/>
        <color rgb="FF282623"/>
        <rFont val="Calibri"/>
        <family val="2"/>
        <scheme val="minor"/>
      </rPr>
      <t xml:space="preserve">atau Standar pada Usaha </t>
    </r>
    <r>
      <rPr>
        <sz val="10"/>
        <color rgb="FF13110F"/>
        <rFont val="Calibri"/>
        <family val="2"/>
        <scheme val="minor"/>
      </rPr>
      <t>Pengo</t>
    </r>
    <r>
      <rPr>
        <sz val="10"/>
        <color rgb="FF413F3D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 xml:space="preserve">ahan dan Pemasaran Skala Mikro </t>
    </r>
    <r>
      <rPr>
        <sz val="10"/>
        <color rgb="FF13110F"/>
        <rFont val="Calibri"/>
        <family val="2"/>
        <scheme val="minor"/>
      </rPr>
      <t xml:space="preserve">dan </t>
    </r>
    <r>
      <rPr>
        <sz val="10"/>
        <color rgb="FF282623"/>
        <rFont val="Calibri"/>
        <family val="2"/>
        <scheme val="minor"/>
      </rPr>
      <t>Kecil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</si>
  <si>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413F3D"/>
        <rFont val="Calibri"/>
        <family val="2"/>
        <scheme val="minor"/>
      </rPr>
      <t>.</t>
    </r>
    <r>
      <rPr>
        <sz val="10"/>
        <color rgb="FF13110F"/>
        <rFont val="Calibri"/>
        <family val="2"/>
        <scheme val="minor"/>
      </rPr>
      <t>06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2.0</t>
    </r>
    <r>
      <rPr>
        <sz val="10"/>
        <color rgb="FF413F3D"/>
        <rFont val="Calibri"/>
        <family val="2"/>
        <scheme val="minor"/>
      </rPr>
      <t>3.</t>
    </r>
    <r>
      <rPr>
        <sz val="10"/>
        <color rgb="FF282623"/>
        <rFont val="Calibri"/>
        <family val="2"/>
        <scheme val="minor"/>
      </rPr>
      <t xml:space="preserve">01 </t>
    </r>
    <r>
      <rPr>
        <sz val="10"/>
        <color rgb="FF52524F"/>
        <rFont val="Calibri"/>
        <family val="2"/>
        <scheme val="minor"/>
      </rPr>
      <t xml:space="preserve">- </t>
    </r>
    <r>
      <rPr>
        <sz val="10"/>
        <color rgb="FF13110F"/>
        <rFont val="Calibri"/>
        <family val="2"/>
        <scheme val="minor"/>
      </rPr>
      <t xml:space="preserve">Peningkatan Ketersediaan Ikan </t>
    </r>
    <r>
      <rPr>
        <sz val="10"/>
        <color rgb="FF282623"/>
        <rFont val="Calibri"/>
        <family val="2"/>
        <scheme val="minor"/>
      </rPr>
      <t xml:space="preserve">untuk Konsumsi dan </t>
    </r>
    <r>
      <rPr>
        <sz val="10"/>
        <color rgb="FF13110F"/>
        <rFont val="Calibri"/>
        <family val="2"/>
        <scheme val="minor"/>
      </rPr>
      <t xml:space="preserve">Usaha Pengolahan </t>
    </r>
    <r>
      <rPr>
        <sz val="10"/>
        <color rgb="FF282623"/>
        <rFont val="Calibri"/>
        <family val="2"/>
        <scheme val="minor"/>
      </rPr>
      <t xml:space="preserve">dalam </t>
    </r>
    <r>
      <rPr>
        <sz val="10"/>
        <color rgb="FF13110F"/>
        <rFont val="Calibri"/>
        <family val="2"/>
        <scheme val="minor"/>
      </rPr>
      <t xml:space="preserve">1 </t>
    </r>
    <r>
      <rPr>
        <sz val="10"/>
        <color rgb="FF282623"/>
        <rFont val="Calibri"/>
        <family val="2"/>
        <scheme val="minor"/>
      </rPr>
      <t xml:space="preserve">(satu) </t>
    </r>
    <r>
      <rPr>
        <sz val="10"/>
        <color rgb="FF13110F"/>
        <rFont val="Calibri"/>
        <family val="2"/>
        <scheme val="minor"/>
      </rPr>
      <t xml:space="preserve">Daerah </t>
    </r>
    <r>
      <rPr>
        <sz val="10"/>
        <color rgb="FF282623"/>
        <rFont val="Calibri"/>
        <family val="2"/>
        <scheme val="minor"/>
      </rPr>
      <t>Kabupaten/Kota</t>
    </r>
  </si>
  <si>
    <r>
      <rPr>
        <sz val="10"/>
        <color rgb="FFC1B3D4"/>
        <rFont val="Calibri"/>
        <family val="2"/>
        <scheme val="minor"/>
      </rPr>
      <t>---</t>
    </r>
  </si>
  <si>
    <r>
      <rPr>
        <b/>
        <sz val="10"/>
        <color rgb="FF050503"/>
        <rFont val="Calibri"/>
        <family val="2"/>
        <scheme val="minor"/>
      </rPr>
      <t>Pe</t>
    </r>
    <r>
      <rPr>
        <b/>
        <sz val="10"/>
        <color rgb="FF1F1D1A"/>
        <rFont val="Calibri"/>
        <family val="2"/>
        <scheme val="minor"/>
      </rPr>
      <t>re</t>
    </r>
    <r>
      <rPr>
        <b/>
        <sz val="10"/>
        <color rgb="FF050503"/>
        <rFont val="Calibri"/>
        <family val="2"/>
        <scheme val="minor"/>
      </rPr>
      <t>n</t>
    </r>
    <r>
      <rPr>
        <b/>
        <sz val="10"/>
        <color rgb="FF1F1D1A"/>
        <rFont val="Calibri"/>
        <family val="2"/>
        <scheme val="minor"/>
      </rPr>
      <t>c</t>
    </r>
    <r>
      <rPr>
        <b/>
        <sz val="10"/>
        <color rgb="FF050503"/>
        <rFont val="Calibri"/>
        <family val="2"/>
        <scheme val="minor"/>
      </rPr>
      <t>anaan</t>
    </r>
    <r>
      <rPr>
        <b/>
        <sz val="10"/>
        <color rgb="FF1F1D1A"/>
        <rFont val="Calibri"/>
        <family val="2"/>
        <scheme val="minor"/>
      </rPr>
      <t xml:space="preserve">, </t>
    </r>
    <r>
      <rPr>
        <b/>
        <sz val="10"/>
        <color rgb="FF050503"/>
        <rFont val="Calibri"/>
        <family val="2"/>
        <scheme val="minor"/>
      </rPr>
      <t>Penga</t>
    </r>
    <r>
      <rPr>
        <b/>
        <sz val="10"/>
        <color rgb="FF1F1D1A"/>
        <rFont val="Calibri"/>
        <family val="2"/>
        <scheme val="minor"/>
      </rPr>
      <t>n</t>
    </r>
    <r>
      <rPr>
        <b/>
        <sz val="10"/>
        <color rgb="FF050503"/>
        <rFont val="Calibri"/>
        <family val="2"/>
        <scheme val="minor"/>
      </rPr>
      <t>ggaran</t>
    </r>
    <r>
      <rPr>
        <b/>
        <sz val="10"/>
        <color rgb="FF1F1D1A"/>
        <rFont val="Calibri"/>
        <family val="2"/>
        <scheme val="minor"/>
      </rPr>
      <t xml:space="preserve">, </t>
    </r>
    <r>
      <rPr>
        <b/>
        <sz val="10"/>
        <color rgb="FF050503"/>
        <rFont val="Calibri"/>
        <family val="2"/>
        <scheme val="minor"/>
      </rPr>
      <t>dan  Evalua</t>
    </r>
    <r>
      <rPr>
        <b/>
        <sz val="10"/>
        <color rgb="FF1F1D1A"/>
        <rFont val="Calibri"/>
        <family val="2"/>
        <scheme val="minor"/>
      </rPr>
      <t>s</t>
    </r>
    <r>
      <rPr>
        <b/>
        <sz val="10"/>
        <color rgb="FF050503"/>
        <rFont val="Calibri"/>
        <family val="2"/>
        <scheme val="minor"/>
      </rPr>
      <t>l Klnerja
Perangkat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</t>
    </r>
  </si>
  <si>
    <r>
      <rPr>
        <sz val="10"/>
        <color rgb="FF312F2D"/>
        <rFont val="Calibri"/>
        <family val="2"/>
        <scheme val="minor"/>
      </rPr>
      <t>3.25.01.2</t>
    </r>
    <r>
      <rPr>
        <sz val="10"/>
        <color rgb="FF595956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01.01 - P</t>
    </r>
    <r>
      <rPr>
        <sz val="10"/>
        <color rgb="FF42423F"/>
        <rFont val="Calibri"/>
        <family val="2"/>
        <scheme val="minor"/>
      </rPr>
      <t>eny</t>
    </r>
    <r>
      <rPr>
        <sz val="10"/>
        <color rgb="FF1F1D1A"/>
        <rFont val="Calibri"/>
        <family val="2"/>
        <scheme val="minor"/>
      </rPr>
      <t>us</t>
    </r>
    <r>
      <rPr>
        <sz val="10"/>
        <color rgb="FF050503"/>
        <rFont val="Calibri"/>
        <family val="2"/>
        <scheme val="minor"/>
      </rPr>
      <t>u</t>
    </r>
    <r>
      <rPr>
        <sz val="10"/>
        <color rgb="FF312F2D"/>
        <rFont val="Calibri"/>
        <family val="2"/>
        <scheme val="minor"/>
      </rPr>
      <t xml:space="preserve">nan </t>
    </r>
    <r>
      <rPr>
        <sz val="10"/>
        <color rgb="FF1F1D1A"/>
        <rFont val="Calibri"/>
        <family val="2"/>
        <scheme val="minor"/>
      </rPr>
      <t xml:space="preserve">Dokumen </t>
    </r>
    <r>
      <rPr>
        <sz val="10"/>
        <color rgb="FF050503"/>
        <rFont val="Calibri"/>
        <family val="2"/>
        <scheme val="minor"/>
      </rPr>
      <t>P</t>
    </r>
    <r>
      <rPr>
        <sz val="10"/>
        <color rgb="FF1F1D1A"/>
        <rFont val="Calibri"/>
        <family val="2"/>
        <scheme val="minor"/>
      </rPr>
      <t>erenca</t>
    </r>
    <r>
      <rPr>
        <sz val="10"/>
        <color rgb="FF42423F"/>
        <rFont val="Calibri"/>
        <family val="2"/>
        <scheme val="minor"/>
      </rPr>
      <t>n</t>
    </r>
    <r>
      <rPr>
        <sz val="10"/>
        <color rgb="FF1F1D1A"/>
        <rFont val="Calibri"/>
        <family val="2"/>
        <scheme val="minor"/>
      </rPr>
      <t>aan Perangka</t>
    </r>
    <r>
      <rPr>
        <sz val="10"/>
        <color rgb="FF050503"/>
        <rFont val="Calibri"/>
        <family val="2"/>
        <scheme val="minor"/>
      </rPr>
      <t xml:space="preserve">t </t>
    </r>
    <r>
      <rPr>
        <sz val="10"/>
        <color rgb="FF1F1D1A"/>
        <rFont val="Calibri"/>
        <family val="2"/>
        <scheme val="minor"/>
      </rPr>
      <t>Daerah</t>
    </r>
  </si>
  <si>
    <r>
      <rPr>
        <b/>
        <sz val="10"/>
        <color rgb="FF1F1D1A"/>
        <rFont val="Calibri"/>
        <family val="2"/>
        <scheme val="minor"/>
      </rPr>
      <t xml:space="preserve">URUSAN BIDANG, SKPD, </t>
    </r>
    <r>
      <rPr>
        <b/>
        <sz val="10"/>
        <color rgb="FF050503"/>
        <rFont val="Calibri"/>
        <family val="2"/>
        <scheme val="minor"/>
      </rPr>
      <t>PROG</t>
    </r>
    <r>
      <rPr>
        <b/>
        <sz val="10"/>
        <color rgb="FF1F1D1A"/>
        <rFont val="Calibri"/>
        <family val="2"/>
        <scheme val="minor"/>
      </rPr>
      <t xml:space="preserve">RAM ,KEGIATAN,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AN SUB KEG</t>
    </r>
    <r>
      <rPr>
        <b/>
        <sz val="10"/>
        <color rgb="FF050503"/>
        <rFont val="Calibri"/>
        <family val="2"/>
        <scheme val="minor"/>
      </rPr>
      <t>I</t>
    </r>
    <r>
      <rPr>
        <b/>
        <sz val="10"/>
        <color rgb="FF1F1D1A"/>
        <rFont val="Calibri"/>
        <family val="2"/>
        <scheme val="minor"/>
      </rPr>
      <t>ATAN</t>
    </r>
  </si>
  <si>
    <r>
      <rPr>
        <b/>
        <sz val="10"/>
        <color rgb="FF1F1D1A"/>
        <rFont val="Calibri"/>
        <family val="2"/>
        <scheme val="minor"/>
      </rPr>
      <t>J</t>
    </r>
    <r>
      <rPr>
        <b/>
        <sz val="10"/>
        <color rgb="FF050503"/>
        <rFont val="Calibri"/>
        <family val="2"/>
        <scheme val="minor"/>
      </rPr>
      <t>uml</t>
    </r>
    <r>
      <rPr>
        <b/>
        <sz val="10"/>
        <color rgb="FF1F1D1A"/>
        <rFont val="Calibri"/>
        <family val="2"/>
        <scheme val="minor"/>
      </rPr>
      <t xml:space="preserve">ah </t>
    </r>
    <r>
      <rPr>
        <b/>
        <sz val="10"/>
        <color rgb="FF050503"/>
        <rFont val="Calibri"/>
        <family val="2"/>
        <scheme val="minor"/>
      </rPr>
      <t>an</t>
    </r>
    <r>
      <rPr>
        <b/>
        <sz val="10"/>
        <color rgb="FF1F1D1A"/>
        <rFont val="Calibri"/>
        <family val="2"/>
        <scheme val="minor"/>
      </rPr>
      <t>g</t>
    </r>
    <r>
      <rPr>
        <b/>
        <sz val="10"/>
        <color rgb="FF050503"/>
        <rFont val="Calibri"/>
        <family val="2"/>
        <scheme val="minor"/>
      </rPr>
      <t>ga</t>
    </r>
    <r>
      <rPr>
        <b/>
        <sz val="10"/>
        <color rgb="FF1F1D1A"/>
        <rFont val="Calibri"/>
        <family val="2"/>
        <scheme val="minor"/>
      </rPr>
      <t>ran kesel</t>
    </r>
    <r>
      <rPr>
        <b/>
        <sz val="10"/>
        <color rgb="FF050503"/>
        <rFont val="Calibri"/>
        <family val="2"/>
        <scheme val="minor"/>
      </rPr>
      <t>uruhan</t>
    </r>
  </si>
  <si>
    <r>
      <rPr>
        <b/>
        <sz val="10"/>
        <color rgb="FF050503"/>
        <rFont val="Calibri"/>
        <family val="2"/>
        <scheme val="minor"/>
      </rPr>
      <t>UR</t>
    </r>
    <r>
      <rPr>
        <b/>
        <sz val="10"/>
        <color rgb="FF1F1D1A"/>
        <rFont val="Calibri"/>
        <family val="2"/>
        <scheme val="minor"/>
      </rPr>
      <t xml:space="preserve">USAN </t>
    </r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MERI</t>
    </r>
    <r>
      <rPr>
        <b/>
        <sz val="10"/>
        <color rgb="FF1F1D1A"/>
        <rFont val="Calibri"/>
        <family val="2"/>
        <scheme val="minor"/>
      </rPr>
      <t xml:space="preserve">NTAHAN </t>
    </r>
    <r>
      <rPr>
        <b/>
        <sz val="10"/>
        <color rgb="FF050503"/>
        <rFont val="Calibri"/>
        <family val="2"/>
        <scheme val="minor"/>
      </rPr>
      <t>BID</t>
    </r>
    <r>
      <rPr>
        <b/>
        <sz val="10"/>
        <color rgb="FF1F1D1A"/>
        <rFont val="Calibri"/>
        <family val="2"/>
        <scheme val="minor"/>
      </rPr>
      <t>AN</t>
    </r>
    <r>
      <rPr>
        <b/>
        <sz val="10"/>
        <color rgb="FF050503"/>
        <rFont val="Calibri"/>
        <family val="2"/>
        <scheme val="minor"/>
      </rPr>
      <t xml:space="preserve">G </t>
    </r>
    <r>
      <rPr>
        <b/>
        <sz val="10"/>
        <color rgb="FF1F1D1A"/>
        <rFont val="Calibri"/>
        <family val="2"/>
        <scheme val="minor"/>
      </rPr>
      <t>KELA</t>
    </r>
    <r>
      <rPr>
        <b/>
        <sz val="10"/>
        <color rgb="FF050503"/>
        <rFont val="Calibri"/>
        <family val="2"/>
        <scheme val="minor"/>
      </rPr>
      <t>UT</t>
    </r>
    <r>
      <rPr>
        <b/>
        <sz val="10"/>
        <color rgb="FF1F1D1A"/>
        <rFont val="Calibri"/>
        <family val="2"/>
        <scheme val="minor"/>
      </rPr>
      <t xml:space="preserve">AN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 xml:space="preserve">AN </t>
    </r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RI</t>
    </r>
    <r>
      <rPr>
        <b/>
        <sz val="10"/>
        <color rgb="FF1F1D1A"/>
        <rFont val="Calibri"/>
        <family val="2"/>
        <scheme val="minor"/>
      </rPr>
      <t>KANAN</t>
    </r>
  </si>
  <si>
    <r>
      <rPr>
        <b/>
        <sz val="10"/>
        <color rgb="FF050503"/>
        <rFont val="Calibri"/>
        <family val="2"/>
        <scheme val="minor"/>
      </rPr>
      <t>Admin</t>
    </r>
    <r>
      <rPr>
        <b/>
        <sz val="10"/>
        <color rgb="FF1F1D1A"/>
        <rFont val="Calibri"/>
        <family val="2"/>
        <scheme val="minor"/>
      </rPr>
      <t>is</t>
    </r>
    <r>
      <rPr>
        <b/>
        <sz val="10"/>
        <color rgb="FF050503"/>
        <rFont val="Calibri"/>
        <family val="2"/>
        <scheme val="minor"/>
      </rPr>
      <t>trasi Keu</t>
    </r>
    <r>
      <rPr>
        <b/>
        <sz val="10"/>
        <color rgb="FF1F1D1A"/>
        <rFont val="Calibri"/>
        <family val="2"/>
        <scheme val="minor"/>
      </rPr>
      <t>an</t>
    </r>
    <r>
      <rPr>
        <b/>
        <sz val="10"/>
        <color rgb="FF050503"/>
        <rFont val="Calibri"/>
        <family val="2"/>
        <scheme val="minor"/>
      </rPr>
      <t>gan 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rangka</t>
    </r>
    <r>
      <rPr>
        <b/>
        <sz val="10"/>
        <color rgb="FF1F1D1A"/>
        <rFont val="Calibri"/>
        <family val="2"/>
        <scheme val="minor"/>
      </rPr>
      <t xml:space="preserve">t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a</t>
    </r>
    <r>
      <rPr>
        <b/>
        <sz val="10"/>
        <color rgb="FF050503"/>
        <rFont val="Calibri"/>
        <family val="2"/>
        <scheme val="minor"/>
      </rPr>
      <t>e</t>
    </r>
    <r>
      <rPr>
        <b/>
        <sz val="10"/>
        <color rgb="FF1F1D1A"/>
        <rFont val="Calibri"/>
        <family val="2"/>
        <scheme val="minor"/>
      </rPr>
      <t>ra</t>
    </r>
    <r>
      <rPr>
        <b/>
        <sz val="10"/>
        <color rgb="FF050503"/>
        <rFont val="Calibri"/>
        <family val="2"/>
        <scheme val="minor"/>
      </rPr>
      <t>h</t>
    </r>
  </si>
  <si>
    <r>
      <rPr>
        <b/>
        <sz val="10"/>
        <color rgb="FF1F1D1A"/>
        <rFont val="Calibri"/>
        <family val="2"/>
        <scheme val="minor"/>
      </rPr>
      <t>A</t>
    </r>
    <r>
      <rPr>
        <b/>
        <sz val="10"/>
        <color rgb="FF050503"/>
        <rFont val="Calibri"/>
        <family val="2"/>
        <scheme val="minor"/>
      </rPr>
      <t>dmin</t>
    </r>
    <r>
      <rPr>
        <b/>
        <sz val="10"/>
        <color rgb="FF1F1D1A"/>
        <rFont val="Calibri"/>
        <family val="2"/>
        <scheme val="minor"/>
      </rPr>
      <t>is</t>
    </r>
    <r>
      <rPr>
        <b/>
        <sz val="10"/>
        <color rgb="FF050503"/>
        <rFont val="Calibri"/>
        <family val="2"/>
        <scheme val="minor"/>
      </rPr>
      <t>trasi K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pegawalan 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rangkat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</t>
    </r>
  </si>
  <si>
    <r>
      <rPr>
        <b/>
        <sz val="10"/>
        <color rgb="FF050503"/>
        <rFont val="Calibri"/>
        <family val="2"/>
        <scheme val="minor"/>
      </rPr>
      <t xml:space="preserve">Administrasi </t>
    </r>
    <r>
      <rPr>
        <b/>
        <sz val="10"/>
        <color rgb="FF1F1D1A"/>
        <rFont val="Calibri"/>
        <family val="2"/>
        <scheme val="minor"/>
      </rPr>
      <t>U</t>
    </r>
    <r>
      <rPr>
        <b/>
        <sz val="10"/>
        <color rgb="FF050503"/>
        <rFont val="Calibri"/>
        <family val="2"/>
        <scheme val="minor"/>
      </rPr>
      <t>mum 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rangkat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</t>
    </r>
  </si>
  <si>
    <r>
      <rPr>
        <sz val="10"/>
        <color rgb="FF312F2D"/>
        <rFont val="Calibri"/>
        <family val="2"/>
        <scheme val="minor"/>
      </rPr>
      <t>3.25.01.2</t>
    </r>
    <r>
      <rPr>
        <sz val="10"/>
        <color rgb="FF050503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05</t>
    </r>
    <r>
      <rPr>
        <sz val="10"/>
        <color rgb="FF42423F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 xml:space="preserve">02 </t>
    </r>
    <r>
      <rPr>
        <sz val="10"/>
        <color rgb="FF42423F"/>
        <rFont val="Calibri"/>
        <family val="2"/>
        <scheme val="minor"/>
      </rPr>
      <t xml:space="preserve">- </t>
    </r>
    <r>
      <rPr>
        <sz val="10"/>
        <color rgb="FF1F1D1A"/>
        <rFont val="Calibri"/>
        <family val="2"/>
        <scheme val="minor"/>
      </rPr>
      <t>Pengadaan Paka</t>
    </r>
    <r>
      <rPr>
        <sz val="10"/>
        <color rgb="FF42423F"/>
        <rFont val="Calibri"/>
        <family val="2"/>
        <scheme val="minor"/>
      </rPr>
      <t>i</t>
    </r>
    <r>
      <rPr>
        <sz val="10"/>
        <color rgb="FF1F1D1A"/>
        <rFont val="Calibri"/>
        <family val="2"/>
        <scheme val="minor"/>
      </rPr>
      <t>an Dinas Beserta Atrib</t>
    </r>
    <r>
      <rPr>
        <sz val="10"/>
        <color rgb="FF050503"/>
        <rFont val="Calibri"/>
        <family val="2"/>
        <scheme val="minor"/>
      </rPr>
      <t>u</t>
    </r>
    <r>
      <rPr>
        <sz val="10"/>
        <color rgb="FF1F1D1A"/>
        <rFont val="Calibri"/>
        <family val="2"/>
        <scheme val="minor"/>
      </rPr>
      <t>t Ke</t>
    </r>
    <r>
      <rPr>
        <sz val="10"/>
        <color rgb="FF42423F"/>
        <rFont val="Calibri"/>
        <family val="2"/>
        <scheme val="minor"/>
      </rPr>
      <t>l</t>
    </r>
    <r>
      <rPr>
        <sz val="10"/>
        <color rgb="FF1F1D1A"/>
        <rFont val="Calibri"/>
        <family val="2"/>
        <scheme val="minor"/>
      </rPr>
      <t>engkapannya</t>
    </r>
  </si>
  <si>
    <r>
      <rPr>
        <sz val="10"/>
        <color rgb="FF42423F"/>
        <rFont val="Calibri"/>
        <family val="2"/>
        <scheme val="minor"/>
      </rPr>
      <t>3</t>
    </r>
    <r>
      <rPr>
        <sz val="10"/>
        <color rgb="FF1F1D1A"/>
        <rFont val="Calibri"/>
        <family val="2"/>
        <scheme val="minor"/>
      </rPr>
      <t>.25.01.2</t>
    </r>
    <r>
      <rPr>
        <sz val="10"/>
        <color rgb="FF42423F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>06</t>
    </r>
    <r>
      <rPr>
        <sz val="10"/>
        <color rgb="FF42423F"/>
        <rFont val="Calibri"/>
        <family val="2"/>
        <scheme val="minor"/>
      </rPr>
      <t>.</t>
    </r>
    <r>
      <rPr>
        <sz val="10"/>
        <color rgb="FF1F1D1A"/>
        <rFont val="Calibri"/>
        <family val="2"/>
        <scheme val="minor"/>
      </rPr>
      <t xml:space="preserve">02 </t>
    </r>
    <r>
      <rPr>
        <sz val="10"/>
        <color rgb="FF42423F"/>
        <rFont val="Calibri"/>
        <family val="2"/>
        <scheme val="minor"/>
      </rPr>
      <t xml:space="preserve">- </t>
    </r>
    <r>
      <rPr>
        <sz val="10"/>
        <color rgb="FF1F1D1A"/>
        <rFont val="Calibri"/>
        <family val="2"/>
        <scheme val="minor"/>
      </rPr>
      <t>Penyediaan Peralatan dan Perlengkapan Kantor</t>
    </r>
  </si>
  <si>
    <r>
      <rPr>
        <sz val="10"/>
        <color rgb="FF312F2D"/>
        <rFont val="Calibri"/>
        <family val="2"/>
        <scheme val="minor"/>
      </rPr>
      <t>3.25.0</t>
    </r>
    <r>
      <rPr>
        <sz val="10"/>
        <color rgb="FF050503"/>
        <rFont val="Calibri"/>
        <family val="2"/>
        <scheme val="minor"/>
      </rPr>
      <t>1.</t>
    </r>
    <r>
      <rPr>
        <sz val="10"/>
        <color rgb="FF1F1D1A"/>
        <rFont val="Calibri"/>
        <family val="2"/>
        <scheme val="minor"/>
      </rPr>
      <t>2.06.05- Penyediaan Bara</t>
    </r>
    <r>
      <rPr>
        <sz val="10"/>
        <color rgb="FF42423F"/>
        <rFont val="Calibri"/>
        <family val="2"/>
        <scheme val="minor"/>
      </rPr>
      <t>n</t>
    </r>
    <r>
      <rPr>
        <sz val="10"/>
        <color rgb="FF1F1D1A"/>
        <rFont val="Calibri"/>
        <family val="2"/>
        <scheme val="minor"/>
      </rPr>
      <t xml:space="preserve">g </t>
    </r>
    <r>
      <rPr>
        <sz val="10"/>
        <color rgb="FF312F2D"/>
        <rFont val="Calibri"/>
        <family val="2"/>
        <scheme val="minor"/>
      </rPr>
      <t xml:space="preserve">Cetakan </t>
    </r>
    <r>
      <rPr>
        <sz val="10"/>
        <color rgb="FF1F1D1A"/>
        <rFont val="Calibri"/>
        <family val="2"/>
        <scheme val="minor"/>
      </rPr>
      <t>dan Penggandaan</t>
    </r>
  </si>
  <si>
    <r>
      <rPr>
        <sz val="10"/>
        <color rgb="FF312F2D"/>
        <rFont val="Calibri"/>
        <family val="2"/>
        <scheme val="minor"/>
      </rPr>
      <t xml:space="preserve">3.25.01.2.06.09- </t>
    </r>
    <r>
      <rPr>
        <sz val="10"/>
        <color rgb="FF050503"/>
        <rFont val="Calibri"/>
        <family val="2"/>
        <scheme val="minor"/>
      </rPr>
      <t>P</t>
    </r>
    <r>
      <rPr>
        <sz val="10"/>
        <color rgb="FF312F2D"/>
        <rFont val="Calibri"/>
        <family val="2"/>
        <scheme val="minor"/>
      </rPr>
      <t xml:space="preserve">enyelenggaraan </t>
    </r>
    <r>
      <rPr>
        <sz val="10"/>
        <color rgb="FF1F1D1A"/>
        <rFont val="Calibri"/>
        <family val="2"/>
        <scheme val="minor"/>
      </rPr>
      <t>Rapat Koor</t>
    </r>
    <r>
      <rPr>
        <sz val="10"/>
        <color rgb="FF050503"/>
        <rFont val="Calibri"/>
        <family val="2"/>
        <scheme val="minor"/>
      </rPr>
      <t>d</t>
    </r>
    <r>
      <rPr>
        <sz val="10"/>
        <color rgb="FF312F2D"/>
        <rFont val="Calibri"/>
        <family val="2"/>
        <scheme val="minor"/>
      </rPr>
      <t xml:space="preserve">inasi </t>
    </r>
    <r>
      <rPr>
        <sz val="10"/>
        <color rgb="FF1F1D1A"/>
        <rFont val="Calibri"/>
        <family val="2"/>
        <scheme val="minor"/>
      </rPr>
      <t>dan Kons</t>
    </r>
    <r>
      <rPr>
        <sz val="10"/>
        <color rgb="FF050503"/>
        <rFont val="Calibri"/>
        <family val="2"/>
        <scheme val="minor"/>
      </rPr>
      <t>u</t>
    </r>
    <r>
      <rPr>
        <sz val="10"/>
        <color rgb="FF1F1D1A"/>
        <rFont val="Calibri"/>
        <family val="2"/>
        <scheme val="minor"/>
      </rPr>
      <t>ltasi SKPD</t>
    </r>
  </si>
  <si>
    <r>
      <rPr>
        <sz val="10"/>
        <color rgb="FF312F2D"/>
        <rFont val="Calibri"/>
        <family val="2"/>
        <scheme val="minor"/>
      </rPr>
      <t xml:space="preserve">3.25.01.2.08.02- </t>
    </r>
    <r>
      <rPr>
        <sz val="10"/>
        <color rgb="FF1F1D1A"/>
        <rFont val="Calibri"/>
        <family val="2"/>
        <scheme val="minor"/>
      </rPr>
      <t xml:space="preserve">Penyediaan </t>
    </r>
    <r>
      <rPr>
        <sz val="10"/>
        <color rgb="FF050503"/>
        <rFont val="Calibri"/>
        <family val="2"/>
        <scheme val="minor"/>
      </rPr>
      <t>j</t>
    </r>
    <r>
      <rPr>
        <sz val="10"/>
        <color rgb="FF312F2D"/>
        <rFont val="Calibri"/>
        <family val="2"/>
        <scheme val="minor"/>
      </rPr>
      <t xml:space="preserve">asa Komunikasi, </t>
    </r>
    <r>
      <rPr>
        <sz val="10"/>
        <color rgb="FF1F1D1A"/>
        <rFont val="Calibri"/>
        <family val="2"/>
        <scheme val="minor"/>
      </rPr>
      <t xml:space="preserve">Sumber </t>
    </r>
    <r>
      <rPr>
        <sz val="10"/>
        <color rgb="FF050503"/>
        <rFont val="Calibri"/>
        <family val="2"/>
        <scheme val="minor"/>
      </rPr>
      <t>D</t>
    </r>
    <r>
      <rPr>
        <sz val="10"/>
        <color rgb="FF312F2D"/>
        <rFont val="Calibri"/>
        <family val="2"/>
        <scheme val="minor"/>
      </rPr>
      <t xml:space="preserve">aya </t>
    </r>
    <r>
      <rPr>
        <sz val="10"/>
        <color rgb="FF1F1D1A"/>
        <rFont val="Calibri"/>
        <family val="2"/>
        <scheme val="minor"/>
      </rPr>
      <t>Air dan Listrik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</si>
  <si>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2 </t>
    </r>
    <r>
      <rPr>
        <sz val="10"/>
        <color rgb="FF42413F"/>
        <rFont val="Calibri"/>
        <family val="2"/>
        <scheme val="minor"/>
      </rPr>
      <t>5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01.2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09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02 </t>
    </r>
    <r>
      <rPr>
        <sz val="10"/>
        <color rgb="FF42413F"/>
        <rFont val="Calibri"/>
        <family val="2"/>
        <scheme val="minor"/>
      </rPr>
      <t xml:space="preserve">-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 xml:space="preserve">enyediaanjasa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>emeliharaan, Biaya Peme</t>
    </r>
    <r>
      <rPr>
        <sz val="10"/>
        <color rgb="FF42413F"/>
        <rFont val="Calibri"/>
        <family val="2"/>
        <scheme val="minor"/>
      </rPr>
      <t>li</t>
    </r>
    <r>
      <rPr>
        <sz val="10"/>
        <color rgb="FF282623"/>
        <rFont val="Calibri"/>
        <family val="2"/>
        <scheme val="minor"/>
      </rPr>
      <t>haraan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>Pajak</t>
    </r>
    <r>
      <rPr>
        <sz val="10"/>
        <color rgb="FF42413F"/>
        <rFont val="Calibri"/>
        <family val="2"/>
        <scheme val="minor"/>
      </rPr>
      <t xml:space="preserve">, </t>
    </r>
    <r>
      <rPr>
        <sz val="10"/>
        <color rgb="FF282623"/>
        <rFont val="Calibri"/>
        <family val="2"/>
        <scheme val="minor"/>
      </rPr>
      <t>dan Periz</t>
    </r>
    <r>
      <rPr>
        <sz val="10"/>
        <color rgb="FF42413F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nan Ken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 xml:space="preserve">araan 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>inas Operasiona</t>
    </r>
    <r>
      <rPr>
        <sz val="10"/>
        <color rgb="FF050505"/>
        <rFont val="Calibri"/>
        <family val="2"/>
        <scheme val="minor"/>
      </rPr>
      <t xml:space="preserve">l </t>
    </r>
    <r>
      <rPr>
        <sz val="10"/>
        <color rgb="FF282623"/>
        <rFont val="Calibri"/>
        <family val="2"/>
        <scheme val="minor"/>
      </rPr>
      <t>ata</t>
    </r>
    <r>
      <rPr>
        <sz val="10"/>
        <color rgb="FF050505"/>
        <rFont val="Calibri"/>
        <family val="2"/>
        <scheme val="minor"/>
      </rPr>
      <t xml:space="preserve">u </t>
    </r>
    <r>
      <rPr>
        <sz val="10"/>
        <color rgb="FF282623"/>
        <rFont val="Calibri"/>
        <family val="2"/>
        <scheme val="minor"/>
      </rPr>
      <t>Lapangan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</si>
  <si>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01.01-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 xml:space="preserve">enyediaan Data 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>an Informas</t>
    </r>
    <r>
      <rPr>
        <sz val="10"/>
        <color rgb="FF42413F"/>
        <rFont val="Calibri"/>
        <family val="2"/>
        <scheme val="minor"/>
      </rPr>
      <t xml:space="preserve">i </t>
    </r>
    <r>
      <rPr>
        <sz val="10"/>
        <color rgb="FF282623"/>
        <rFont val="Calibri"/>
        <family val="2"/>
        <scheme val="minor"/>
      </rPr>
      <t>S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mber Da</t>
    </r>
    <r>
      <rPr>
        <sz val="10"/>
        <color rgb="FF42413F"/>
        <rFont val="Calibri"/>
        <family val="2"/>
        <scheme val="minor"/>
      </rPr>
      <t>y</t>
    </r>
    <r>
      <rPr>
        <sz val="10"/>
        <color rgb="FF282623"/>
        <rFont val="Calibri"/>
        <family val="2"/>
        <scheme val="minor"/>
      </rPr>
      <t xml:space="preserve">a </t>
    </r>
    <r>
      <rPr>
        <sz val="10"/>
        <color rgb="FF050505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kan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</si>
  <si>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25.03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01.03-  Penjaminan Ketersed</t>
    </r>
    <r>
      <rPr>
        <sz val="10"/>
        <color rgb="FF42413F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aan Sarana Usaha Perikanan Tangka</t>
    </r>
    <r>
      <rPr>
        <sz val="10"/>
        <color rgb="FF050505"/>
        <rFont val="Calibri"/>
        <family val="2"/>
        <scheme val="minor"/>
      </rPr>
      <t>p</t>
    </r>
  </si>
  <si>
    <r>
      <rPr>
        <sz val="10"/>
        <color rgb="FF42413F"/>
        <rFont val="Calibri"/>
        <family val="2"/>
        <scheme val="minor"/>
      </rPr>
      <t>3.</t>
    </r>
    <r>
      <rPr>
        <sz val="10"/>
        <color rgb="FF282623"/>
        <rFont val="Calibri"/>
        <family val="2"/>
        <scheme val="minor"/>
      </rPr>
      <t>25.03.2</t>
    </r>
    <r>
      <rPr>
        <sz val="10"/>
        <color rgb="FF565654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</t>
    </r>
    <r>
      <rPr>
        <sz val="10"/>
        <color rgb="FF565654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02 </t>
    </r>
    <r>
      <rPr>
        <sz val="10"/>
        <color rgb="FF565654"/>
        <rFont val="Calibri"/>
        <family val="2"/>
        <scheme val="minor"/>
      </rPr>
      <t xml:space="preserve">-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>elayanan Penerbi</t>
    </r>
    <r>
      <rPr>
        <sz val="10"/>
        <color rgb="FF050505"/>
        <rFont val="Calibri"/>
        <family val="2"/>
        <scheme val="minor"/>
      </rPr>
      <t>t</t>
    </r>
    <r>
      <rPr>
        <sz val="10"/>
        <color rgb="FF282623"/>
        <rFont val="Calibri"/>
        <family val="2"/>
        <scheme val="minor"/>
      </rPr>
      <t xml:space="preserve">an Tanda Daftar Kapal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 xml:space="preserve">elikanan </t>
    </r>
    <r>
      <rPr>
        <sz val="10"/>
        <color rgb="FF050505"/>
        <rFont val="Calibri"/>
        <family val="2"/>
        <scheme val="minor"/>
      </rPr>
      <t>B</t>
    </r>
    <r>
      <rPr>
        <sz val="10"/>
        <color rgb="FF282623"/>
        <rFont val="Calibri"/>
        <family val="2"/>
        <scheme val="minor"/>
      </rPr>
      <t xml:space="preserve">erukuran sampai dengan </t>
    </r>
    <r>
      <rPr>
        <sz val="10"/>
        <color rgb="FF050505"/>
        <rFont val="Calibri"/>
        <family val="2"/>
        <scheme val="minor"/>
      </rPr>
      <t>1</t>
    </r>
    <r>
      <rPr>
        <sz val="10"/>
        <color rgb="FF282623"/>
        <rFont val="Calibri"/>
        <family val="2"/>
        <scheme val="minor"/>
      </rPr>
      <t>0 GT</t>
    </r>
  </si>
  <si>
    <r>
      <rPr>
        <sz val="10"/>
        <color rgb="FF282623"/>
        <rFont val="Calibri"/>
        <family val="2"/>
        <scheme val="minor"/>
      </rPr>
      <t>3.25.04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02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</t>
    </r>
    <r>
      <rPr>
        <sz val="10"/>
        <color rgb="FF050505"/>
        <rFont val="Calibri"/>
        <family val="2"/>
        <scheme val="minor"/>
      </rPr>
      <t xml:space="preserve">1. </t>
    </r>
    <r>
      <rPr>
        <sz val="10"/>
        <color rgb="FF282623"/>
        <rFont val="Calibri"/>
        <family val="2"/>
        <scheme val="minor"/>
      </rPr>
      <t>Pe</t>
    </r>
    <r>
      <rPr>
        <sz val="10"/>
        <color rgb="FF42413F"/>
        <rFont val="Calibri"/>
        <family val="2"/>
        <scheme val="minor"/>
      </rPr>
      <t>n</t>
    </r>
    <r>
      <rPr>
        <sz val="10"/>
        <color rgb="FF282623"/>
        <rFont val="Calibri"/>
        <family val="2"/>
        <scheme val="minor"/>
      </rPr>
      <t>ge</t>
    </r>
    <r>
      <rPr>
        <sz val="10"/>
        <color rgb="FF050505"/>
        <rFont val="Calibri"/>
        <family val="2"/>
        <scheme val="minor"/>
      </rPr>
      <t>m</t>
    </r>
    <r>
      <rPr>
        <sz val="10"/>
        <color rgb="FF282623"/>
        <rFont val="Calibri"/>
        <family val="2"/>
        <scheme val="minor"/>
      </rPr>
      <t>bangan Kapasitas Pemb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 xml:space="preserve">di 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>aya Ikan
Kecil</t>
    </r>
  </si>
  <si>
    <r>
      <rPr>
        <sz val="10"/>
        <color rgb="FF42413F"/>
        <rFont val="Calibri"/>
        <family val="2"/>
        <scheme val="minor"/>
      </rPr>
      <t>3</t>
    </r>
    <r>
      <rPr>
        <sz val="10"/>
        <color rgb="FF282623"/>
        <rFont val="Calibri"/>
        <family val="2"/>
        <scheme val="minor"/>
      </rPr>
      <t>.25.04.2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04.</t>
    </r>
    <r>
      <rPr>
        <sz val="10"/>
        <color rgb="FF050505"/>
        <rFont val="Calibri"/>
        <family val="2"/>
        <scheme val="minor"/>
      </rPr>
      <t>0</t>
    </r>
    <r>
      <rPr>
        <sz val="10"/>
        <color rgb="FF282623"/>
        <rFont val="Calibri"/>
        <family val="2"/>
        <scheme val="minor"/>
      </rPr>
      <t xml:space="preserve">1 </t>
    </r>
    <r>
      <rPr>
        <sz val="10"/>
        <color rgb="FF565654"/>
        <rFont val="Calibri"/>
        <family val="2"/>
        <scheme val="minor"/>
      </rPr>
      <t xml:space="preserve">- </t>
    </r>
    <r>
      <rPr>
        <sz val="10"/>
        <color rgb="FF282623"/>
        <rFont val="Calibri"/>
        <family val="2"/>
        <scheme val="minor"/>
      </rPr>
      <t xml:space="preserve">Penyediaan Data dan </t>
    </r>
    <r>
      <rPr>
        <sz val="10"/>
        <color rgb="FF050505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nformas</t>
    </r>
    <r>
      <rPr>
        <sz val="10"/>
        <color rgb="FF42413F"/>
        <rFont val="Calibri"/>
        <family val="2"/>
        <scheme val="minor"/>
      </rPr>
      <t xml:space="preserve">i </t>
    </r>
    <r>
      <rPr>
        <sz val="10"/>
        <color rgb="FF282623"/>
        <rFont val="Calibri"/>
        <family val="2"/>
        <scheme val="minor"/>
      </rPr>
      <t>Pembudidayaan Ikan da</t>
    </r>
    <r>
      <rPr>
        <sz val="10"/>
        <color rgb="FF42413F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>am 1 (Satu) Daerah Kab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paten/Kota</t>
    </r>
  </si>
  <si>
    <r>
      <rPr>
        <sz val="10"/>
        <color rgb="FF282623"/>
        <rFont val="Calibri"/>
        <family val="2"/>
        <scheme val="minor"/>
      </rPr>
      <t>3.25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04.2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</t>
    </r>
    <r>
      <rPr>
        <sz val="10"/>
        <color rgb="FF42413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02 </t>
    </r>
    <r>
      <rPr>
        <sz val="10"/>
        <color rgb="FF565654"/>
        <rFont val="Calibri"/>
        <family val="2"/>
        <scheme val="minor"/>
      </rPr>
      <t xml:space="preserve">- </t>
    </r>
    <r>
      <rPr>
        <sz val="10"/>
        <color rgb="FF282623"/>
        <rFont val="Calibri"/>
        <family val="2"/>
        <scheme val="minor"/>
      </rPr>
      <t>Pen</t>
    </r>
    <r>
      <rPr>
        <sz val="10"/>
        <color rgb="FF42413F"/>
        <rFont val="Calibri"/>
        <family val="2"/>
        <scheme val="minor"/>
      </rPr>
      <t>y</t>
    </r>
    <r>
      <rPr>
        <sz val="10"/>
        <color rgb="FF282623"/>
        <rFont val="Calibri"/>
        <family val="2"/>
        <scheme val="minor"/>
      </rPr>
      <t xml:space="preserve">ediaan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 xml:space="preserve">rasarana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>emb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d</t>
    </r>
    <r>
      <rPr>
        <sz val="10"/>
        <color rgb="FF42413F"/>
        <rFont val="Calibri"/>
        <family val="2"/>
        <scheme val="minor"/>
      </rPr>
      <t>i</t>
    </r>
    <r>
      <rPr>
        <sz val="10"/>
        <color rgb="FF050505"/>
        <rFont val="Calibri"/>
        <family val="2"/>
        <scheme val="minor"/>
      </rPr>
      <t>d</t>
    </r>
    <r>
      <rPr>
        <sz val="10"/>
        <color rgb="FF282623"/>
        <rFont val="Calibri"/>
        <family val="2"/>
        <scheme val="minor"/>
      </rPr>
      <t xml:space="preserve">ayaan </t>
    </r>
    <r>
      <rPr>
        <sz val="10"/>
        <color rgb="FF050505"/>
        <rFont val="Calibri"/>
        <family val="2"/>
        <scheme val="minor"/>
      </rPr>
      <t>I</t>
    </r>
    <r>
      <rPr>
        <sz val="10"/>
        <color rgb="FF42413F"/>
        <rFont val="Calibri"/>
        <family val="2"/>
        <scheme val="minor"/>
      </rPr>
      <t>k</t>
    </r>
    <r>
      <rPr>
        <sz val="10"/>
        <color rgb="FF282623"/>
        <rFont val="Calibri"/>
        <family val="2"/>
        <scheme val="minor"/>
      </rPr>
      <t>an dalam 1 (satu) Daerah Kab</t>
    </r>
    <r>
      <rPr>
        <sz val="10"/>
        <color rgb="FF050505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>paten/Ko</t>
    </r>
    <r>
      <rPr>
        <sz val="10"/>
        <color rgb="FF050505"/>
        <rFont val="Calibri"/>
        <family val="2"/>
        <scheme val="minor"/>
      </rPr>
      <t>t</t>
    </r>
    <r>
      <rPr>
        <sz val="10"/>
        <color rgb="FF282623"/>
        <rFont val="Calibri"/>
        <family val="2"/>
        <scheme val="minor"/>
      </rPr>
      <t>a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</si>
  <si>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</t>
    </r>
    <r>
      <rPr>
        <sz val="10"/>
        <color rgb="FF52524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04.03 </t>
    </r>
    <r>
      <rPr>
        <sz val="10"/>
        <color rgb="FF52524F"/>
        <rFont val="Calibri"/>
        <family val="2"/>
        <scheme val="minor"/>
      </rPr>
      <t xml:space="preserve">- </t>
    </r>
    <r>
      <rPr>
        <sz val="10"/>
        <color rgb="FF13110F"/>
        <rFont val="Calibri"/>
        <family val="2"/>
        <scheme val="minor"/>
      </rPr>
      <t>Penjami</t>
    </r>
    <r>
      <rPr>
        <sz val="10"/>
        <color rgb="FF413F3D"/>
        <rFont val="Calibri"/>
        <family val="2"/>
        <scheme val="minor"/>
      </rPr>
      <t>n</t>
    </r>
    <r>
      <rPr>
        <sz val="10"/>
        <color rgb="FF282623"/>
        <rFont val="Calibri"/>
        <family val="2"/>
        <scheme val="minor"/>
      </rPr>
      <t>an K</t>
    </r>
    <r>
      <rPr>
        <sz val="10"/>
        <color rgb="FF413F3D"/>
        <rFont val="Calibri"/>
        <family val="2"/>
        <scheme val="minor"/>
      </rPr>
      <t>e</t>
    </r>
    <r>
      <rPr>
        <sz val="10"/>
        <color rgb="FF282623"/>
        <rFont val="Calibri"/>
        <family val="2"/>
        <scheme val="minor"/>
      </rPr>
      <t xml:space="preserve">tersediaan Sarana Pembudidayaan </t>
    </r>
    <r>
      <rPr>
        <sz val="10"/>
        <color rgb="FF13110F"/>
        <rFont val="Calibri"/>
        <family val="2"/>
        <scheme val="minor"/>
      </rPr>
      <t xml:space="preserve">Ikan dalam </t>
    </r>
    <r>
      <rPr>
        <sz val="10"/>
        <color rgb="FF282623"/>
        <rFont val="Calibri"/>
        <family val="2"/>
        <scheme val="minor"/>
      </rPr>
      <t xml:space="preserve">1 (satu) </t>
    </r>
    <r>
      <rPr>
        <sz val="10"/>
        <color rgb="FF13110F"/>
        <rFont val="Calibri"/>
        <family val="2"/>
        <scheme val="minor"/>
      </rPr>
      <t xml:space="preserve">Daerah </t>
    </r>
    <r>
      <rPr>
        <sz val="10"/>
        <color rgb="FF282623"/>
        <rFont val="Calibri"/>
        <family val="2"/>
        <scheme val="minor"/>
      </rPr>
      <t>Kabupaten/Kota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</si>
  <si>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</t>
    </r>
    <r>
      <rPr>
        <sz val="10"/>
        <color rgb="FF413F3D"/>
        <rFont val="Calibri"/>
        <family val="2"/>
        <scheme val="minor"/>
      </rPr>
      <t>4</t>
    </r>
    <r>
      <rPr>
        <sz val="10"/>
        <color rgb="FF282623"/>
        <rFont val="Calibri"/>
        <family val="2"/>
        <scheme val="minor"/>
      </rPr>
      <t>.2</t>
    </r>
    <r>
      <rPr>
        <sz val="10"/>
        <color rgb="FF52524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04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04-  </t>
    </r>
    <r>
      <rPr>
        <sz val="10"/>
        <color rgb="FF13110F"/>
        <rFont val="Calibri"/>
        <family val="2"/>
        <scheme val="minor"/>
      </rPr>
      <t>Pe</t>
    </r>
    <r>
      <rPr>
        <sz val="10"/>
        <color rgb="FF413F3D"/>
        <rFont val="Calibri"/>
        <family val="2"/>
        <scheme val="minor"/>
      </rPr>
      <t>n</t>
    </r>
    <r>
      <rPr>
        <sz val="10"/>
        <color rgb="FF282623"/>
        <rFont val="Calibri"/>
        <family val="2"/>
        <scheme val="minor"/>
      </rPr>
      <t>gelo</t>
    </r>
    <r>
      <rPr>
        <sz val="10"/>
        <color rgb="FF413F3D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 xml:space="preserve">aan Kesehatan </t>
    </r>
    <r>
      <rPr>
        <sz val="10"/>
        <color rgb="FF13110F"/>
        <rFont val="Calibri"/>
        <family val="2"/>
        <scheme val="minor"/>
      </rPr>
      <t xml:space="preserve">Ikan dan </t>
    </r>
    <r>
      <rPr>
        <sz val="10"/>
        <color rgb="FF282623"/>
        <rFont val="Calibri"/>
        <family val="2"/>
        <scheme val="minor"/>
      </rPr>
      <t>Lingkunga</t>
    </r>
    <r>
      <rPr>
        <sz val="10"/>
        <color rgb="FF413F3D"/>
        <rFont val="Calibri"/>
        <family val="2"/>
        <scheme val="minor"/>
      </rPr>
      <t xml:space="preserve">n </t>
    </r>
    <r>
      <rPr>
        <sz val="10"/>
        <color rgb="FF282623"/>
        <rFont val="Calibri"/>
        <family val="2"/>
        <scheme val="minor"/>
      </rPr>
      <t xml:space="preserve">Budidaya </t>
    </r>
    <r>
      <rPr>
        <sz val="10"/>
        <color rgb="FF13110F"/>
        <rFont val="Calibri"/>
        <family val="2"/>
        <scheme val="minor"/>
      </rPr>
      <t xml:space="preserve">dalam 1 </t>
    </r>
    <r>
      <rPr>
        <sz val="10"/>
        <color rgb="FF282623"/>
        <rFont val="Calibri"/>
        <family val="2"/>
        <scheme val="minor"/>
      </rPr>
      <t>(sat</t>
    </r>
    <r>
      <rPr>
        <sz val="10"/>
        <color rgb="FF010101"/>
        <rFont val="Calibri"/>
        <family val="2"/>
        <scheme val="minor"/>
      </rPr>
      <t>u</t>
    </r>
    <r>
      <rPr>
        <sz val="10"/>
        <color rgb="FF282623"/>
        <rFont val="Calibri"/>
        <family val="2"/>
        <scheme val="minor"/>
      </rPr>
      <t xml:space="preserve">) </t>
    </r>
    <r>
      <rPr>
        <sz val="10"/>
        <color rgb="FF13110F"/>
        <rFont val="Calibri"/>
        <family val="2"/>
        <scheme val="minor"/>
      </rPr>
      <t xml:space="preserve">Daerah </t>
    </r>
    <r>
      <rPr>
        <sz val="10"/>
        <color rgb="FF282623"/>
        <rFont val="Calibri"/>
        <family val="2"/>
        <scheme val="minor"/>
      </rPr>
      <t>Kabupaten/Kota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</si>
  <si>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25.06</t>
    </r>
    <r>
      <rPr>
        <sz val="10"/>
        <color rgb="FF52524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</t>
    </r>
    <r>
      <rPr>
        <sz val="10"/>
        <color rgb="FF52524F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01.01 </t>
    </r>
    <r>
      <rPr>
        <sz val="10"/>
        <color rgb="FF413F3D"/>
        <rFont val="Calibri"/>
        <family val="2"/>
        <scheme val="minor"/>
      </rPr>
      <t xml:space="preserve">- </t>
    </r>
    <r>
      <rPr>
        <sz val="10"/>
        <color rgb="FF13110F"/>
        <rFont val="Calibri"/>
        <family val="2"/>
        <scheme val="minor"/>
      </rPr>
      <t xml:space="preserve">Penyediaan Data </t>
    </r>
    <r>
      <rPr>
        <sz val="10"/>
        <color rgb="FF282623"/>
        <rFont val="Calibri"/>
        <family val="2"/>
        <scheme val="minor"/>
      </rPr>
      <t xml:space="preserve">dan </t>
    </r>
    <r>
      <rPr>
        <sz val="10"/>
        <color rgb="FF13110F"/>
        <rFont val="Calibri"/>
        <family val="2"/>
        <scheme val="minor"/>
      </rPr>
      <t xml:space="preserve">Informasi </t>
    </r>
    <r>
      <rPr>
        <sz val="10"/>
        <color rgb="FF282623"/>
        <rFont val="Calibri"/>
        <family val="2"/>
        <scheme val="minor"/>
      </rPr>
      <t xml:space="preserve">Usaha </t>
    </r>
    <r>
      <rPr>
        <sz val="10"/>
        <color rgb="FF13110F"/>
        <rFont val="Calibri"/>
        <family val="2"/>
        <scheme val="minor"/>
      </rPr>
      <t xml:space="preserve">Pemasaran </t>
    </r>
    <r>
      <rPr>
        <sz val="10"/>
        <color rgb="FF282623"/>
        <rFont val="Calibri"/>
        <family val="2"/>
        <scheme val="minor"/>
      </rPr>
      <t xml:space="preserve">dan </t>
    </r>
    <r>
      <rPr>
        <sz val="10"/>
        <color rgb="FF13110F"/>
        <rFont val="Calibri"/>
        <family val="2"/>
        <scheme val="minor"/>
      </rPr>
      <t xml:space="preserve">Pengolaan Hasil Perikanan </t>
    </r>
    <r>
      <rPr>
        <sz val="10"/>
        <color rgb="FF282623"/>
        <rFont val="Calibri"/>
        <family val="2"/>
        <scheme val="minor"/>
      </rPr>
      <t>dalam 1 (Satu) Daerah Kabupaten/Kota</t>
    </r>
  </si>
  <si>
    <r>
      <rPr>
        <sz val="10"/>
        <color rgb="FF282623"/>
        <rFont val="Calibri"/>
        <family val="2"/>
        <scheme val="minor"/>
      </rPr>
      <t xml:space="preserve">3.2 </t>
    </r>
    <r>
      <rPr>
        <sz val="10"/>
        <color rgb="FF413F3D"/>
        <rFont val="Calibri"/>
        <family val="2"/>
        <scheme val="minor"/>
      </rPr>
      <t>5</t>
    </r>
    <r>
      <rPr>
        <sz val="10"/>
        <color rgb="FF62605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06</t>
    </r>
    <r>
      <rPr>
        <sz val="10"/>
        <color rgb="FF010101"/>
        <rFont val="Calibri"/>
        <family val="2"/>
        <scheme val="minor"/>
      </rPr>
      <t>.</t>
    </r>
    <r>
      <rPr>
        <sz val="10"/>
        <color rgb="FF413F3D"/>
        <rFont val="Calibri"/>
        <family val="2"/>
        <scheme val="minor"/>
      </rPr>
      <t>2</t>
    </r>
    <r>
      <rPr>
        <sz val="10"/>
        <color rgb="FF62605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03</t>
    </r>
    <r>
      <rPr>
        <sz val="10"/>
        <color rgb="FF413F3D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 xml:space="preserve">02 </t>
    </r>
    <r>
      <rPr>
        <sz val="10"/>
        <color rgb="FF52524F"/>
        <rFont val="Calibri"/>
        <family val="2"/>
        <scheme val="minor"/>
      </rPr>
      <t xml:space="preserve">- </t>
    </r>
    <r>
      <rPr>
        <sz val="10"/>
        <color rgb="FF282623"/>
        <rFont val="Calibri"/>
        <family val="2"/>
        <scheme val="minor"/>
      </rPr>
      <t>Pemberian Fas</t>
    </r>
    <r>
      <rPr>
        <sz val="10"/>
        <color rgb="FF413F3D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litas bagi Pela</t>
    </r>
    <r>
      <rPr>
        <sz val="10"/>
        <color rgb="FF413F3D"/>
        <rFont val="Calibri"/>
        <family val="2"/>
        <scheme val="minor"/>
      </rPr>
      <t>k</t>
    </r>
    <r>
      <rPr>
        <sz val="10"/>
        <color rgb="FF13110F"/>
        <rFont val="Calibri"/>
        <family val="2"/>
        <scheme val="minor"/>
      </rPr>
      <t xml:space="preserve">u Usaha </t>
    </r>
    <r>
      <rPr>
        <sz val="10"/>
        <color rgb="FF282623"/>
        <rFont val="Calibri"/>
        <family val="2"/>
        <scheme val="minor"/>
      </rPr>
      <t xml:space="preserve">Perikanan Skala Mikro dan Kecil dalam </t>
    </r>
    <r>
      <rPr>
        <sz val="10"/>
        <color rgb="FF13110F"/>
        <rFont val="Calibri"/>
        <family val="2"/>
        <scheme val="minor"/>
      </rPr>
      <t xml:space="preserve">1 </t>
    </r>
    <r>
      <rPr>
        <sz val="10"/>
        <color rgb="FF282623"/>
        <rFont val="Calibri"/>
        <family val="2"/>
        <scheme val="minor"/>
      </rPr>
      <t>(satu) Daera</t>
    </r>
    <r>
      <rPr>
        <sz val="10"/>
        <color rgb="FF413F3D"/>
        <rFont val="Calibri"/>
        <family val="2"/>
        <scheme val="minor"/>
      </rPr>
      <t xml:space="preserve">h </t>
    </r>
    <r>
      <rPr>
        <sz val="10"/>
        <color rgb="FF282623"/>
        <rFont val="Calibri"/>
        <family val="2"/>
        <scheme val="minor"/>
      </rPr>
      <t>Kabupaten/Kota</t>
    </r>
  </si>
  <si>
    <r>
      <rPr>
        <b/>
        <sz val="10"/>
        <color rgb="FF050503"/>
        <rFont val="Calibri"/>
        <family val="2"/>
        <scheme val="minor"/>
      </rPr>
      <t>PROORAM PE</t>
    </r>
    <r>
      <rPr>
        <b/>
        <sz val="10"/>
        <color rgb="FF1F1D1A"/>
        <rFont val="Calibri"/>
        <family val="2"/>
        <scheme val="minor"/>
      </rPr>
      <t>NUNJAN</t>
    </r>
    <r>
      <rPr>
        <b/>
        <sz val="10"/>
        <color rgb="FF050503"/>
        <rFont val="Calibri"/>
        <family val="2"/>
        <scheme val="minor"/>
      </rPr>
      <t xml:space="preserve">G </t>
    </r>
    <r>
      <rPr>
        <b/>
        <sz val="10"/>
        <color rgb="FF1F1D1A"/>
        <rFont val="Calibri"/>
        <family val="2"/>
        <scheme val="minor"/>
      </rPr>
      <t>U</t>
    </r>
    <r>
      <rPr>
        <b/>
        <sz val="10"/>
        <color rgb="FF050503"/>
        <rFont val="Calibri"/>
        <family val="2"/>
        <scheme val="minor"/>
      </rPr>
      <t>R</t>
    </r>
    <r>
      <rPr>
        <b/>
        <sz val="10"/>
        <color rgb="FF1F1D1A"/>
        <rFont val="Calibri"/>
        <family val="2"/>
        <scheme val="minor"/>
      </rPr>
      <t>U</t>
    </r>
    <r>
      <rPr>
        <b/>
        <sz val="10"/>
        <color rgb="FF050503"/>
        <rFont val="Calibri"/>
        <family val="2"/>
        <scheme val="minor"/>
      </rPr>
      <t>S</t>
    </r>
    <r>
      <rPr>
        <b/>
        <sz val="10"/>
        <color rgb="FF1F1D1A"/>
        <rFont val="Calibri"/>
        <family val="2"/>
        <scheme val="minor"/>
      </rPr>
      <t xml:space="preserve">AN </t>
    </r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M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RI</t>
    </r>
    <r>
      <rPr>
        <b/>
        <sz val="10"/>
        <color rgb="FF1F1D1A"/>
        <rFont val="Calibri"/>
        <family val="2"/>
        <scheme val="minor"/>
      </rPr>
      <t xml:space="preserve">NTAHAN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AE</t>
    </r>
    <r>
      <rPr>
        <b/>
        <sz val="10"/>
        <color rgb="FF050503"/>
        <rFont val="Calibri"/>
        <family val="2"/>
        <scheme val="minor"/>
      </rPr>
      <t>RAH KABUP</t>
    </r>
    <r>
      <rPr>
        <b/>
        <sz val="10"/>
        <color rgb="FF1F1D1A"/>
        <rFont val="Calibri"/>
        <family val="2"/>
        <scheme val="minor"/>
      </rPr>
      <t>A</t>
    </r>
    <r>
      <rPr>
        <b/>
        <sz val="10"/>
        <color rgb="FF050503"/>
        <rFont val="Calibri"/>
        <family val="2"/>
        <scheme val="minor"/>
      </rPr>
      <t>TEN/KOT</t>
    </r>
    <r>
      <rPr>
        <b/>
        <sz val="10"/>
        <color rgb="FF1F1D1A"/>
        <rFont val="Calibri"/>
        <family val="2"/>
        <scheme val="minor"/>
      </rPr>
      <t>A</t>
    </r>
  </si>
  <si>
    <r>
      <rPr>
        <b/>
        <sz val="10"/>
        <color rgb="FF050503"/>
        <rFont val="Calibri"/>
        <family val="2"/>
        <scheme val="minor"/>
      </rPr>
      <t>Pengadaan Barang Milik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 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nunjan</t>
    </r>
    <r>
      <rPr>
        <b/>
        <sz val="10"/>
        <color rgb="FF1F1D1A"/>
        <rFont val="Calibri"/>
        <family val="2"/>
        <scheme val="minor"/>
      </rPr>
      <t>g U</t>
    </r>
    <r>
      <rPr>
        <b/>
        <sz val="10"/>
        <color rgb="FF050503"/>
        <rFont val="Calibri"/>
        <family val="2"/>
        <scheme val="minor"/>
      </rPr>
      <t>rusan P</t>
    </r>
    <r>
      <rPr>
        <b/>
        <sz val="10"/>
        <color rgb="FF1F1D1A"/>
        <rFont val="Calibri"/>
        <family val="2"/>
        <scheme val="minor"/>
      </rPr>
      <t>em</t>
    </r>
    <r>
      <rPr>
        <b/>
        <sz val="10"/>
        <color rgb="FF050503"/>
        <rFont val="Calibri"/>
        <family val="2"/>
        <scheme val="minor"/>
      </rPr>
      <t>erintah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</si>
  <si>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n</t>
    </r>
    <r>
      <rPr>
        <b/>
        <sz val="10"/>
        <color rgb="FF1F1D1A"/>
        <rFont val="Calibri"/>
        <family val="2"/>
        <scheme val="minor"/>
      </rPr>
      <t>y</t>
    </r>
    <r>
      <rPr>
        <b/>
        <sz val="10"/>
        <color rgb="FF050503"/>
        <rFont val="Calibri"/>
        <family val="2"/>
        <scheme val="minor"/>
      </rPr>
      <t>edi</t>
    </r>
    <r>
      <rPr>
        <b/>
        <sz val="10"/>
        <color rgb="FF1F1D1A"/>
        <rFont val="Calibri"/>
        <family val="2"/>
        <scheme val="minor"/>
      </rPr>
      <t>a</t>
    </r>
    <r>
      <rPr>
        <b/>
        <sz val="10"/>
        <color rgb="FF050503"/>
        <rFont val="Calibri"/>
        <family val="2"/>
        <scheme val="minor"/>
      </rPr>
      <t>an J</t>
    </r>
    <r>
      <rPr>
        <b/>
        <sz val="10"/>
        <color rgb="FF1F1D1A"/>
        <rFont val="Calibri"/>
        <family val="2"/>
        <scheme val="minor"/>
      </rPr>
      <t>as</t>
    </r>
    <r>
      <rPr>
        <b/>
        <sz val="10"/>
        <color rgb="FF050503"/>
        <rFont val="Calibri"/>
        <family val="2"/>
        <scheme val="minor"/>
      </rPr>
      <t>a Penunjang Urusan Pem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rlntahan Da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rah</t>
    </r>
  </si>
  <si>
    <r>
      <rPr>
        <b/>
        <sz val="10"/>
        <color rgb="FF050505"/>
        <rFont val="Calibri"/>
        <family val="2"/>
        <scheme val="minor"/>
      </rPr>
      <t>PROGRAM PENGELOlAAN PERIKANAN T</t>
    </r>
    <r>
      <rPr>
        <b/>
        <sz val="10"/>
        <color rgb="FF282623"/>
        <rFont val="Calibri"/>
        <family val="2"/>
        <scheme val="minor"/>
      </rPr>
      <t>AN</t>
    </r>
    <r>
      <rPr>
        <b/>
        <sz val="10"/>
        <color rgb="FF050505"/>
        <rFont val="Calibri"/>
        <family val="2"/>
        <scheme val="minor"/>
      </rPr>
      <t>GKAP</t>
    </r>
  </si>
  <si>
    <r>
      <rPr>
        <b/>
        <sz val="10"/>
        <color rgb="FF050505"/>
        <rFont val="Calibri"/>
        <family val="2"/>
        <scheme val="minor"/>
      </rPr>
      <t>P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mellhar</t>
    </r>
    <r>
      <rPr>
        <b/>
        <sz val="10"/>
        <color rgb="FF282623"/>
        <rFont val="Calibri"/>
        <family val="2"/>
        <scheme val="minor"/>
      </rPr>
      <t>a</t>
    </r>
    <r>
      <rPr>
        <b/>
        <sz val="10"/>
        <color rgb="FF050505"/>
        <rFont val="Calibri"/>
        <family val="2"/>
        <scheme val="minor"/>
      </rPr>
      <t>an B</t>
    </r>
    <r>
      <rPr>
        <b/>
        <sz val="10"/>
        <color rgb="FF282623"/>
        <rFont val="Calibri"/>
        <family val="2"/>
        <scheme val="minor"/>
      </rPr>
      <t>a</t>
    </r>
    <r>
      <rPr>
        <b/>
        <sz val="10"/>
        <color rgb="FF050505"/>
        <rFont val="Calibri"/>
        <family val="2"/>
        <scheme val="minor"/>
      </rPr>
      <t xml:space="preserve">rang </t>
    </r>
    <r>
      <rPr>
        <b/>
        <sz val="10"/>
        <color rgb="FF282623"/>
        <rFont val="Calibri"/>
        <family val="2"/>
        <scheme val="minor"/>
      </rPr>
      <t>M</t>
    </r>
    <r>
      <rPr>
        <b/>
        <sz val="10"/>
        <color rgb="FF050505"/>
        <rFont val="Calibri"/>
        <family val="2"/>
        <scheme val="minor"/>
      </rPr>
      <t>lllk Da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rah P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nun</t>
    </r>
    <r>
      <rPr>
        <b/>
        <sz val="10"/>
        <color rgb="FF282623"/>
        <rFont val="Calibri"/>
        <family val="2"/>
        <scheme val="minor"/>
      </rPr>
      <t>j</t>
    </r>
    <r>
      <rPr>
        <b/>
        <sz val="10"/>
        <color rgb="FF050505"/>
        <rFont val="Calibri"/>
        <family val="2"/>
        <scheme val="minor"/>
      </rPr>
      <t>ang Urusan Pemerlntahan Da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r</t>
    </r>
    <r>
      <rPr>
        <b/>
        <sz val="10"/>
        <color rgb="FF282623"/>
        <rFont val="Calibri"/>
        <family val="2"/>
        <scheme val="minor"/>
      </rPr>
      <t>a</t>
    </r>
    <r>
      <rPr>
        <b/>
        <sz val="10"/>
        <color rgb="FF050505"/>
        <rFont val="Calibri"/>
        <family val="2"/>
        <scheme val="minor"/>
      </rPr>
      <t>h</t>
    </r>
  </si>
  <si>
    <t>Sisa Saldo  UP/GU</t>
  </si>
  <si>
    <r>
      <rPr>
        <b/>
        <sz val="10"/>
        <color rgb="FF050505"/>
        <rFont val="Calibri"/>
        <family val="2"/>
        <scheme val="minor"/>
      </rPr>
      <t>Pengelolaan Penangkapan Ikan  d.l Wllayah Sungal</t>
    </r>
    <r>
      <rPr>
        <b/>
        <sz val="10"/>
        <color rgb="FF282623"/>
        <rFont val="Calibri"/>
        <family val="2"/>
        <scheme val="minor"/>
      </rPr>
      <t xml:space="preserve">, </t>
    </r>
    <r>
      <rPr>
        <b/>
        <sz val="10"/>
        <color rgb="FF050505"/>
        <rFont val="Calibri"/>
        <family val="2"/>
        <scheme val="minor"/>
      </rPr>
      <t>Danau</t>
    </r>
    <r>
      <rPr>
        <b/>
        <sz val="10"/>
        <color rgb="FF282623"/>
        <rFont val="Calibri"/>
        <family val="2"/>
        <scheme val="minor"/>
      </rPr>
      <t>,  W</t>
    </r>
    <r>
      <rPr>
        <b/>
        <sz val="10"/>
        <color rgb="FF050505"/>
        <rFont val="Calibri"/>
        <family val="2"/>
        <scheme val="minor"/>
      </rPr>
      <t>aduk,  Rawa, dan  Genang</t>
    </r>
    <r>
      <rPr>
        <b/>
        <sz val="10"/>
        <color rgb="FF282623"/>
        <rFont val="Calibri"/>
        <family val="2"/>
        <scheme val="minor"/>
      </rPr>
      <t>a</t>
    </r>
    <r>
      <rPr>
        <b/>
        <sz val="10"/>
        <color rgb="FF050505"/>
        <rFont val="Calibri"/>
        <family val="2"/>
        <scheme val="minor"/>
      </rPr>
      <t>n Air Lalnn</t>
    </r>
    <r>
      <rPr>
        <b/>
        <sz val="10"/>
        <color rgb="FF282623"/>
        <rFont val="Calibri"/>
        <family val="2"/>
        <scheme val="minor"/>
      </rPr>
      <t>y</t>
    </r>
    <r>
      <rPr>
        <b/>
        <sz val="10"/>
        <color rgb="FF050505"/>
        <rFont val="Calibri"/>
        <family val="2"/>
        <scheme val="minor"/>
      </rPr>
      <t xml:space="preserve">a  </t>
    </r>
    <r>
      <rPr>
        <b/>
        <sz val="10"/>
        <color rgb="FF282623"/>
        <rFont val="Calibri"/>
        <family val="2"/>
        <scheme val="minor"/>
      </rPr>
      <t>y</t>
    </r>
    <r>
      <rPr>
        <b/>
        <sz val="10"/>
        <color rgb="FF050505"/>
        <rFont val="Calibri"/>
        <family val="2"/>
        <scheme val="minor"/>
      </rPr>
      <t>ang dapat Dlu</t>
    </r>
    <r>
      <rPr>
        <b/>
        <sz val="10"/>
        <color rgb="FF282623"/>
        <rFont val="Calibri"/>
        <family val="2"/>
        <scheme val="minor"/>
      </rPr>
      <t>s</t>
    </r>
    <r>
      <rPr>
        <b/>
        <sz val="10"/>
        <color rgb="FF050505"/>
        <rFont val="Calibri"/>
        <family val="2"/>
        <scheme val="minor"/>
      </rPr>
      <t>ahakan dalam  1 (sa</t>
    </r>
    <r>
      <rPr>
        <b/>
        <sz val="10"/>
        <color rgb="FF282623"/>
        <rFont val="Calibri"/>
        <family val="2"/>
        <scheme val="minor"/>
      </rPr>
      <t>t</t>
    </r>
    <r>
      <rPr>
        <b/>
        <sz val="10"/>
        <color rgb="FF050505"/>
        <rFont val="Calibri"/>
        <family val="2"/>
        <scheme val="minor"/>
      </rPr>
      <t xml:space="preserve">u) Daerah Kabupa </t>
    </r>
    <r>
      <rPr>
        <b/>
        <sz val="10"/>
        <color rgb="FF282623"/>
        <rFont val="Calibri"/>
        <family val="2"/>
        <scheme val="minor"/>
      </rPr>
      <t>te</t>
    </r>
    <r>
      <rPr>
        <b/>
        <sz val="10"/>
        <color rgb="FF050505"/>
        <rFont val="Calibri"/>
        <family val="2"/>
        <scheme val="minor"/>
      </rPr>
      <t>n/ Kota</t>
    </r>
  </si>
  <si>
    <r>
      <rPr>
        <b/>
        <sz val="10"/>
        <color rgb="FF050505"/>
        <rFont val="Calibri"/>
        <family val="2"/>
        <scheme val="minor"/>
      </rPr>
      <t>Pemberd</t>
    </r>
    <r>
      <rPr>
        <b/>
        <sz val="10"/>
        <color rgb="FF282623"/>
        <rFont val="Calibri"/>
        <family val="2"/>
        <scheme val="minor"/>
      </rPr>
      <t>a</t>
    </r>
    <r>
      <rPr>
        <b/>
        <sz val="10"/>
        <color rgb="FF050505"/>
        <rFont val="Calibri"/>
        <family val="2"/>
        <scheme val="minor"/>
      </rPr>
      <t xml:space="preserve">yaan </t>
    </r>
    <r>
      <rPr>
        <b/>
        <sz val="10"/>
        <color rgb="FF282623"/>
        <rFont val="Calibri"/>
        <family val="2"/>
        <scheme val="minor"/>
      </rPr>
      <t>Ne</t>
    </r>
    <r>
      <rPr>
        <b/>
        <sz val="10"/>
        <color rgb="FF050505"/>
        <rFont val="Calibri"/>
        <family val="2"/>
        <scheme val="minor"/>
      </rPr>
      <t>layan Ke</t>
    </r>
    <r>
      <rPr>
        <b/>
        <sz val="10"/>
        <color rgb="FF282623"/>
        <rFont val="Calibri"/>
        <family val="2"/>
        <scheme val="minor"/>
      </rPr>
      <t xml:space="preserve">cil </t>
    </r>
    <r>
      <rPr>
        <b/>
        <sz val="10"/>
        <color rgb="FF050505"/>
        <rFont val="Calibri"/>
        <family val="2"/>
        <scheme val="minor"/>
      </rPr>
      <t>dalam Da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rah Kabupaten/Ko</t>
    </r>
    <r>
      <rPr>
        <b/>
        <sz val="10"/>
        <color rgb="FF282623"/>
        <rFont val="Calibri"/>
        <family val="2"/>
        <scheme val="minor"/>
      </rPr>
      <t>ta</t>
    </r>
  </si>
  <si>
    <r>
      <rPr>
        <b/>
        <sz val="10"/>
        <color rgb="FF050505"/>
        <rFont val="Calibri"/>
        <family val="2"/>
        <scheme val="minor"/>
      </rPr>
      <t>Pengelolaan dan  Pen</t>
    </r>
    <r>
      <rPr>
        <b/>
        <sz val="10"/>
        <color rgb="FF282623"/>
        <rFont val="Calibri"/>
        <family val="2"/>
        <scheme val="minor"/>
      </rPr>
      <t>y</t>
    </r>
    <r>
      <rPr>
        <b/>
        <sz val="10"/>
        <color rgb="FF050505"/>
        <rFont val="Calibri"/>
        <family val="2"/>
        <scheme val="minor"/>
      </rPr>
      <t>elenggaraan Tempat Pel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langan lkan (TPI)</t>
    </r>
  </si>
  <si>
    <r>
      <rPr>
        <b/>
        <sz val="10"/>
        <color rgb="FF050505"/>
        <rFont val="Calibri"/>
        <family val="2"/>
        <scheme val="minor"/>
      </rPr>
      <t xml:space="preserve">Penerbitan </t>
    </r>
    <r>
      <rPr>
        <b/>
        <sz val="10"/>
        <color rgb="FF282623"/>
        <rFont val="Calibri"/>
        <family val="2"/>
        <scheme val="minor"/>
      </rPr>
      <t>T</t>
    </r>
    <r>
      <rPr>
        <b/>
        <sz val="10"/>
        <color rgb="FF050505"/>
        <rFont val="Calibri"/>
        <family val="2"/>
        <scheme val="minor"/>
      </rPr>
      <t>anda Daftar Kapal Perikanan Berukuran sampal dengan 10 GT di Wlla</t>
    </r>
    <r>
      <rPr>
        <b/>
        <sz val="10"/>
        <color rgb="FF282623"/>
        <rFont val="Calibri"/>
        <family val="2"/>
        <scheme val="minor"/>
      </rPr>
      <t>ya</t>
    </r>
    <r>
      <rPr>
        <b/>
        <sz val="10"/>
        <color rgb="FF050505"/>
        <rFont val="Calibri"/>
        <family val="2"/>
        <scheme val="minor"/>
      </rPr>
      <t xml:space="preserve">h Sungal, Danau, </t>
    </r>
    <r>
      <rPr>
        <b/>
        <sz val="10"/>
        <color rgb="FF282623"/>
        <rFont val="Calibri"/>
        <family val="2"/>
        <scheme val="minor"/>
      </rPr>
      <t>W</t>
    </r>
    <r>
      <rPr>
        <b/>
        <sz val="10"/>
        <color rgb="FF050505"/>
        <rFont val="Calibri"/>
        <family val="2"/>
        <scheme val="minor"/>
      </rPr>
      <t>aduk</t>
    </r>
    <r>
      <rPr>
        <b/>
        <sz val="10"/>
        <color rgb="FF282623"/>
        <rFont val="Calibri"/>
        <family val="2"/>
        <scheme val="minor"/>
      </rPr>
      <t xml:space="preserve">, </t>
    </r>
    <r>
      <rPr>
        <b/>
        <sz val="10"/>
        <color rgb="FF050505"/>
        <rFont val="Calibri"/>
        <family val="2"/>
        <scheme val="minor"/>
      </rPr>
      <t>Rawa, dan  Genangan A</t>
    </r>
    <r>
      <rPr>
        <b/>
        <sz val="10"/>
        <color rgb="FF282623"/>
        <rFont val="Calibri"/>
        <family val="2"/>
        <scheme val="minor"/>
      </rPr>
      <t>i</t>
    </r>
    <r>
      <rPr>
        <b/>
        <sz val="10"/>
        <color rgb="FF050505"/>
        <rFont val="Calibri"/>
        <family val="2"/>
        <scheme val="minor"/>
      </rPr>
      <t xml:space="preserve">r Lainnya  </t>
    </r>
    <r>
      <rPr>
        <b/>
        <sz val="10"/>
        <color rgb="FF282623"/>
        <rFont val="Calibri"/>
        <family val="2"/>
        <scheme val="minor"/>
      </rPr>
      <t>ya</t>
    </r>
    <r>
      <rPr>
        <b/>
        <sz val="10"/>
        <color rgb="FF050505"/>
        <rFont val="Calibri"/>
        <family val="2"/>
        <scheme val="minor"/>
      </rPr>
      <t>ng dapat Diusahakan dalam 1 (</t>
    </r>
    <r>
      <rPr>
        <b/>
        <sz val="10"/>
        <color rgb="FF282623"/>
        <rFont val="Calibri"/>
        <family val="2"/>
        <scheme val="minor"/>
      </rPr>
      <t>s</t>
    </r>
    <r>
      <rPr>
        <b/>
        <sz val="10"/>
        <color rgb="FF050505"/>
        <rFont val="Calibri"/>
        <family val="2"/>
        <scheme val="minor"/>
      </rPr>
      <t>atu) Da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rah Kabupat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n/Ko</t>
    </r>
    <r>
      <rPr>
        <b/>
        <sz val="10"/>
        <color rgb="FF282623"/>
        <rFont val="Calibri"/>
        <family val="2"/>
        <scheme val="minor"/>
      </rPr>
      <t>t</t>
    </r>
    <r>
      <rPr>
        <b/>
        <sz val="10"/>
        <color rgb="FF050505"/>
        <rFont val="Calibri"/>
        <family val="2"/>
        <scheme val="minor"/>
      </rPr>
      <t>a</t>
    </r>
  </si>
  <si>
    <r>
      <rPr>
        <b/>
        <sz val="10"/>
        <color rgb="FF050505"/>
        <rFont val="Calibri"/>
        <family val="2"/>
        <scheme val="minor"/>
      </rPr>
      <t>PROGRAM PE</t>
    </r>
    <r>
      <rPr>
        <b/>
        <sz val="10"/>
        <color rgb="FF282623"/>
        <rFont val="Calibri"/>
        <family val="2"/>
        <scheme val="minor"/>
      </rPr>
      <t>N</t>
    </r>
    <r>
      <rPr>
        <b/>
        <sz val="10"/>
        <color rgb="FF050505"/>
        <rFont val="Calibri"/>
        <family val="2"/>
        <scheme val="minor"/>
      </rPr>
      <t>GELO</t>
    </r>
    <r>
      <rPr>
        <b/>
        <sz val="10"/>
        <color rgb="FF282623"/>
        <rFont val="Calibri"/>
        <family val="2"/>
        <scheme val="minor"/>
      </rPr>
      <t xml:space="preserve">lAAN </t>
    </r>
    <r>
      <rPr>
        <b/>
        <sz val="10"/>
        <color rgb="FF050505"/>
        <rFont val="Calibri"/>
        <family val="2"/>
        <scheme val="minor"/>
      </rPr>
      <t>P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RI</t>
    </r>
    <r>
      <rPr>
        <b/>
        <sz val="10"/>
        <color rgb="FF282623"/>
        <rFont val="Calibri"/>
        <family val="2"/>
        <scheme val="minor"/>
      </rPr>
      <t>KAN</t>
    </r>
    <r>
      <rPr>
        <b/>
        <sz val="10"/>
        <color rgb="FF050505"/>
        <rFont val="Calibri"/>
        <family val="2"/>
        <scheme val="minor"/>
      </rPr>
      <t>AN B</t>
    </r>
    <r>
      <rPr>
        <b/>
        <sz val="10"/>
        <color rgb="FF282623"/>
        <rFont val="Calibri"/>
        <family val="2"/>
        <scheme val="minor"/>
      </rPr>
      <t>U</t>
    </r>
    <r>
      <rPr>
        <b/>
        <sz val="10"/>
        <color rgb="FF050505"/>
        <rFont val="Calibri"/>
        <family val="2"/>
        <scheme val="minor"/>
      </rPr>
      <t>DIDAYA</t>
    </r>
  </si>
  <si>
    <r>
      <rPr>
        <b/>
        <sz val="10"/>
        <color rgb="FF050503"/>
        <rFont val="Calibri"/>
        <family val="2"/>
        <scheme val="minor"/>
      </rPr>
      <t>Din</t>
    </r>
    <r>
      <rPr>
        <b/>
        <sz val="10"/>
        <color rgb="FF1F1D1A"/>
        <rFont val="Calibri"/>
        <family val="2"/>
        <scheme val="minor"/>
      </rPr>
      <t xml:space="preserve">as  </t>
    </r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eri</t>
    </r>
    <r>
      <rPr>
        <b/>
        <sz val="10"/>
        <color rgb="FF050503"/>
        <rFont val="Calibri"/>
        <family val="2"/>
        <scheme val="minor"/>
      </rPr>
      <t>kan</t>
    </r>
    <r>
      <rPr>
        <b/>
        <sz val="10"/>
        <color rgb="FF1F1D1A"/>
        <rFont val="Calibri"/>
        <family val="2"/>
        <scheme val="minor"/>
      </rPr>
      <t>an</t>
    </r>
  </si>
  <si>
    <r>
      <rPr>
        <sz val="10"/>
        <color rgb="FF282623"/>
        <rFont val="Calibri"/>
        <family val="2"/>
        <scheme val="minor"/>
      </rPr>
      <t>3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25.03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2.03</t>
    </r>
    <r>
      <rPr>
        <sz val="10"/>
        <color rgb="FF050505"/>
        <rFont val="Calibri"/>
        <family val="2"/>
        <scheme val="minor"/>
      </rPr>
      <t>.</t>
    </r>
    <r>
      <rPr>
        <sz val="10"/>
        <color rgb="FF282623"/>
        <rFont val="Calibri"/>
        <family val="2"/>
        <scheme val="minor"/>
      </rPr>
      <t>02 ·Pe</t>
    </r>
    <r>
      <rPr>
        <sz val="10"/>
        <color rgb="FF42413F"/>
        <rFont val="Calibri"/>
        <family val="2"/>
        <scheme val="minor"/>
      </rPr>
      <t>l</t>
    </r>
    <r>
      <rPr>
        <sz val="10"/>
        <color rgb="FF282623"/>
        <rFont val="Calibri"/>
        <family val="2"/>
        <scheme val="minor"/>
      </rPr>
      <t xml:space="preserve">ayanan </t>
    </r>
    <r>
      <rPr>
        <sz val="10"/>
        <color rgb="FF050505"/>
        <rFont val="Calibri"/>
        <family val="2"/>
        <scheme val="minor"/>
      </rPr>
      <t>P</t>
    </r>
    <r>
      <rPr>
        <sz val="10"/>
        <color rgb="FF282623"/>
        <rFont val="Calibri"/>
        <family val="2"/>
        <scheme val="minor"/>
      </rPr>
      <t>enyele</t>
    </r>
    <r>
      <rPr>
        <sz val="10"/>
        <color rgb="FF050505"/>
        <rFont val="Calibri"/>
        <family val="2"/>
        <scheme val="minor"/>
      </rPr>
      <t>n</t>
    </r>
    <r>
      <rPr>
        <sz val="10"/>
        <color rgb="FF282623"/>
        <rFont val="Calibri"/>
        <family val="2"/>
        <scheme val="minor"/>
      </rPr>
      <t xml:space="preserve">ggaraan </t>
    </r>
    <r>
      <rPr>
        <sz val="10"/>
        <color rgb="FF050505"/>
        <rFont val="Calibri"/>
        <family val="2"/>
        <scheme val="minor"/>
      </rPr>
      <t>T</t>
    </r>
    <r>
      <rPr>
        <sz val="10"/>
        <color rgb="FF282623"/>
        <rFont val="Calibri"/>
        <family val="2"/>
        <scheme val="minor"/>
      </rPr>
      <t xml:space="preserve">empat Pelelangan </t>
    </r>
    <r>
      <rPr>
        <sz val="10"/>
        <color rgb="FF050505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kan (TP</t>
    </r>
    <r>
      <rPr>
        <sz val="10"/>
        <color rgb="FF050505"/>
        <rFont val="Calibri"/>
        <family val="2"/>
        <scheme val="minor"/>
      </rPr>
      <t>I</t>
    </r>
    <r>
      <rPr>
        <sz val="10"/>
        <color rgb="FF282623"/>
        <rFont val="Calibri"/>
        <family val="2"/>
        <scheme val="minor"/>
      </rPr>
      <t>)</t>
    </r>
  </si>
  <si>
    <r>
      <rPr>
        <b/>
        <sz val="10"/>
        <color rgb="FF050505"/>
        <rFont val="Calibri"/>
        <family val="2"/>
        <scheme val="minor"/>
      </rPr>
      <t>Pemberda</t>
    </r>
    <r>
      <rPr>
        <b/>
        <sz val="10"/>
        <color rgb="FF282623"/>
        <rFont val="Calibri"/>
        <family val="2"/>
        <scheme val="minor"/>
      </rPr>
      <t>y</t>
    </r>
    <r>
      <rPr>
        <b/>
        <sz val="10"/>
        <color rgb="FF050505"/>
        <rFont val="Calibri"/>
        <family val="2"/>
        <scheme val="minor"/>
      </rPr>
      <t>aan Pembudi Daya Ikan Ke</t>
    </r>
    <r>
      <rPr>
        <b/>
        <sz val="10"/>
        <color rgb="FF282623"/>
        <rFont val="Calibri"/>
        <family val="2"/>
        <scheme val="minor"/>
      </rPr>
      <t>c</t>
    </r>
    <r>
      <rPr>
        <b/>
        <sz val="10"/>
        <color rgb="FF050505"/>
        <rFont val="Calibri"/>
        <family val="2"/>
        <scheme val="minor"/>
      </rPr>
      <t>il</t>
    </r>
  </si>
  <si>
    <r>
      <rPr>
        <b/>
        <sz val="10"/>
        <color rgb="FF050505"/>
        <rFont val="Calibri"/>
        <family val="2"/>
        <scheme val="minor"/>
      </rPr>
      <t>P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ngelolaan P</t>
    </r>
    <r>
      <rPr>
        <b/>
        <sz val="10"/>
        <color rgb="FF282623"/>
        <rFont val="Calibri"/>
        <family val="2"/>
        <scheme val="minor"/>
      </rPr>
      <t>e</t>
    </r>
    <r>
      <rPr>
        <b/>
        <sz val="10"/>
        <color rgb="FF050505"/>
        <rFont val="Calibri"/>
        <family val="2"/>
        <scheme val="minor"/>
      </rPr>
      <t>mbudidayaan lkan</t>
    </r>
  </si>
  <si>
    <r>
      <rPr>
        <b/>
        <sz val="10"/>
        <color rgb="FF13110F"/>
        <rFont val="Calibri"/>
        <family val="2"/>
        <scheme val="minor"/>
      </rPr>
      <t xml:space="preserve">Pengawasan Sumber </t>
    </r>
    <r>
      <rPr>
        <b/>
        <sz val="10"/>
        <color rgb="FF010101"/>
        <rFont val="Calibri"/>
        <family val="2"/>
        <scheme val="minor"/>
      </rPr>
      <t xml:space="preserve">Daya Perikanan di </t>
    </r>
    <r>
      <rPr>
        <b/>
        <sz val="10"/>
        <color rgb="FF13110F"/>
        <rFont val="Calibri"/>
        <family val="2"/>
        <scheme val="minor"/>
      </rPr>
      <t xml:space="preserve">Wilayah Sungal, Danau,  Waduk,  Rawa, dan Genangan Air lainnya yang dapat </t>
    </r>
    <r>
      <rPr>
        <b/>
        <sz val="10"/>
        <color rgb="FF010101"/>
        <rFont val="Calibri"/>
        <family val="2"/>
        <scheme val="minor"/>
      </rPr>
      <t xml:space="preserve">Diusahakan </t>
    </r>
    <r>
      <rPr>
        <b/>
        <sz val="10"/>
        <color rgb="FF13110F"/>
        <rFont val="Calibri"/>
        <family val="2"/>
        <scheme val="minor"/>
      </rPr>
      <t>Dalam Kabupaten/Kota</t>
    </r>
  </si>
  <si>
    <r>
      <rPr>
        <b/>
        <sz val="10"/>
        <color rgb="FF13110F"/>
        <rFont val="Calibri"/>
        <family val="2"/>
        <scheme val="minor"/>
      </rPr>
      <t xml:space="preserve">PROGRAM </t>
    </r>
    <r>
      <rPr>
        <b/>
        <sz val="10"/>
        <color rgb="FF010101"/>
        <rFont val="Calibri"/>
        <family val="2"/>
        <scheme val="minor"/>
      </rPr>
      <t xml:space="preserve">PENGOLAHAN DAN </t>
    </r>
    <r>
      <rPr>
        <b/>
        <sz val="10"/>
        <color rgb="FF13110F"/>
        <rFont val="Calibri"/>
        <family val="2"/>
        <scheme val="minor"/>
      </rPr>
      <t>PEMASARAN HASIL PERlKANAN</t>
    </r>
  </si>
  <si>
    <r>
      <rPr>
        <b/>
        <sz val="10"/>
        <color rgb="FF13110F"/>
        <rFont val="Calibri"/>
        <family val="2"/>
        <scheme val="minor"/>
      </rPr>
      <t xml:space="preserve">Penerbitan </t>
    </r>
    <r>
      <rPr>
        <b/>
        <sz val="10"/>
        <color rgb="FF282623"/>
        <rFont val="Calibri"/>
        <family val="2"/>
        <scheme val="minor"/>
      </rPr>
      <t>Tan</t>
    </r>
    <r>
      <rPr>
        <b/>
        <sz val="10"/>
        <color rgb="FF010101"/>
        <rFont val="Calibri"/>
        <family val="2"/>
        <scheme val="minor"/>
      </rPr>
      <t xml:space="preserve">da Daftar </t>
    </r>
    <r>
      <rPr>
        <b/>
        <sz val="10"/>
        <color rgb="FF282623"/>
        <rFont val="Calibri"/>
        <family val="2"/>
        <scheme val="minor"/>
      </rPr>
      <t xml:space="preserve">Usaha </t>
    </r>
    <r>
      <rPr>
        <b/>
        <sz val="10"/>
        <color rgb="FF13110F"/>
        <rFont val="Calibri"/>
        <family val="2"/>
        <scheme val="minor"/>
      </rPr>
      <t xml:space="preserve">Pengolahan  Hasil Perikanan bagi Usaha Skala Mikro </t>
    </r>
    <r>
      <rPr>
        <b/>
        <sz val="10"/>
        <color rgb="FF010101"/>
        <rFont val="Calibri"/>
        <family val="2"/>
        <scheme val="minor"/>
      </rPr>
      <t xml:space="preserve">dan </t>
    </r>
    <r>
      <rPr>
        <b/>
        <sz val="10"/>
        <color rgb="FF13110F"/>
        <rFont val="Calibri"/>
        <family val="2"/>
        <scheme val="minor"/>
      </rPr>
      <t xml:space="preserve">Kecil </t>
    </r>
  </si>
  <si>
    <r>
      <rPr>
        <b/>
        <sz val="10"/>
        <color rgb="FF010101"/>
        <rFont val="Calibri"/>
        <family val="2"/>
        <scheme val="minor"/>
      </rPr>
      <t xml:space="preserve">Pembinaan </t>
    </r>
    <r>
      <rPr>
        <b/>
        <sz val="10"/>
        <color rgb="FF13110F"/>
        <rFont val="Calibri"/>
        <family val="2"/>
        <scheme val="minor"/>
      </rPr>
      <t xml:space="preserve">Mutu </t>
    </r>
    <r>
      <rPr>
        <b/>
        <sz val="10"/>
        <color rgb="FF010101"/>
        <rFont val="Calibri"/>
        <family val="2"/>
        <scheme val="minor"/>
      </rPr>
      <t xml:space="preserve">dan </t>
    </r>
    <r>
      <rPr>
        <b/>
        <sz val="10"/>
        <color rgb="FF13110F"/>
        <rFont val="Calibri"/>
        <family val="2"/>
        <scheme val="minor"/>
      </rPr>
      <t xml:space="preserve">Keamanan Hasil Perikanan Bagi </t>
    </r>
    <r>
      <rPr>
        <b/>
        <sz val="10"/>
        <color rgb="FF282623"/>
        <rFont val="Calibri"/>
        <family val="2"/>
        <scheme val="minor"/>
      </rPr>
      <t xml:space="preserve">Usaha </t>
    </r>
    <r>
      <rPr>
        <b/>
        <sz val="10"/>
        <color rgb="FF13110F"/>
        <rFont val="Calibri"/>
        <family val="2"/>
        <scheme val="minor"/>
      </rPr>
      <t xml:space="preserve">Pengolahan dan </t>
    </r>
    <r>
      <rPr>
        <b/>
        <sz val="10"/>
        <color rgb="FF010101"/>
        <rFont val="Calibri"/>
        <family val="2"/>
        <scheme val="minor"/>
      </rPr>
      <t xml:space="preserve">Pemasaran </t>
    </r>
    <r>
      <rPr>
        <b/>
        <sz val="10"/>
        <color rgb="FF13110F"/>
        <rFont val="Calibri"/>
        <family val="2"/>
        <scheme val="minor"/>
      </rPr>
      <t>Skala Mikro dan Kecil</t>
    </r>
  </si>
  <si>
    <r>
      <rPr>
        <b/>
        <sz val="10"/>
        <color rgb="FF13110F"/>
        <rFont val="Calibri"/>
        <family val="2"/>
        <scheme val="minor"/>
      </rPr>
      <t xml:space="preserve">Penyediaan </t>
    </r>
    <r>
      <rPr>
        <b/>
        <sz val="10"/>
        <color rgb="FF010101"/>
        <rFont val="Calibri"/>
        <family val="2"/>
        <scheme val="minor"/>
      </rPr>
      <t xml:space="preserve">dan </t>
    </r>
    <r>
      <rPr>
        <b/>
        <sz val="10"/>
        <color rgb="FF13110F"/>
        <rFont val="Calibri"/>
        <family val="2"/>
        <scheme val="minor"/>
      </rPr>
      <t xml:space="preserve">Penyaluran Bahan Baku lndustri Pengolahan </t>
    </r>
    <r>
      <rPr>
        <b/>
        <sz val="10"/>
        <color rgb="FF282623"/>
        <rFont val="Calibri"/>
        <family val="2"/>
        <scheme val="minor"/>
      </rPr>
      <t xml:space="preserve">lkan </t>
    </r>
    <r>
      <rPr>
        <b/>
        <sz val="10"/>
        <color rgb="FF13110F"/>
        <rFont val="Calibri"/>
        <family val="2"/>
        <scheme val="minor"/>
      </rPr>
      <t>dalam  1 (satu) Daerah Kahupaten/ Kota</t>
    </r>
  </si>
  <si>
    <r>
      <rPr>
        <b/>
        <sz val="10"/>
        <color rgb="FF010101"/>
        <rFont val="Calibri"/>
        <family val="2"/>
        <scheme val="minor"/>
      </rPr>
      <t xml:space="preserve">PROGRAM PENGAWASAN </t>
    </r>
    <r>
      <rPr>
        <b/>
        <sz val="10"/>
        <color rgb="FF13110F"/>
        <rFont val="Calibri"/>
        <family val="2"/>
        <scheme val="minor"/>
      </rPr>
      <t>SUMBER DAYA KELAUTAN DAN PERIKANAN</t>
    </r>
  </si>
  <si>
    <r>
      <rPr>
        <b/>
        <sz val="12"/>
        <color rgb="FF050503"/>
        <rFont val="Calibri"/>
        <family val="2"/>
        <scheme val="minor"/>
      </rPr>
      <t>LAPORAN  PELAKSANAAN KEGIATAN PEMBANGUNAN DAERAH KABUPATEN  CILACAP</t>
    </r>
  </si>
  <si>
    <r>
      <rPr>
        <b/>
        <sz val="12"/>
        <color rgb="FF050503"/>
        <rFont val="Calibri"/>
        <family val="2"/>
        <scheme val="minor"/>
      </rPr>
      <t>TAHUN ANGGARAN 2023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</si>
  <si>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 xml:space="preserve">ENYEDIAAN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ANA</t>
    </r>
  </si>
  <si>
    <r>
      <rPr>
        <b/>
        <sz val="10"/>
        <color rgb="FF1F1D1A"/>
        <rFont val="Calibri"/>
        <family val="2"/>
        <scheme val="minor"/>
      </rPr>
      <t>AN</t>
    </r>
    <r>
      <rPr>
        <b/>
        <sz val="10"/>
        <color rgb="FF050503"/>
        <rFont val="Calibri"/>
        <family val="2"/>
        <scheme val="minor"/>
      </rPr>
      <t>GG</t>
    </r>
    <r>
      <rPr>
        <b/>
        <sz val="10"/>
        <color rgb="FF1F1D1A"/>
        <rFont val="Calibri"/>
        <family val="2"/>
        <scheme val="minor"/>
      </rPr>
      <t>ARAN KAS</t>
    </r>
  </si>
  <si>
    <r>
      <rPr>
        <b/>
        <sz val="10"/>
        <color rgb="FF1F1D1A"/>
        <rFont val="Calibri"/>
        <family val="2"/>
        <scheme val="minor"/>
      </rPr>
      <t>REALI</t>
    </r>
    <r>
      <rPr>
        <b/>
        <sz val="10"/>
        <color rgb="FF050503"/>
        <rFont val="Calibri"/>
        <family val="2"/>
        <scheme val="minor"/>
      </rPr>
      <t>SA</t>
    </r>
    <r>
      <rPr>
        <b/>
        <sz val="10"/>
        <color rgb="FF1F1D1A"/>
        <rFont val="Calibri"/>
        <family val="2"/>
        <scheme val="minor"/>
      </rPr>
      <t>S</t>
    </r>
    <r>
      <rPr>
        <b/>
        <sz val="10"/>
        <color rgb="FF050503"/>
        <rFont val="Calibri"/>
        <family val="2"/>
        <scheme val="minor"/>
      </rPr>
      <t>I PE</t>
    </r>
    <r>
      <rPr>
        <b/>
        <sz val="10"/>
        <color rgb="FF1F1D1A"/>
        <rFont val="Calibri"/>
        <family val="2"/>
        <scheme val="minor"/>
      </rPr>
      <t>NYE</t>
    </r>
    <r>
      <rPr>
        <b/>
        <sz val="10"/>
        <color rgb="FF050503"/>
        <rFont val="Calibri"/>
        <family val="2"/>
        <scheme val="minor"/>
      </rPr>
      <t>RAP</t>
    </r>
    <r>
      <rPr>
        <b/>
        <sz val="10"/>
        <color rgb="FF1F1D1A"/>
        <rFont val="Calibri"/>
        <family val="2"/>
        <scheme val="minor"/>
      </rPr>
      <t xml:space="preserve">AN </t>
    </r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ANA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</si>
  <si>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 xml:space="preserve">ELAKSANAAN </t>
    </r>
    <r>
      <rPr>
        <b/>
        <sz val="10"/>
        <color rgb="FF050503"/>
        <rFont val="Calibri"/>
        <family val="2"/>
        <scheme val="minor"/>
      </rPr>
      <t>F</t>
    </r>
    <r>
      <rPr>
        <b/>
        <sz val="10"/>
        <color rgb="FF1F1D1A"/>
        <rFont val="Calibri"/>
        <family val="2"/>
        <scheme val="minor"/>
      </rPr>
      <t>I</t>
    </r>
    <r>
      <rPr>
        <b/>
        <sz val="10"/>
        <color rgb="FF050503"/>
        <rFont val="Calibri"/>
        <family val="2"/>
        <scheme val="minor"/>
      </rPr>
      <t>SIK</t>
    </r>
  </si>
  <si>
    <r>
      <rPr>
        <b/>
        <sz val="10"/>
        <color rgb="FF1F1D1A"/>
        <rFont val="Calibri"/>
        <family val="2"/>
        <scheme val="minor"/>
      </rPr>
      <t>KET</t>
    </r>
  </si>
  <si>
    <r>
      <rPr>
        <b/>
        <sz val="10"/>
        <color rgb="FF050503"/>
        <rFont val="Calibri"/>
        <family val="2"/>
        <scheme val="minor"/>
      </rPr>
      <t>De</t>
    </r>
    <r>
      <rPr>
        <b/>
        <sz val="10"/>
        <color rgb="FF1F1D1A"/>
        <rFont val="Calibri"/>
        <family val="2"/>
        <scheme val="minor"/>
      </rPr>
      <t>fil</t>
    </r>
    <r>
      <rPr>
        <b/>
        <sz val="10"/>
        <color rgb="FF050503"/>
        <rFont val="Calibri"/>
        <family val="2"/>
        <scheme val="minor"/>
      </rPr>
      <t>n</t>
    </r>
    <r>
      <rPr>
        <b/>
        <sz val="10"/>
        <color rgb="FF1F1D1A"/>
        <rFont val="Calibri"/>
        <family val="2"/>
        <scheme val="minor"/>
      </rPr>
      <t>it</t>
    </r>
    <r>
      <rPr>
        <b/>
        <sz val="10"/>
        <color rgb="FF050503"/>
        <rFont val="Calibri"/>
        <family val="2"/>
        <scheme val="minor"/>
      </rPr>
      <t>if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</si>
  <si>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rubahan</t>
    </r>
  </si>
  <si>
    <r>
      <rPr>
        <b/>
        <sz val="10"/>
        <color rgb="FF050503"/>
        <rFont val="Calibri"/>
        <family val="2"/>
        <scheme val="minor"/>
      </rPr>
      <t>Juml</t>
    </r>
    <r>
      <rPr>
        <b/>
        <sz val="10"/>
        <color rgb="FF1F1D1A"/>
        <rFont val="Calibri"/>
        <family val="2"/>
        <scheme val="minor"/>
      </rPr>
      <t>a</t>
    </r>
    <r>
      <rPr>
        <b/>
        <sz val="10"/>
        <color rgb="FF050503"/>
        <rFont val="Calibri"/>
        <family val="2"/>
        <scheme val="minor"/>
      </rPr>
      <t>h</t>
    </r>
  </si>
  <si>
    <r>
      <rPr>
        <b/>
        <sz val="10"/>
        <color rgb="FF050503"/>
        <rFont val="Calibri"/>
        <family val="2"/>
        <scheme val="minor"/>
      </rPr>
      <t>SP2D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</si>
  <si>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ers</t>
    </r>
    <r>
      <rPr>
        <b/>
        <sz val="10"/>
        <color rgb="FF050503"/>
        <rFont val="Calibri"/>
        <family val="2"/>
        <scheme val="minor"/>
      </rPr>
      <t xml:space="preserve">en </t>
    </r>
    <r>
      <rPr>
        <b/>
        <sz val="10"/>
        <color rgb="FF1F1D1A"/>
        <rFont val="Calibri"/>
        <family val="2"/>
        <scheme val="minor"/>
      </rPr>
      <t>(%</t>
    </r>
    <r>
      <rPr>
        <b/>
        <sz val="10"/>
        <color rgb="FF050503"/>
        <rFont val="Calibri"/>
        <family val="2"/>
        <scheme val="minor"/>
      </rPr>
      <t>)</t>
    </r>
  </si>
  <si>
    <r>
      <rPr>
        <b/>
        <sz val="10"/>
        <color rgb="FF050503"/>
        <rFont val="Calibri"/>
        <family val="2"/>
        <scheme val="minor"/>
      </rPr>
      <t>SPJ</t>
    </r>
  </si>
  <si>
    <r>
      <rPr>
        <b/>
        <sz val="10"/>
        <color rgb="FF050503"/>
        <rFont val="Calibri"/>
        <family val="2"/>
        <scheme val="minor"/>
      </rPr>
      <t>P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rs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n (</t>
    </r>
    <r>
      <rPr>
        <b/>
        <sz val="10"/>
        <color rgb="FF1F1D1A"/>
        <rFont val="Calibri"/>
        <family val="2"/>
        <scheme val="minor"/>
      </rPr>
      <t>%)</t>
    </r>
  </si>
  <si>
    <r>
      <rPr>
        <b/>
        <sz val="10"/>
        <color rgb="FF1F1D1A"/>
        <rFont val="Calibri"/>
        <family val="2"/>
        <scheme val="minor"/>
      </rPr>
      <t>T</t>
    </r>
    <r>
      <rPr>
        <b/>
        <sz val="10"/>
        <color rgb="FF050503"/>
        <rFont val="Calibri"/>
        <family val="2"/>
        <scheme val="minor"/>
      </rPr>
      <t>arg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t</t>
    </r>
  </si>
  <si>
    <r>
      <rPr>
        <b/>
        <sz val="10"/>
        <color rgb="FF050503"/>
        <rFont val="Calibri"/>
        <family val="2"/>
        <scheme val="minor"/>
      </rPr>
      <t>R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al</t>
    </r>
    <r>
      <rPr>
        <b/>
        <sz val="10"/>
        <color rgb="FF1F1D1A"/>
        <rFont val="Calibri"/>
        <family val="2"/>
        <scheme val="minor"/>
      </rPr>
      <t>is</t>
    </r>
    <r>
      <rPr>
        <b/>
        <sz val="10"/>
        <color rgb="FF050503"/>
        <rFont val="Calibri"/>
        <family val="2"/>
        <scheme val="minor"/>
      </rPr>
      <t>a</t>
    </r>
    <r>
      <rPr>
        <b/>
        <sz val="10"/>
        <color rgb="FF1F1D1A"/>
        <rFont val="Calibri"/>
        <family val="2"/>
        <scheme val="minor"/>
      </rPr>
      <t>si</t>
    </r>
  </si>
  <si>
    <r>
      <rPr>
        <b/>
        <sz val="10"/>
        <color rgb="FF050503"/>
        <rFont val="Calibri"/>
        <family val="2"/>
        <scheme val="minor"/>
      </rPr>
      <t>D</t>
    </r>
    <r>
      <rPr>
        <b/>
        <sz val="10"/>
        <color rgb="FF1F1D1A"/>
        <rFont val="Calibri"/>
        <family val="2"/>
        <scheme val="minor"/>
      </rPr>
      <t>e</t>
    </r>
    <r>
      <rPr>
        <b/>
        <sz val="10"/>
        <color rgb="FF050503"/>
        <rFont val="Calibri"/>
        <family val="2"/>
        <scheme val="minor"/>
      </rPr>
      <t>via</t>
    </r>
    <r>
      <rPr>
        <b/>
        <sz val="10"/>
        <color rgb="FF1F1D1A"/>
        <rFont val="Calibri"/>
        <family val="2"/>
        <scheme val="minor"/>
      </rPr>
      <t>si</t>
    </r>
  </si>
  <si>
    <t xml:space="preserve">KEADAAN SAMPAI  DENGAN OKTOBER </t>
  </si>
  <si>
    <t>DINAS  PERIKANAN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</si>
</sst>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;###0"/>
    <numFmt numFmtId="165" formatCode="_(* #,##0_);_(* \(#,##0\);_(* &quot;-&quot;??_);_(@_)"/>
    <numFmt numFmtId="166" formatCode="0.0%"/>
  </numFmts>
  <fonts count="31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50503"/>
      <name val="Calibri"/>
      <family val="2"/>
      <scheme val="minor"/>
    </font>
    <font>
      <sz val="10"/>
      <color rgb="FF1F1D1A"/>
      <name val="Calibri"/>
      <family val="2"/>
      <scheme val="minor"/>
    </font>
    <font>
      <sz val="10"/>
      <color rgb="FF312F2D"/>
      <name val="Calibri"/>
      <family val="2"/>
      <scheme val="minor"/>
    </font>
    <font>
      <sz val="10"/>
      <color rgb="FF42423F"/>
      <name val="Calibri"/>
      <family val="2"/>
      <scheme val="minor"/>
    </font>
    <font>
      <sz val="10"/>
      <color rgb="FF595956"/>
      <name val="Calibri"/>
      <family val="2"/>
      <scheme val="minor"/>
    </font>
    <font>
      <sz val="10"/>
      <color rgb="FF050505"/>
      <name val="Calibri"/>
      <family val="2"/>
      <scheme val="minor"/>
    </font>
    <font>
      <sz val="10"/>
      <color rgb="FF282623"/>
      <name val="Calibri"/>
      <family val="2"/>
      <scheme val="minor"/>
    </font>
    <font>
      <sz val="10"/>
      <color rgb="FF42413F"/>
      <name val="Calibri"/>
      <family val="2"/>
      <scheme val="minor"/>
    </font>
    <font>
      <sz val="10"/>
      <color rgb="FF565654"/>
      <name val="Calibri"/>
      <family val="2"/>
      <scheme val="minor"/>
    </font>
    <font>
      <sz val="10"/>
      <color rgb="FF13110F"/>
      <name val="Calibri"/>
      <family val="2"/>
      <scheme val="minor"/>
    </font>
    <font>
      <sz val="10"/>
      <color rgb="FF010101"/>
      <name val="Calibri"/>
      <family val="2"/>
      <scheme val="minor"/>
    </font>
    <font>
      <sz val="10"/>
      <color rgb="FF413F3D"/>
      <name val="Calibri"/>
      <family val="2"/>
      <scheme val="minor"/>
    </font>
    <font>
      <sz val="10"/>
      <color rgb="FF52524F"/>
      <name val="Calibri"/>
      <family val="2"/>
      <scheme val="minor"/>
    </font>
    <font>
      <sz val="10"/>
      <color rgb="FF62605D"/>
      <name val="Calibri"/>
      <family val="2"/>
      <scheme val="minor"/>
    </font>
    <font>
      <i/>
      <sz val="10"/>
      <color rgb="FF282623"/>
      <name val="Calibri"/>
      <family val="2"/>
      <scheme val="minor"/>
    </font>
    <font>
      <sz val="10"/>
      <color rgb="FFC1B3D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50503"/>
      <name val="Calibri"/>
      <family val="2"/>
      <scheme val="minor"/>
    </font>
    <font>
      <b/>
      <sz val="10"/>
      <color rgb="FF1F1D1A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50505"/>
      <name val="Calibri"/>
      <family val="2"/>
      <scheme val="minor"/>
    </font>
    <font>
      <b/>
      <sz val="10"/>
      <color rgb="FF282623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010101"/>
      <name val="Calibri"/>
      <family val="2"/>
      <scheme val="minor"/>
    </font>
    <font>
      <b/>
      <sz val="10"/>
      <color rgb="FF13110F"/>
      <name val="Calibri"/>
      <family val="2"/>
      <scheme val="minor"/>
    </font>
    <font>
      <b/>
      <u/>
      <sz val="10"/>
      <color rgb="FF13110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5050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26">
    <border>
      <left/>
      <right/>
      <top/>
      <bottom/>
      <diagonal/>
    </border>
    <border>
      <left style="thin">
        <color rgb="FF0C0C0C"/>
      </left>
      <right style="thin">
        <color rgb="FF0C0C08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C0C08"/>
      </right>
      <top style="thin">
        <color rgb="FF0F0F0F"/>
      </top>
      <bottom/>
      <diagonal/>
    </border>
    <border>
      <left style="thin">
        <color rgb="FF0C0C0C"/>
      </left>
      <right style="thin">
        <color rgb="FF0C0C08"/>
      </right>
      <top/>
      <bottom style="thin">
        <color rgb="FF0F0C0C"/>
      </bottom>
      <diagonal/>
    </border>
    <border>
      <left style="thin">
        <color rgb="FF0C0C08"/>
      </left>
      <right/>
      <top style="thin">
        <color rgb="FF0F0F0F"/>
      </top>
      <bottom style="thin">
        <color rgb="FF080808"/>
      </bottom>
      <diagonal/>
    </border>
    <border>
      <left/>
      <right/>
      <top style="thin">
        <color rgb="FF0F0F0F"/>
      </top>
      <bottom style="thin">
        <color rgb="FF080808"/>
      </bottom>
      <diagonal/>
    </border>
    <border>
      <left/>
      <right style="thin">
        <color rgb="FF0C0C0C"/>
      </right>
      <top style="thin">
        <color rgb="FF0F0F0F"/>
      </top>
      <bottom style="thin">
        <color rgb="FF080808"/>
      </bottom>
      <diagonal/>
    </border>
    <border>
      <left style="thin">
        <color rgb="FF0C0C0C"/>
      </left>
      <right style="thin">
        <color rgb="FF080808"/>
      </right>
      <top style="thin">
        <color rgb="FF0F0F0F"/>
      </top>
      <bottom/>
      <diagonal/>
    </border>
    <border>
      <left style="thin">
        <color rgb="FF0C0C0C"/>
      </left>
      <right style="thin">
        <color rgb="FF080808"/>
      </right>
      <top/>
      <bottom style="thin">
        <color rgb="FF0F0C0C"/>
      </bottom>
      <diagonal/>
    </border>
    <border>
      <left style="thin">
        <color rgb="FF080808"/>
      </left>
      <right/>
      <top style="thin">
        <color rgb="FF0F0F0F"/>
      </top>
      <bottom style="thin">
        <color rgb="FF0C0C0C"/>
      </bottom>
      <diagonal/>
    </border>
    <border>
      <left/>
      <right/>
      <top style="thin">
        <color rgb="FF0F0F0F"/>
      </top>
      <bottom style="thin">
        <color rgb="FF0C0C0C"/>
      </bottom>
      <diagonal/>
    </border>
    <border>
      <left/>
      <right style="thin">
        <color rgb="FF0C0808"/>
      </right>
      <top style="thin">
        <color rgb="FF0F0F0F"/>
      </top>
      <bottom style="thin">
        <color rgb="FF0C0C0C"/>
      </bottom>
      <diagonal/>
    </border>
    <border>
      <left style="thin">
        <color rgb="FF0C0808"/>
      </left>
      <right/>
      <top style="thin">
        <color rgb="FF0F0F0F"/>
      </top>
      <bottom style="thin">
        <color rgb="FF0C0C0C"/>
      </bottom>
      <diagonal/>
    </border>
    <border>
      <left/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C0C0C"/>
      </right>
      <top style="thin">
        <color rgb="FF0F0F0F"/>
      </top>
      <bottom/>
      <diagonal/>
    </border>
    <border>
      <left style="thin">
        <color rgb="FF0C0C0C"/>
      </left>
      <right style="thin">
        <color rgb="FF0C0C0C"/>
      </right>
      <top/>
      <bottom style="thin">
        <color rgb="FF0F0C0C"/>
      </bottom>
      <diagonal/>
    </border>
    <border>
      <left style="thin">
        <color rgb="FF0C0C08"/>
      </left>
      <right style="thin">
        <color rgb="FF0F0F0C"/>
      </right>
      <top style="thin">
        <color rgb="FF080808"/>
      </top>
      <bottom style="thin">
        <color rgb="FF0F0C0C"/>
      </bottom>
      <diagonal/>
    </border>
    <border>
      <left style="thin">
        <color rgb="FF0F0F0C"/>
      </left>
      <right style="thin">
        <color rgb="FF0F0F0C"/>
      </right>
      <top style="thin">
        <color rgb="FF080808"/>
      </top>
      <bottom style="thin">
        <color rgb="FF0F0C0C"/>
      </bottom>
      <diagonal/>
    </border>
    <border>
      <left style="thin">
        <color rgb="FF0F0F0C"/>
      </left>
      <right style="thin">
        <color rgb="FF0C0C0C"/>
      </right>
      <top style="thin">
        <color rgb="FF080808"/>
      </top>
      <bottom style="thin">
        <color rgb="FF0F0C0C"/>
      </bottom>
      <diagonal/>
    </border>
    <border>
      <left style="thin">
        <color rgb="FF080808"/>
      </left>
      <right style="thin">
        <color rgb="FF0F0F0F"/>
      </right>
      <top style="thin">
        <color rgb="FF0C0C0C"/>
      </top>
      <bottom style="thin">
        <color rgb="FF0F0C0C"/>
      </bottom>
      <diagonal/>
    </border>
    <border>
      <left style="thin">
        <color rgb="FF0F0F0F"/>
      </left>
      <right style="thin">
        <color rgb="FF080808"/>
      </right>
      <top style="thin">
        <color rgb="FF0C0C0C"/>
      </top>
      <bottom style="thin">
        <color rgb="FF0F0C0C"/>
      </bottom>
      <diagonal/>
    </border>
    <border>
      <left style="thin">
        <color rgb="FF080808"/>
      </left>
      <right style="thin">
        <color rgb="FF0C0C08"/>
      </right>
      <top style="thin">
        <color rgb="FF0C0C0C"/>
      </top>
      <bottom style="thin">
        <color rgb="FF0F0C0C"/>
      </bottom>
      <diagonal/>
    </border>
    <border>
      <left style="thin">
        <color rgb="FF0C0C08"/>
      </left>
      <right style="thin">
        <color rgb="FF0C0808"/>
      </right>
      <top style="thin">
        <color rgb="FF0C0C0C"/>
      </top>
      <bottom style="thin">
        <color rgb="FF0F0C0C"/>
      </bottom>
      <diagonal/>
    </border>
    <border>
      <left style="thin">
        <color rgb="FF0C0808"/>
      </left>
      <right style="thin">
        <color rgb="FF0C0C0C"/>
      </right>
      <top style="thin">
        <color rgb="FF0C0C0C"/>
      </top>
      <bottom style="thin">
        <color rgb="FF0F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F0C0C"/>
      </bottom>
      <diagonal/>
    </border>
    <border>
      <left style="thin">
        <color rgb="FF0C0C0C"/>
      </left>
      <right style="thin">
        <color rgb="FF0C0C08"/>
      </right>
      <top style="thin">
        <color rgb="FF0F0C0C"/>
      </top>
      <bottom style="thin">
        <color rgb="FF0F0F0F"/>
      </bottom>
      <diagonal/>
    </border>
    <border>
      <left style="thin">
        <color rgb="FF0C0C08"/>
      </left>
      <right style="thin">
        <color rgb="FF0F0F0C"/>
      </right>
      <top style="thin">
        <color rgb="FF0F0C0C"/>
      </top>
      <bottom style="thin">
        <color rgb="FF0F0F0F"/>
      </bottom>
      <diagonal/>
    </border>
    <border>
      <left style="thin">
        <color rgb="FF080808"/>
      </left>
      <right style="thin">
        <color rgb="FF0F0F0F"/>
      </right>
      <top style="thin">
        <color rgb="FF0F0C0C"/>
      </top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0F0F0F"/>
      </bottom>
      <diagonal/>
    </border>
    <border>
      <left style="thin">
        <color rgb="FF0C0C0C"/>
      </left>
      <right style="thin">
        <color rgb="FF0C0C08"/>
      </right>
      <top style="thin">
        <color rgb="FF0F0F0F"/>
      </top>
      <bottom style="thin">
        <color rgb="FF0F0F0F"/>
      </bottom>
      <diagonal/>
    </border>
    <border>
      <left style="thin">
        <color rgb="FF0C0C08"/>
      </left>
      <right style="thin">
        <color rgb="FF0F0F0C"/>
      </right>
      <top style="thin">
        <color rgb="FF0F0F0F"/>
      </top>
      <bottom style="thin">
        <color rgb="FF0F0F0F"/>
      </bottom>
      <diagonal/>
    </border>
    <border>
      <left style="thin">
        <color rgb="FF0F0F0C"/>
      </left>
      <right style="thin">
        <color rgb="FF0F0F0C"/>
      </right>
      <top style="thin">
        <color rgb="FF0F0F0F"/>
      </top>
      <bottom style="thin">
        <color rgb="FF0F0F0F"/>
      </bottom>
      <diagonal/>
    </border>
    <border>
      <left style="thin">
        <color rgb="FF0F0F0C"/>
      </left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80808"/>
      </right>
      <top style="thin">
        <color rgb="FF0F0F0F"/>
      </top>
      <bottom style="thin">
        <color rgb="FF0F0F0F"/>
      </bottom>
      <diagonal/>
    </border>
    <border>
      <left style="thin">
        <color rgb="FF080808"/>
      </left>
      <right style="thin">
        <color rgb="FF0F0F0C"/>
      </right>
      <top style="thin">
        <color rgb="FF0F0F0F"/>
      </top>
      <bottom style="thin">
        <color rgb="FF0F0F0F"/>
      </bottom>
      <diagonal/>
    </border>
    <border>
      <left/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rgb="FF0C0C08"/>
      </right>
      <top style="thin">
        <color rgb="FF0F0F0F"/>
      </top>
      <bottom style="thin">
        <color rgb="FF130F0F"/>
      </bottom>
      <diagonal/>
    </border>
    <border>
      <left style="thin">
        <color rgb="FF0C0C08"/>
      </left>
      <right style="thin">
        <color rgb="FF0F0F0C"/>
      </right>
      <top style="thin">
        <color rgb="FF0F0F0F"/>
      </top>
      <bottom/>
      <diagonal/>
    </border>
    <border>
      <left style="thin">
        <color rgb="FF0C0C08"/>
      </left>
      <right style="thin">
        <color rgb="FF0F0F0C"/>
      </right>
      <top/>
      <bottom style="thin">
        <color rgb="FF0F0F0F"/>
      </bottom>
      <diagonal/>
    </border>
    <border>
      <left style="thin">
        <color rgb="FF0F0F0C"/>
      </left>
      <right style="thin">
        <color rgb="FF0F0F0C"/>
      </right>
      <top style="thin">
        <color rgb="FF0F0F0F"/>
      </top>
      <bottom/>
      <diagonal/>
    </border>
    <border>
      <left style="thin">
        <color rgb="FF0F0F0C"/>
      </left>
      <right style="thin">
        <color rgb="FF0F0F0C"/>
      </right>
      <top/>
      <bottom style="thin">
        <color rgb="FF0F0F0F"/>
      </bottom>
      <diagonal/>
    </border>
    <border>
      <left style="thin">
        <color rgb="FF0F0F0C"/>
      </left>
      <right style="thin">
        <color rgb="FF0C0C0C"/>
      </right>
      <top style="thin">
        <color rgb="FF0F0F0F"/>
      </top>
      <bottom/>
      <diagonal/>
    </border>
    <border>
      <left style="thin">
        <color rgb="FF0F0F0C"/>
      </left>
      <right style="thin">
        <color rgb="FF0C0C0C"/>
      </right>
      <top/>
      <bottom style="thin">
        <color rgb="FF0F0F0F"/>
      </bottom>
      <diagonal/>
    </border>
    <border>
      <left style="thin">
        <color rgb="FF0C0C0C"/>
      </left>
      <right style="thin">
        <color rgb="FF080808"/>
      </right>
      <top/>
      <bottom style="thin">
        <color rgb="FF0F0F0F"/>
      </bottom>
      <diagonal/>
    </border>
    <border>
      <left style="thin">
        <color rgb="FF080808"/>
      </left>
      <right style="thin">
        <color rgb="FF0F0F0F"/>
      </right>
      <top style="thin">
        <color rgb="FF0F0F0F"/>
      </top>
      <bottom style="thin">
        <color rgb="FF0F0C0C"/>
      </bottom>
      <diagonal/>
    </border>
    <border>
      <left style="thin">
        <color rgb="FF0F0F0F"/>
      </left>
      <right style="thin">
        <color rgb="FF080808"/>
      </right>
      <top style="thin">
        <color rgb="FF0F0F0F"/>
      </top>
      <bottom/>
      <diagonal/>
    </border>
    <border>
      <left style="thin">
        <color rgb="FF0F0F0F"/>
      </left>
      <right style="thin">
        <color rgb="FF080808"/>
      </right>
      <top/>
      <bottom style="thin">
        <color rgb="FF0F0F0F"/>
      </bottom>
      <diagonal/>
    </border>
    <border>
      <left style="thin">
        <color rgb="FF080808"/>
      </left>
      <right style="thin">
        <color rgb="FF0F0F0C"/>
      </right>
      <top style="thin">
        <color rgb="FF0F0F0F"/>
      </top>
      <bottom/>
      <diagonal/>
    </border>
    <border>
      <left style="thin">
        <color rgb="FF080808"/>
      </left>
      <right style="thin">
        <color rgb="FF0F0F0C"/>
      </right>
      <top/>
      <bottom style="thin">
        <color rgb="FF0F0F0F"/>
      </bottom>
      <diagonal/>
    </border>
    <border>
      <left style="thin">
        <color rgb="FF0F0F0C"/>
      </left>
      <right style="thin">
        <color rgb="FF0C0808"/>
      </right>
      <top style="thin">
        <color rgb="FF0F0F0F"/>
      </top>
      <bottom/>
      <diagonal/>
    </border>
    <border>
      <left style="thin">
        <color rgb="FF0F0F0C"/>
      </left>
      <right style="thin">
        <color rgb="FF0C0808"/>
      </right>
      <top/>
      <bottom style="thin">
        <color rgb="FF0F0F0F"/>
      </bottom>
      <diagonal/>
    </border>
    <border>
      <left style="thin">
        <color rgb="FF0C0808"/>
      </left>
      <right style="thin">
        <color rgb="FF0C0C0C"/>
      </right>
      <top style="thin">
        <color rgb="FF0F0F0F"/>
      </top>
      <bottom/>
      <diagonal/>
    </border>
    <border>
      <left style="thin">
        <color rgb="FF0C0808"/>
      </left>
      <right style="thin">
        <color rgb="FF0C0C0C"/>
      </right>
      <top/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F0F0F"/>
      </top>
      <bottom style="thin">
        <color rgb="FF130F0F"/>
      </bottom>
      <diagonal/>
    </border>
    <border>
      <left style="thin">
        <color rgb="FF0C0C0C"/>
      </left>
      <right style="thin">
        <color rgb="FF0C0C0C"/>
      </right>
      <top/>
      <bottom style="thin">
        <color rgb="FF130F0F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F0F0F"/>
      </bottom>
      <diagonal/>
    </border>
    <border>
      <left style="thin">
        <color rgb="FF0C0C0C"/>
      </left>
      <right style="thin">
        <color rgb="FF0C0C08"/>
      </right>
      <top style="thin">
        <color rgb="FF130F0F"/>
      </top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130F0F"/>
      </top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130F0F"/>
      </top>
      <bottom style="thin">
        <color rgb="FF0F0C0C"/>
      </bottom>
      <diagonal/>
    </border>
    <border>
      <left style="thin">
        <color rgb="FF0F0F0C"/>
      </left>
      <right/>
      <top style="thin">
        <color rgb="FF0F0F0F"/>
      </top>
      <bottom style="thin">
        <color rgb="FF0F0F0F"/>
      </bottom>
      <diagonal/>
    </border>
    <border>
      <left style="thin">
        <color rgb="FF0C0C0C"/>
      </left>
      <right style="thin">
        <color rgb="FF0C0C08"/>
      </right>
      <top style="thin">
        <color rgb="FF0F0F0F"/>
      </top>
      <bottom style="thin">
        <color rgb="FF0C0C0C"/>
      </bottom>
      <diagonal/>
    </border>
    <border>
      <left style="thin">
        <color rgb="FF0C0C08"/>
      </left>
      <right style="thin">
        <color rgb="FF0F0F0C"/>
      </right>
      <top style="thin">
        <color rgb="FF0F0F0F"/>
      </top>
      <bottom style="thin">
        <color rgb="FF0C0C0C"/>
      </bottom>
      <diagonal/>
    </border>
    <border>
      <left style="thin">
        <color rgb="FF0F0F0C"/>
      </left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80808"/>
      </left>
      <right style="thin">
        <color rgb="FF0F0F0F"/>
      </right>
      <top style="thin">
        <color rgb="FF0F0F0F"/>
      </top>
      <bottom style="thin">
        <color rgb="FF0C0C0C"/>
      </bottom>
      <diagonal/>
    </border>
    <border>
      <left style="thin">
        <color rgb="FF0F0F0F"/>
      </left>
      <right style="thin">
        <color rgb="FF080808"/>
      </right>
      <top style="thin">
        <color rgb="FF0F0F0F"/>
      </top>
      <bottom style="thin">
        <color rgb="FF0C0C0C"/>
      </bottom>
      <diagonal/>
    </border>
    <border>
      <left style="thin">
        <color rgb="FF0C0C08"/>
      </left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rgb="FF0C0C08"/>
      </right>
      <top style="thin">
        <color rgb="FF0C0C0C"/>
      </top>
      <bottom style="thin">
        <color rgb="FF0C0C0C"/>
      </bottom>
      <diagonal/>
    </border>
    <border>
      <left style="thin">
        <color rgb="FF0C0C08"/>
      </left>
      <right style="thin">
        <color rgb="FF0F0F0C"/>
      </right>
      <top style="thin">
        <color rgb="FF0C0C0C"/>
      </top>
      <bottom style="thin">
        <color rgb="FF0C0C0C"/>
      </bottom>
      <diagonal/>
    </border>
    <border>
      <left style="thin">
        <color rgb="FF0F0F0C"/>
      </left>
      <right style="thin">
        <color rgb="FF0F0F0C"/>
      </right>
      <top style="thin">
        <color rgb="FF0C0C0C"/>
      </top>
      <bottom style="thin">
        <color rgb="FF0C0C0C"/>
      </bottom>
      <diagonal/>
    </border>
    <border>
      <left style="thin">
        <color rgb="FF0F0F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80808"/>
      </right>
      <top style="thin">
        <color rgb="FF0C0C0C"/>
      </top>
      <bottom style="thin">
        <color rgb="FF0C0C0C"/>
      </bottom>
      <diagonal/>
    </border>
    <border>
      <left style="thin">
        <color rgb="FF080808"/>
      </left>
      <right style="thin">
        <color rgb="FF0F0F0F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8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8"/>
      </right>
      <top style="thin">
        <color rgb="FF0C0C0C"/>
      </top>
      <bottom style="thin">
        <color rgb="FF130F0C"/>
      </bottom>
      <diagonal/>
    </border>
    <border>
      <left style="thin">
        <color rgb="FF0C0C08"/>
      </left>
      <right style="thin">
        <color rgb="FF0F0F0C"/>
      </right>
      <top style="thin">
        <color rgb="FF0C0C0C"/>
      </top>
      <bottom style="thin">
        <color rgb="FF130F0C"/>
      </bottom>
      <diagonal/>
    </border>
    <border>
      <left style="thin">
        <color rgb="FF0C0C08"/>
      </left>
      <right style="thin">
        <color rgb="FF0C0C0C"/>
      </right>
      <top style="thin">
        <color rgb="FF0C0C0C"/>
      </top>
      <bottom style="thin">
        <color rgb="FF130F0C"/>
      </bottom>
      <diagonal/>
    </border>
    <border>
      <left style="thin">
        <color rgb="FF0C0C0C"/>
      </left>
      <right style="thin">
        <color rgb="FF0C0C08"/>
      </right>
      <top style="thin">
        <color rgb="FF130F0C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 style="thin">
        <color rgb="FF130F0C"/>
      </top>
      <bottom style="thin">
        <color rgb="FF0F0C0C"/>
      </bottom>
      <diagonal/>
    </border>
    <border>
      <left style="thin">
        <color rgb="FF0C0C0C"/>
      </left>
      <right style="thin">
        <color rgb="FF0C0C08"/>
      </right>
      <top style="thin">
        <color rgb="FF0F0C0C"/>
      </top>
      <bottom style="thin">
        <color rgb="FF0F0C0C"/>
      </bottom>
      <diagonal/>
    </border>
    <border>
      <left style="thin">
        <color rgb="FF0F0F0C"/>
      </left>
      <right style="thin">
        <color rgb="FF0F0F0C"/>
      </right>
      <top style="thin">
        <color rgb="FF0F0C0C"/>
      </top>
      <bottom style="thin">
        <color rgb="FF0F0C0C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 style="thin">
        <color rgb="FF0F0C0C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 style="thin">
        <color rgb="FF0F0C0C"/>
      </top>
      <bottom style="thin">
        <color rgb="FF0F0F0F"/>
      </bottom>
      <diagonal/>
    </border>
    <border>
      <left style="thin">
        <color rgb="FF0C0C08"/>
      </left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C0C08"/>
      </left>
      <right style="thin">
        <color rgb="FF0F0F0C"/>
      </right>
      <top style="thin">
        <color rgb="FF0F0F0F"/>
      </top>
      <bottom style="thin">
        <color rgb="FF0F0C0C"/>
      </bottom>
      <diagonal/>
    </border>
    <border>
      <left style="thin">
        <color rgb="FF0F0F0C"/>
      </left>
      <right style="thin">
        <color rgb="FF0F0F0C"/>
      </right>
      <top style="thin">
        <color rgb="FF0F0F0F"/>
      </top>
      <bottom style="thin">
        <color rgb="FF0F0C0C"/>
      </bottom>
      <diagonal/>
    </border>
    <border>
      <left style="thin">
        <color rgb="FF0F0F0F"/>
      </left>
      <right style="thin">
        <color rgb="FF080808"/>
      </right>
      <top style="thin">
        <color rgb="FF0F0F0F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C0C08"/>
      </right>
      <top style="thin">
        <color rgb="FF0F0C0C"/>
      </top>
      <bottom style="thin">
        <color rgb="FF0C0C0C"/>
      </bottom>
      <diagonal/>
    </border>
    <border>
      <left style="thin">
        <color rgb="FF0C0C0C"/>
      </left>
      <right style="thin">
        <color rgb="FF080808"/>
      </right>
      <top style="thin">
        <color rgb="FF0F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0C0C0C"/>
      </bottom>
      <diagonal/>
    </border>
    <border>
      <left style="thin">
        <color rgb="FF0C0C08"/>
      </left>
      <right style="thin">
        <color rgb="FF0C0C0C"/>
      </right>
      <top style="thin">
        <color rgb="FF0F0C0C"/>
      </top>
      <bottom style="thin">
        <color rgb="FF0C0C0C"/>
      </bottom>
      <diagonal/>
    </border>
    <border>
      <left style="thin">
        <color rgb="FF0C0C0C"/>
      </left>
      <right style="thin">
        <color rgb="FF0C0C08"/>
      </right>
      <top style="thin">
        <color rgb="FF0C0C0C"/>
      </top>
      <bottom style="thin">
        <color rgb="FF0C0C08"/>
      </bottom>
      <diagonal/>
    </border>
    <border>
      <left style="thin">
        <color rgb="FF0C0C08"/>
      </left>
      <right style="thin">
        <color rgb="FF0F0F0C"/>
      </right>
      <top style="thin">
        <color rgb="FF0C0C0C"/>
      </top>
      <bottom style="thin">
        <color rgb="FF0C0C08"/>
      </bottom>
      <diagonal/>
    </border>
    <border>
      <left style="thin">
        <color rgb="FF0C0C08"/>
      </left>
      <right style="thin">
        <color rgb="FF0C0C0C"/>
      </right>
      <top style="thin">
        <color rgb="FF0C0C0C"/>
      </top>
      <bottom style="thin">
        <color rgb="FF0C0C08"/>
      </bottom>
      <diagonal/>
    </border>
    <border>
      <left style="thin">
        <color rgb="FF0C0C0C"/>
      </left>
      <right style="thin">
        <color rgb="FF0C0C08"/>
      </right>
      <top style="thin">
        <color rgb="FF0C0C08"/>
      </top>
      <bottom style="thin">
        <color rgb="FF0C0C0C"/>
      </bottom>
      <diagonal/>
    </border>
    <border>
      <left style="thin">
        <color rgb="FF0F0F0C"/>
      </left>
      <right style="thin">
        <color rgb="FF0F0F0C"/>
      </right>
      <top style="thin">
        <color rgb="FF0C0C08"/>
      </top>
      <bottom style="thin">
        <color rgb="FF0C0C0C"/>
      </bottom>
      <diagonal/>
    </border>
    <border>
      <left style="thin">
        <color rgb="FF0C0C08"/>
      </left>
      <right style="thin">
        <color rgb="FF0C0C0C"/>
      </right>
      <top style="thin">
        <color rgb="FF0C0C08"/>
      </top>
      <bottom style="thin">
        <color rgb="FF0C0C0C"/>
      </bottom>
      <diagonal/>
    </border>
    <border>
      <left style="thin">
        <color rgb="FF0C0C0C"/>
      </left>
      <right style="thin">
        <color rgb="FF0C0C08"/>
      </right>
      <top style="thin">
        <color rgb="FF0C0C0C"/>
      </top>
      <bottom style="thin">
        <color rgb="FF0F0C0C"/>
      </bottom>
      <diagonal/>
    </border>
    <border>
      <left style="thin">
        <color rgb="FF0C0C08"/>
      </left>
      <right style="thin">
        <color rgb="FF0F0F0C"/>
      </right>
      <top style="thin">
        <color rgb="FF0C0C0C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 style="thin">
        <color rgb="FF0C0C0C"/>
      </top>
      <bottom style="thin">
        <color rgb="FF0F0C0C"/>
      </bottom>
      <diagonal/>
    </border>
    <border>
      <left style="thin">
        <color rgb="FF0C0C0C"/>
      </left>
      <right style="thin">
        <color rgb="FF0C0C08"/>
      </right>
      <top style="thin">
        <color rgb="FF0F0C0C"/>
      </top>
      <bottom style="thin">
        <color rgb="FF1C1818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1C1818"/>
      </bottom>
      <diagonal/>
    </border>
    <border>
      <left style="thin">
        <color rgb="FF0C0C08"/>
      </left>
      <right style="thin">
        <color rgb="FF0C0C0C"/>
      </right>
      <top style="thin">
        <color rgb="FF0F0C0C"/>
      </top>
      <bottom style="thin">
        <color rgb="FF130F0F"/>
      </bottom>
      <diagonal/>
    </border>
    <border>
      <left style="thin">
        <color rgb="FF0F0F0F"/>
      </left>
      <right style="thin">
        <color rgb="FF0C0C08"/>
      </right>
      <top style="thin">
        <color rgb="FF0C0C0C"/>
      </top>
      <bottom style="thin">
        <color rgb="FF0F0C0C"/>
      </bottom>
      <diagonal/>
    </border>
    <border>
      <left style="thin">
        <color rgb="FF0F0F0F"/>
      </left>
      <right style="thin">
        <color rgb="FF0C0C08"/>
      </right>
      <top style="thin">
        <color rgb="FF0F0C0C"/>
      </top>
      <bottom style="thin">
        <color rgb="FF0C0C0C"/>
      </bottom>
      <diagonal/>
    </border>
    <border>
      <left style="thin">
        <color rgb="FF080808"/>
      </left>
      <right style="thin">
        <color rgb="FF080808"/>
      </right>
      <top style="thin">
        <color rgb="FF0F0C0C"/>
      </top>
      <bottom style="thin">
        <color rgb="FF0C0C0C"/>
      </bottom>
      <diagonal/>
    </border>
    <border>
      <left style="thin">
        <color rgb="FF080808"/>
      </left>
      <right style="thin">
        <color rgb="FF080808"/>
      </right>
      <top style="thin">
        <color rgb="FF0C0C0C"/>
      </top>
      <bottom style="thin">
        <color rgb="FF0F0C0C"/>
      </bottom>
      <diagonal/>
    </border>
    <border>
      <left style="thin">
        <color rgb="FF0F0F0F"/>
      </left>
      <right style="thin">
        <color rgb="FF0C0C08"/>
      </right>
      <top style="thin">
        <color rgb="FF0F0C0C"/>
      </top>
      <bottom style="thin">
        <color rgb="FF0F0C0C"/>
      </bottom>
      <diagonal/>
    </border>
    <border>
      <left style="thin">
        <color rgb="FF0F0F0F"/>
      </left>
      <right style="thin">
        <color rgb="FF0C0C08"/>
      </right>
      <top style="thin">
        <color rgb="FF0F0C0C"/>
      </top>
      <bottom style="thin">
        <color rgb="FF0F0F0C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0F0F0C"/>
      </bottom>
      <diagonal/>
    </border>
    <border>
      <left style="thin">
        <color rgb="FF0C0C0C"/>
      </left>
      <right style="thin">
        <color rgb="FF080808"/>
      </right>
      <top style="thin">
        <color rgb="FF0C0C0C"/>
      </top>
      <bottom style="thin">
        <color rgb="FF0F0F0C"/>
      </bottom>
      <diagonal/>
    </border>
    <border>
      <left style="thin">
        <color rgb="FF0F0F0F"/>
      </left>
      <right style="thin">
        <color rgb="FF0C0C08"/>
      </right>
      <top style="thin">
        <color rgb="FF0F0F0C"/>
      </top>
      <bottom style="thin">
        <color rgb="FF0F0F0F"/>
      </bottom>
      <diagonal/>
    </border>
    <border>
      <left style="thin">
        <color rgb="FF0C0C08"/>
      </left>
      <right style="thin">
        <color rgb="FF0C0C0C"/>
      </right>
      <top style="thin">
        <color rgb="FF0F0F0C"/>
      </top>
      <bottom style="thin">
        <color rgb="FF0F0F0F"/>
      </bottom>
      <diagonal/>
    </border>
    <border>
      <left style="thin">
        <color rgb="FF0C0C0C"/>
      </left>
      <right style="thin">
        <color rgb="FF080808"/>
      </right>
      <top style="thin">
        <color rgb="FF0F0F0C"/>
      </top>
      <bottom style="thin">
        <color rgb="FF130F0F"/>
      </bottom>
      <diagonal/>
    </border>
    <border>
      <left style="thin">
        <color rgb="FF0F0F0F"/>
      </left>
      <right style="thin">
        <color rgb="FF0C0C08"/>
      </right>
      <top style="thin">
        <color rgb="FF0F0F0F"/>
      </top>
      <bottom style="thin">
        <color rgb="FF0F0F0F"/>
      </bottom>
      <diagonal/>
    </border>
    <border>
      <left style="thin">
        <color rgb="FF0C0C0C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80808"/>
      </left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C0C0C"/>
      </left>
      <right style="thin">
        <color rgb="FF0F0F0C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C0C08"/>
      </right>
      <top style="thin">
        <color rgb="FF0F0F0F"/>
      </top>
      <bottom style="thin">
        <color rgb="FF130F0F"/>
      </bottom>
      <diagonal/>
    </border>
    <border>
      <left style="thin">
        <color rgb="FF0C0C08"/>
      </left>
      <right style="thin">
        <color rgb="FF0C0C0C"/>
      </right>
      <top style="thin">
        <color rgb="FF0F0F0F"/>
      </top>
      <bottom style="thin">
        <color rgb="FF130F0F"/>
      </bottom>
      <diagonal/>
    </border>
    <border>
      <left style="thin">
        <color rgb="FF0F0F0C"/>
      </left>
      <right style="thin">
        <color rgb="FF0C0C0C"/>
      </right>
      <top style="thin">
        <color rgb="FF0F0F0F"/>
      </top>
      <bottom style="thin">
        <color rgb="FF130F0F"/>
      </bottom>
      <diagonal/>
    </border>
    <border>
      <left style="thin">
        <color rgb="FF0C0C0C"/>
      </left>
      <right style="thin">
        <color rgb="FF0F0F0C"/>
      </right>
      <top style="thin">
        <color rgb="FF0F0F0F"/>
      </top>
      <bottom style="thin">
        <color rgb="FF130F0F"/>
      </bottom>
      <diagonal/>
    </border>
    <border>
      <left style="thin">
        <color rgb="FF0F0F0F"/>
      </left>
      <right style="thin">
        <color rgb="FF0C0C08"/>
      </right>
      <top style="thin">
        <color rgb="FF130F0F"/>
      </top>
      <bottom style="thin">
        <color rgb="FF0F0C0C"/>
      </bottom>
      <diagonal/>
    </border>
    <border>
      <left/>
      <right style="thin">
        <color rgb="FF0F0F0C"/>
      </right>
      <top style="thin">
        <color rgb="FF130F0F"/>
      </top>
      <bottom style="thin">
        <color rgb="FF0F0C0C"/>
      </bottom>
      <diagonal/>
    </border>
    <border>
      <left style="thin">
        <color rgb="FF0F0F0C"/>
      </left>
      <right style="thin">
        <color rgb="FF0C0C0C"/>
      </right>
      <top style="thin">
        <color rgb="FF130F0F"/>
      </top>
      <bottom style="thin">
        <color rgb="FF0F0C0C"/>
      </bottom>
      <diagonal/>
    </border>
    <border>
      <left style="thin">
        <color rgb="FF0F0F0F"/>
      </left>
      <right style="thin">
        <color rgb="FF0C0C08"/>
      </right>
      <top style="thin">
        <color rgb="FF0F0C0C"/>
      </top>
      <bottom style="thin">
        <color rgb="FF0F0F0F"/>
      </bottom>
      <diagonal/>
    </border>
    <border>
      <left style="thin">
        <color rgb="FF0C0C0C"/>
      </left>
      <right style="thin">
        <color rgb="FF0C0F0C"/>
      </right>
      <top style="thin">
        <color rgb="FF0F0C0C"/>
      </top>
      <bottom style="thin">
        <color rgb="FF0F0F0F"/>
      </bottom>
      <diagonal/>
    </border>
    <border>
      <left style="thin">
        <color rgb="FF0C0F0C"/>
      </left>
      <right style="thin">
        <color rgb="FF0C0C0C"/>
      </right>
      <top style="thin">
        <color rgb="FF0F0C0C"/>
      </top>
      <bottom style="thin">
        <color rgb="FF0F0F0F"/>
      </bottom>
      <diagonal/>
    </border>
    <border>
      <left style="thin">
        <color rgb="FF0C0C0C"/>
      </left>
      <right style="thin">
        <color rgb="FF0C0F0C"/>
      </right>
      <top style="thin">
        <color rgb="FF0F0F0F"/>
      </top>
      <bottom style="thin">
        <color rgb="FF0F0F0F"/>
      </bottom>
      <diagonal/>
    </border>
    <border>
      <left style="thin">
        <color rgb="FF0C0F0C"/>
      </left>
      <right style="thin">
        <color rgb="FF0C0C0C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C0C08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rgb="FF0F0F0F"/>
      </right>
      <top style="thin">
        <color rgb="FF0F0F0F"/>
      </top>
      <bottom style="thin">
        <color rgb="FF0C0C0C"/>
      </bottom>
      <diagonal/>
    </border>
    <border>
      <left style="thin">
        <color rgb="FF080808"/>
      </left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rgb="FF0C0F0C"/>
      </right>
      <top style="thin">
        <color rgb="FF0F0F0F"/>
      </top>
      <bottom style="thin">
        <color rgb="FF0C0C0C"/>
      </bottom>
      <diagonal/>
    </border>
    <border>
      <left style="thin">
        <color rgb="FF0C0F0C"/>
      </left>
      <right style="thin">
        <color rgb="FF0C0C0C"/>
      </right>
      <top style="thin">
        <color rgb="FF0F0F0F"/>
      </top>
      <bottom style="thin">
        <color rgb="FF0C0C0C"/>
      </bottom>
      <diagonal/>
    </border>
    <border>
      <left style="thin">
        <color rgb="FF0F0F0F"/>
      </left>
      <right style="thin">
        <color rgb="FF0C0C08"/>
      </right>
      <top style="thin">
        <color rgb="FF0C0C0C"/>
      </top>
      <bottom style="thin">
        <color rgb="FF0F0F0F"/>
      </bottom>
      <diagonal/>
    </border>
    <border>
      <left style="thin">
        <color rgb="FF0C0C08"/>
      </left>
      <right style="thin">
        <color rgb="FF0C0C0C"/>
      </right>
      <top style="thin">
        <color rgb="FF0C0C0C"/>
      </top>
      <bottom style="thin">
        <color rgb="FF0F0F0F"/>
      </bottom>
      <diagonal/>
    </border>
    <border>
      <left style="thin">
        <color rgb="FF0C0C0C"/>
      </left>
      <right style="thin">
        <color rgb="FF0C0F0C"/>
      </right>
      <top style="thin">
        <color rgb="FF0C0C0C"/>
      </top>
      <bottom style="thin">
        <color rgb="FF0F0F0F"/>
      </bottom>
      <diagonal/>
    </border>
    <border>
      <left style="thin">
        <color rgb="FF0C0F0C"/>
      </left>
      <right style="thin">
        <color rgb="FF0C0C0C"/>
      </right>
      <top style="thin">
        <color rgb="FF0C0C0C"/>
      </top>
      <bottom style="thin">
        <color rgb="FF0F0F0F"/>
      </bottom>
      <diagonal/>
    </border>
    <border>
      <left style="thin">
        <color rgb="FF0F0F0F"/>
      </left>
      <right style="thin">
        <color rgb="FF0C0C08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F0F0F"/>
      </right>
      <top style="thin">
        <color rgb="FF0F0F0F"/>
      </top>
      <bottom style="thin">
        <color rgb="FF0F0C0C"/>
      </bottom>
      <diagonal/>
    </border>
    <border>
      <left style="thin">
        <color rgb="FF080808"/>
      </left>
      <right style="thin">
        <color rgb="FF0C0C0C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C0F0C"/>
      </right>
      <top style="thin">
        <color rgb="FF0F0F0F"/>
      </top>
      <bottom style="thin">
        <color rgb="FF0F0C0C"/>
      </bottom>
      <diagonal/>
    </border>
    <border>
      <left style="thin">
        <color rgb="FF0C0F0C"/>
      </left>
      <right style="thin">
        <color rgb="FF0C0C0C"/>
      </right>
      <top style="thin">
        <color rgb="FF0F0F0F"/>
      </top>
      <bottom style="thin">
        <color rgb="FF0F0C0C"/>
      </bottom>
      <diagonal/>
    </border>
    <border>
      <left style="thin">
        <color rgb="FF0C0C0C"/>
      </left>
      <right style="thin">
        <color rgb="FF0C0F0C"/>
      </right>
      <top style="thin">
        <color rgb="FF0F0C0C"/>
      </top>
      <bottom style="thin">
        <color rgb="FF0C0C0C"/>
      </bottom>
      <diagonal/>
    </border>
    <border>
      <left style="thin">
        <color rgb="FF0C0F0C"/>
      </left>
      <right style="thin">
        <color rgb="FF0C0C0C"/>
      </right>
      <top style="thin">
        <color rgb="FF0F0C0C"/>
      </top>
      <bottom style="thin">
        <color rgb="FF0C0C0C"/>
      </bottom>
      <diagonal/>
    </border>
    <border>
      <left style="thin">
        <color rgb="FF0C0C0C"/>
      </left>
      <right style="thin">
        <color rgb="FF0C0F0C"/>
      </right>
      <top style="thin">
        <color rgb="FF0C0C0C"/>
      </top>
      <bottom style="thin">
        <color rgb="FF0F0C0C"/>
      </bottom>
      <diagonal/>
    </border>
    <border>
      <left style="thin">
        <color rgb="FF0C0C0C"/>
      </left>
      <right style="thin">
        <color rgb="FF0C0F0C"/>
      </right>
      <top style="thin">
        <color rgb="FF0F0C0C"/>
      </top>
      <bottom style="thin">
        <color rgb="FF0F0C0C"/>
      </bottom>
      <diagonal/>
    </border>
    <border>
      <left style="thin">
        <color rgb="FF0C0F0C"/>
      </left>
      <right style="thin">
        <color rgb="FF0C0C0C"/>
      </right>
      <top style="thin">
        <color rgb="FF0F0C0C"/>
      </top>
      <bottom style="thin">
        <color rgb="FF0F0C0C"/>
      </bottom>
      <diagonal/>
    </border>
    <border>
      <left style="thin">
        <color rgb="FF0F0F0F"/>
      </left>
      <right style="thin">
        <color rgb="FF0C0C08"/>
      </right>
      <top style="thin">
        <color rgb="FF0F0C0C"/>
      </top>
      <bottom style="thin">
        <color rgb="FF1C1818"/>
      </bottom>
      <diagonal/>
    </border>
    <border>
      <left style="thin">
        <color rgb="FF0C0C0C"/>
      </left>
      <right style="thin">
        <color rgb="FF0C0C0C"/>
      </right>
      <top style="thin">
        <color rgb="FF0F0C0C"/>
      </top>
      <bottom style="thin">
        <color rgb="FF181818"/>
      </bottom>
      <diagonal/>
    </border>
    <border>
      <left style="thin">
        <color rgb="FF0F0F0F"/>
      </left>
      <right style="thin">
        <color rgb="FF0F0F0F"/>
      </right>
      <top/>
      <bottom style="thin">
        <color rgb="FF131313"/>
      </bottom>
      <diagonal/>
    </border>
    <border>
      <left style="thin">
        <color rgb="FF0F0F0F"/>
      </left>
      <right style="thin">
        <color rgb="FF0F0F0C"/>
      </right>
      <top style="thin">
        <color rgb="FF131313"/>
      </top>
      <bottom style="thin">
        <color rgb="FF130F0F"/>
      </bottom>
      <diagonal/>
    </border>
    <border>
      <left style="thin">
        <color rgb="FF131313"/>
      </left>
      <right style="thin">
        <color rgb="FF13130F"/>
      </right>
      <top style="thin">
        <color rgb="FF131313"/>
      </top>
      <bottom style="thin">
        <color rgb="FF130F0F"/>
      </bottom>
      <diagonal/>
    </border>
    <border>
      <left style="thin">
        <color rgb="FF131313"/>
      </left>
      <right style="thin">
        <color rgb="FF131313"/>
      </right>
      <top style="thin">
        <color rgb="FF131313"/>
      </top>
      <bottom style="thin">
        <color rgb="FF130F0F"/>
      </bottom>
      <diagonal/>
    </border>
    <border>
      <left style="thin">
        <color rgb="FF0F0F0F"/>
      </left>
      <right style="thin">
        <color rgb="FF0F0F0F"/>
      </right>
      <top style="thin">
        <color rgb="FF131313"/>
      </top>
      <bottom style="thin">
        <color rgb="FF130F0F"/>
      </bottom>
      <diagonal/>
    </border>
    <border>
      <left style="thin">
        <color rgb="FF0F0F0F"/>
      </left>
      <right style="thin">
        <color rgb="FF0F0F0C"/>
      </right>
      <top style="thin">
        <color rgb="FF130F0F"/>
      </top>
      <bottom style="thin">
        <color rgb="FF0F0F0F"/>
      </bottom>
      <diagonal/>
    </border>
    <border>
      <left style="thin">
        <color rgb="FF0F0F0F"/>
      </left>
      <right style="thin">
        <color rgb="FF0F0F0C"/>
      </right>
      <top style="thin">
        <color rgb="FF0F0F0F"/>
      </top>
      <bottom style="thin">
        <color rgb="FF131313"/>
      </bottom>
      <diagonal/>
    </border>
    <border>
      <left style="thin">
        <color rgb="FF0F0F0C"/>
      </left>
      <right style="thin">
        <color rgb="FF0F0F0F"/>
      </right>
      <top style="thin">
        <color rgb="FF0F0F0F"/>
      </top>
      <bottom style="thin">
        <color rgb="FF131313"/>
      </bottom>
      <diagonal/>
    </border>
    <border>
      <left style="thin">
        <color rgb="FF0F0F0C"/>
      </left>
      <right style="thin">
        <color rgb="FF131313"/>
      </right>
      <top style="thin">
        <color rgb="FF0F0F0F"/>
      </top>
      <bottom style="thin">
        <color rgb="FF131313"/>
      </bottom>
      <diagonal/>
    </border>
    <border>
      <left style="thin">
        <color rgb="FF131313"/>
      </left>
      <right style="thin">
        <color rgb="FF0F0F0F"/>
      </right>
      <top style="thin">
        <color rgb="FF0F0F0F"/>
      </top>
      <bottom style="thin">
        <color rgb="FF131313"/>
      </bottom>
      <diagonal/>
    </border>
    <border>
      <left style="thin">
        <color rgb="FF0F0F0F"/>
      </left>
      <right style="thin">
        <color rgb="FF131313"/>
      </right>
      <top style="thin">
        <color rgb="FF0F0F0F"/>
      </top>
      <bottom style="thin">
        <color rgb="FF131313"/>
      </bottom>
      <diagonal/>
    </border>
    <border>
      <left style="thin">
        <color rgb="FF13130F"/>
      </left>
      <right style="thin">
        <color rgb="FF131313"/>
      </right>
      <top style="thin">
        <color rgb="FF0F0F0F"/>
      </top>
      <bottom style="thin">
        <color rgb="FF131313"/>
      </bottom>
      <diagonal/>
    </border>
    <border>
      <left/>
      <right style="thin">
        <color rgb="FF0F0F0F"/>
      </right>
      <top style="thin">
        <color rgb="FF0F0F0F"/>
      </top>
      <bottom style="thin">
        <color rgb="FF131313"/>
      </bottom>
      <diagonal/>
    </border>
    <border>
      <left style="thin">
        <color rgb="FF0F0F0C"/>
      </left>
      <right style="thin">
        <color rgb="FF0F0F0F"/>
      </right>
      <top style="thin">
        <color rgb="FF131313"/>
      </top>
      <bottom style="thin">
        <color rgb="FF131313"/>
      </bottom>
      <diagonal/>
    </border>
    <border>
      <left style="thin">
        <color rgb="FF0F0F0F"/>
      </left>
      <right style="thin">
        <color rgb="FF0F0F0C"/>
      </right>
      <top style="thin">
        <color rgb="FF131313"/>
      </top>
      <bottom style="thin">
        <color rgb="FF181313"/>
      </bottom>
      <diagonal/>
    </border>
    <border>
      <left style="thin">
        <color rgb="FF0F0F0C"/>
      </left>
      <right style="thin">
        <color rgb="FF0F0F0F"/>
      </right>
      <top style="thin">
        <color rgb="FF131313"/>
      </top>
      <bottom style="thin">
        <color rgb="FF181313"/>
      </bottom>
      <diagonal/>
    </border>
    <border>
      <left style="thin">
        <color rgb="FF0F0F0C"/>
      </left>
      <right style="thin">
        <color rgb="FF131313"/>
      </right>
      <top style="thin">
        <color rgb="FF131313"/>
      </top>
      <bottom style="thin">
        <color rgb="FF181313"/>
      </bottom>
      <diagonal/>
    </border>
    <border>
      <left style="thin">
        <color rgb="FF131313"/>
      </left>
      <right style="thin">
        <color rgb="FF0F0F0F"/>
      </right>
      <top style="thin">
        <color rgb="FF131313"/>
      </top>
      <bottom style="thin">
        <color rgb="FF181313"/>
      </bottom>
      <diagonal/>
    </border>
    <border>
      <left style="thin">
        <color rgb="FF0F0F0F"/>
      </left>
      <right style="thin">
        <color rgb="FF131313"/>
      </right>
      <top style="thin">
        <color rgb="FF131313"/>
      </top>
      <bottom style="thin">
        <color rgb="FF181313"/>
      </bottom>
      <diagonal/>
    </border>
    <border>
      <left style="thin">
        <color rgb="FF13130F"/>
      </left>
      <right style="thin">
        <color rgb="FF131313"/>
      </right>
      <top style="thin">
        <color rgb="FF131313"/>
      </top>
      <bottom style="thin">
        <color rgb="FF181313"/>
      </bottom>
      <diagonal/>
    </border>
    <border>
      <left style="thin">
        <color rgb="FF0F0F0F"/>
      </left>
      <right style="thin">
        <color rgb="FF0F0F0C"/>
      </right>
      <top style="thin">
        <color rgb="FF181313"/>
      </top>
      <bottom style="thin">
        <color rgb="FF131313"/>
      </bottom>
      <diagonal/>
    </border>
    <border>
      <left style="thin">
        <color rgb="FF0F0F0C"/>
      </left>
      <right style="thin">
        <color rgb="FF0F0F0F"/>
      </right>
      <top style="thin">
        <color rgb="FF181313"/>
      </top>
      <bottom style="thin">
        <color rgb="FF131313"/>
      </bottom>
      <diagonal/>
    </border>
    <border>
      <left style="thin">
        <color rgb="FF0F0F0C"/>
      </left>
      <right style="thin">
        <color rgb="FF131313"/>
      </right>
      <top style="thin">
        <color rgb="FF181313"/>
      </top>
      <bottom style="thin">
        <color rgb="FF131313"/>
      </bottom>
      <diagonal/>
    </border>
    <border>
      <left style="thin">
        <color rgb="FF131313"/>
      </left>
      <right style="thin">
        <color rgb="FF0F0F0F"/>
      </right>
      <top style="thin">
        <color rgb="FF181313"/>
      </top>
      <bottom style="thin">
        <color rgb="FF131313"/>
      </bottom>
      <diagonal/>
    </border>
    <border>
      <left style="thin">
        <color rgb="FF0F0F0F"/>
      </left>
      <right style="thin">
        <color rgb="FF131313"/>
      </right>
      <top style="thin">
        <color rgb="FF181313"/>
      </top>
      <bottom style="thin">
        <color rgb="FF131313"/>
      </bottom>
      <diagonal/>
    </border>
    <border>
      <left style="thin">
        <color rgb="FF13130F"/>
      </left>
      <right style="thin">
        <color rgb="FF131313"/>
      </right>
      <top style="thin">
        <color rgb="FF181313"/>
      </top>
      <bottom style="thin">
        <color rgb="FF131313"/>
      </bottom>
      <diagonal/>
    </border>
    <border>
      <left style="thin">
        <color rgb="FF0F0F0C"/>
      </left>
      <right style="thin">
        <color rgb="FF0F0F0F"/>
      </right>
      <top style="thin">
        <color rgb="FF131313"/>
      </top>
      <bottom style="thin">
        <color rgb="FF0F0F0F"/>
      </bottom>
      <diagonal/>
    </border>
    <border>
      <left style="thin">
        <color rgb="FF131313"/>
      </left>
      <right style="thin">
        <color rgb="FF0F0F0F"/>
      </right>
      <top style="thin">
        <color rgb="FF131313"/>
      </top>
      <bottom style="thin">
        <color rgb="FF0F0F0F"/>
      </bottom>
      <diagonal/>
    </border>
    <border>
      <left style="thin">
        <color rgb="FF0F0F0F"/>
      </left>
      <right style="thin">
        <color rgb="FF131313"/>
      </right>
      <top style="thin">
        <color rgb="FF131313"/>
      </top>
      <bottom style="thin">
        <color rgb="FF0F0F0F"/>
      </bottom>
      <diagonal/>
    </border>
    <border>
      <left style="thin">
        <color rgb="FF13130F"/>
      </left>
      <right style="thin">
        <color rgb="FF0F0F0F"/>
      </right>
      <top style="thin">
        <color rgb="FF131313"/>
      </top>
      <bottom style="thin">
        <color rgb="FF0F0F0F"/>
      </bottom>
      <diagonal/>
    </border>
    <border>
      <left style="thin">
        <color rgb="FF13130F"/>
      </left>
      <right style="thin">
        <color rgb="FF0F0F0F"/>
      </right>
      <top style="thin">
        <color rgb="FF0F0F0F"/>
      </top>
      <bottom style="thin">
        <color rgb="FF131313"/>
      </bottom>
      <diagonal/>
    </border>
    <border>
      <left style="thin">
        <color rgb="FF0F0F0C"/>
      </left>
      <right style="thin">
        <color rgb="FF0F0F0F"/>
      </right>
      <top style="thin">
        <color rgb="FF131313"/>
      </top>
      <bottom style="thin">
        <color rgb="FF13130F"/>
      </bottom>
      <diagonal/>
    </border>
    <border>
      <left style="thin">
        <color rgb="FF131313"/>
      </left>
      <right style="thin">
        <color rgb="FF0F0F0F"/>
      </right>
      <top style="thin">
        <color rgb="FF131313"/>
      </top>
      <bottom style="thin">
        <color rgb="FF13130F"/>
      </bottom>
      <diagonal/>
    </border>
    <border>
      <left style="thin">
        <color rgb="FF0F0F0F"/>
      </left>
      <right style="thin">
        <color rgb="FF131313"/>
      </right>
      <top style="thin">
        <color rgb="FF131313"/>
      </top>
      <bottom style="thin">
        <color rgb="FF13130F"/>
      </bottom>
      <diagonal/>
    </border>
    <border>
      <left style="thin">
        <color rgb="FF13130F"/>
      </left>
      <right style="thin">
        <color rgb="FF0F0F0F"/>
      </right>
      <top style="thin">
        <color rgb="FF131313"/>
      </top>
      <bottom style="thin">
        <color rgb="FF13130F"/>
      </bottom>
      <diagonal/>
    </border>
    <border>
      <left style="thin">
        <color rgb="FF0F0F0F"/>
      </left>
      <right style="thin">
        <color rgb="FF0F0F0C"/>
      </right>
      <top style="thin">
        <color rgb="FF13130F"/>
      </top>
      <bottom style="thin">
        <color rgb="FF181313"/>
      </bottom>
      <diagonal/>
    </border>
    <border>
      <left style="thin">
        <color rgb="FF0F0F0C"/>
      </left>
      <right style="thin">
        <color rgb="FF0F0F0F"/>
      </right>
      <top style="thin">
        <color rgb="FF13130F"/>
      </top>
      <bottom style="thin">
        <color rgb="FF181313"/>
      </bottom>
      <diagonal/>
    </border>
    <border>
      <left style="thin">
        <color rgb="FF0F0F0C"/>
      </left>
      <right style="thin">
        <color rgb="FF131313"/>
      </right>
      <top style="thin">
        <color rgb="FF13130F"/>
      </top>
      <bottom style="thin">
        <color rgb="FF181313"/>
      </bottom>
      <diagonal/>
    </border>
    <border>
      <left style="thin">
        <color rgb="FF131313"/>
      </left>
      <right style="thin">
        <color rgb="FF0F0F0F"/>
      </right>
      <top style="thin">
        <color rgb="FF13130F"/>
      </top>
      <bottom style="thin">
        <color rgb="FF181313"/>
      </bottom>
      <diagonal/>
    </border>
    <border>
      <left style="thin">
        <color rgb="FF0F0F0F"/>
      </left>
      <right style="thin">
        <color rgb="FF131313"/>
      </right>
      <top style="thin">
        <color rgb="FF13130F"/>
      </top>
      <bottom style="thin">
        <color rgb="FF181313"/>
      </bottom>
      <diagonal/>
    </border>
    <border>
      <left style="thin">
        <color rgb="FF13130F"/>
      </left>
      <right style="thin">
        <color rgb="FF131313"/>
      </right>
      <top style="thin">
        <color rgb="FF13130F"/>
      </top>
      <bottom style="thin">
        <color rgb="FF181313"/>
      </bottom>
      <diagonal/>
    </border>
    <border>
      <left style="thin">
        <color rgb="FF13130F"/>
      </left>
      <right style="thin">
        <color rgb="FF0F0F0F"/>
      </right>
      <top style="thin">
        <color rgb="FF13130F"/>
      </top>
      <bottom style="thin">
        <color rgb="FF181313"/>
      </bottom>
      <diagonal/>
    </border>
    <border>
      <left style="thin">
        <color rgb="FF0F0F0C"/>
      </left>
      <right style="thin">
        <color rgb="FF0F0F0F"/>
      </right>
      <top style="thin">
        <color rgb="FF181313"/>
      </top>
      <bottom style="thin">
        <color rgb="FF130F0F"/>
      </bottom>
      <diagonal/>
    </border>
    <border>
      <left style="thin">
        <color rgb="FF0F0F0F"/>
      </left>
      <right style="thin">
        <color rgb="FF13130F"/>
      </right>
      <top style="thin">
        <color rgb="FF181313"/>
      </top>
      <bottom style="thin">
        <color rgb="FF130F0F"/>
      </bottom>
      <diagonal/>
    </border>
    <border>
      <left style="thin">
        <color rgb="FF13130F"/>
      </left>
      <right style="thin">
        <color rgb="FF0F0F0F"/>
      </right>
      <top style="thin">
        <color rgb="FF181313"/>
      </top>
      <bottom style="thin">
        <color rgb="FF130F0F"/>
      </bottom>
      <diagonal/>
    </border>
    <border>
      <left style="thin">
        <color rgb="FF0F0F0F"/>
      </left>
      <right style="thin">
        <color rgb="FF0F0F0C"/>
      </right>
      <top style="thin">
        <color rgb="FF130F0F"/>
      </top>
      <bottom style="thin">
        <color rgb="FF181313"/>
      </bottom>
      <diagonal/>
    </border>
    <border>
      <left style="thin">
        <color rgb="FF0F0F0C"/>
      </left>
      <right style="thin">
        <color rgb="FF0F0F0F"/>
      </right>
      <top style="thin">
        <color rgb="FF130F0F"/>
      </top>
      <bottom style="thin">
        <color rgb="FF181313"/>
      </bottom>
      <diagonal/>
    </border>
    <border>
      <left style="thin">
        <color rgb="FF0F0F0C"/>
      </left>
      <right style="thin">
        <color rgb="FF131313"/>
      </right>
      <top style="thin">
        <color rgb="FF130F0F"/>
      </top>
      <bottom style="thin">
        <color rgb="FF181313"/>
      </bottom>
      <diagonal/>
    </border>
    <border>
      <left style="thin">
        <color rgb="FF131313"/>
      </left>
      <right style="thin">
        <color rgb="FF0F0F0F"/>
      </right>
      <top style="thin">
        <color rgb="FF130F0F"/>
      </top>
      <bottom style="thin">
        <color rgb="FF181313"/>
      </bottom>
      <diagonal/>
    </border>
    <border>
      <left style="thin">
        <color rgb="FF0F0F0F"/>
      </left>
      <right style="thin">
        <color rgb="FF131313"/>
      </right>
      <top style="thin">
        <color rgb="FF130F0F"/>
      </top>
      <bottom style="thin">
        <color rgb="FF181313"/>
      </bottom>
      <diagonal/>
    </border>
    <border>
      <left style="thin">
        <color rgb="FF13130F"/>
      </left>
      <right style="thin">
        <color rgb="FF131313"/>
      </right>
      <top style="thin">
        <color rgb="FF130F0F"/>
      </top>
      <bottom style="thin">
        <color rgb="FF181313"/>
      </bottom>
      <diagonal/>
    </border>
    <border>
      <left/>
      <right style="thin">
        <color rgb="FF0F0F0F"/>
      </right>
      <top style="thin">
        <color rgb="FF130F0F"/>
      </top>
      <bottom style="thin">
        <color rgb="FF181313"/>
      </bottom>
      <diagonal/>
    </border>
    <border>
      <left style="thin">
        <color rgb="FF0C0C0C"/>
      </left>
      <right style="thin">
        <color rgb="FF0F0F0F"/>
      </right>
      <top style="thin">
        <color rgb="FF130F0F"/>
      </top>
      <bottom style="thin">
        <color rgb="FF181313"/>
      </bottom>
      <diagonal/>
    </border>
    <border>
      <left style="thin">
        <color rgb="FF0F0F0F"/>
      </left>
      <right style="thin">
        <color rgb="FF0F0F0F"/>
      </right>
      <top style="thin">
        <color rgb="FF181313"/>
      </top>
      <bottom style="thin">
        <color rgb="FF131313"/>
      </bottom>
      <diagonal/>
    </border>
    <border>
      <left style="thin">
        <color rgb="FF0F0F0F"/>
      </left>
      <right style="thin">
        <color rgb="FF0C0C0C"/>
      </right>
      <top style="thin">
        <color rgb="FF181313"/>
      </top>
      <bottom style="thin">
        <color rgb="FF131313"/>
      </bottom>
      <diagonal/>
    </border>
    <border>
      <left style="thin">
        <color rgb="FF0C0C0C"/>
      </left>
      <right style="thin">
        <color rgb="FF0F0F0F"/>
      </right>
      <top style="thin">
        <color rgb="FF181313"/>
      </top>
      <bottom style="thin">
        <color rgb="FF131313"/>
      </bottom>
      <diagonal/>
    </border>
    <border>
      <left/>
      <right/>
      <top/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131313"/>
      </right>
      <top style="thin">
        <color rgb="FF181313"/>
      </top>
      <bottom/>
      <diagonal/>
    </border>
    <border>
      <left style="thin">
        <color rgb="FF0F0C0C"/>
      </left>
      <right style="thin">
        <color rgb="FF0F0C0C"/>
      </right>
      <top style="thin">
        <color rgb="FF0F0C0C"/>
      </top>
      <bottom style="thin">
        <color rgb="FF0F0C0C"/>
      </bottom>
      <diagonal/>
    </border>
    <border>
      <left style="thin">
        <color rgb="FF0C0C08"/>
      </left>
      <right style="thin">
        <color rgb="FF0C0C0C"/>
      </right>
      <top/>
      <bottom style="thin">
        <color rgb="FF0F0F0F"/>
      </bottom>
      <diagonal/>
    </border>
    <border>
      <left style="thin">
        <color rgb="FF0C0C08"/>
      </left>
      <right style="thin">
        <color rgb="FF0C0C08"/>
      </right>
      <top style="thin">
        <color rgb="FF0C0C08"/>
      </top>
      <bottom style="thin">
        <color rgb="FF0C0C08"/>
      </bottom>
      <diagonal/>
    </border>
    <border>
      <left style="thin">
        <color rgb="FF0C0C08"/>
      </left>
      <right style="thin">
        <color rgb="FF0C0C0C"/>
      </right>
      <top style="thin">
        <color rgb="FF130F0F"/>
      </top>
      <bottom/>
      <diagonal/>
    </border>
    <border>
      <left style="thin">
        <color rgb="FF0C0C08"/>
      </left>
      <right style="thin">
        <color rgb="FF0C0C0C"/>
      </right>
      <top/>
      <bottom style="thin">
        <color rgb="FF0F0C0C"/>
      </bottom>
      <diagonal/>
    </border>
    <border>
      <left style="thin">
        <color rgb="FF130F0F"/>
      </left>
      <right style="thin">
        <color rgb="FF130F0F"/>
      </right>
      <top style="thin">
        <color rgb="FF130F0F"/>
      </top>
      <bottom style="thin">
        <color rgb="FF130F0F"/>
      </bottom>
      <diagonal/>
    </border>
    <border>
      <left style="thin">
        <color rgb="FF0F0F0C"/>
      </left>
      <right/>
      <top style="thin">
        <color rgb="FF0F0F0F"/>
      </top>
      <bottom style="thin">
        <color rgb="FF0C0C0C"/>
      </bottom>
      <diagonal/>
    </border>
    <border>
      <left/>
      <right style="thin">
        <color rgb="FF0F0F0F"/>
      </right>
      <top style="thin">
        <color rgb="FF130F0F"/>
      </top>
      <bottom style="thin">
        <color rgb="FF0F0F0F"/>
      </bottom>
      <diagonal/>
    </border>
    <border>
      <left/>
      <right style="thin">
        <color rgb="FF0F0F0F"/>
      </right>
      <top style="thin">
        <color rgb="FF131313"/>
      </top>
      <bottom style="thin">
        <color rgb="FF131313"/>
      </bottom>
      <diagonal/>
    </border>
    <border>
      <left style="thin">
        <color rgb="FF0F0F0F"/>
      </left>
      <right style="thin">
        <color rgb="FF131313"/>
      </right>
      <top/>
      <bottom style="thin">
        <color rgb="FF181313"/>
      </bottom>
      <diagonal/>
    </border>
    <border>
      <left style="thin">
        <color rgb="FF131313"/>
      </left>
      <right style="thin">
        <color rgb="FF0F0F0F"/>
      </right>
      <top/>
      <bottom style="thin">
        <color rgb="FF18131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7"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30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left" vertical="top" wrapText="1"/>
    </xf>
    <xf numFmtId="0" fontId="2" fillId="2" borderId="68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horizontal="left" vertical="top" wrapText="1"/>
    </xf>
    <xf numFmtId="0" fontId="2" fillId="2" borderId="80" xfId="0" applyFont="1" applyFill="1" applyBorder="1" applyAlignment="1">
      <alignment horizontal="left" vertical="top" wrapText="1"/>
    </xf>
    <xf numFmtId="0" fontId="2" fillId="2" borderId="81" xfId="0" applyFont="1" applyFill="1" applyBorder="1" applyAlignment="1">
      <alignment horizontal="left" vertical="top" wrapText="1"/>
    </xf>
    <xf numFmtId="0" fontId="2" fillId="2" borderId="82" xfId="0" applyFont="1" applyFill="1" applyBorder="1" applyAlignment="1">
      <alignment horizontal="left" vertical="top" wrapText="1"/>
    </xf>
    <xf numFmtId="0" fontId="2" fillId="2" borderId="85" xfId="0" applyFont="1" applyFill="1" applyBorder="1" applyAlignment="1">
      <alignment horizontal="left" vertical="top" wrapText="1"/>
    </xf>
    <xf numFmtId="164" fontId="4" fillId="2" borderId="83" xfId="0" applyNumberFormat="1" applyFont="1" applyFill="1" applyBorder="1" applyAlignment="1">
      <alignment horizontal="right" vertical="top" wrapText="1"/>
    </xf>
    <xf numFmtId="0" fontId="2" fillId="2" borderId="86" xfId="0" applyFont="1" applyFill="1" applyBorder="1" applyAlignment="1">
      <alignment horizontal="left" vertical="top" wrapText="1"/>
    </xf>
    <xf numFmtId="164" fontId="4" fillId="2" borderId="32" xfId="0" applyNumberFormat="1" applyFont="1" applyFill="1" applyBorder="1" applyAlignment="1">
      <alignment horizontal="right" vertical="top" wrapText="1"/>
    </xf>
    <xf numFmtId="0" fontId="2" fillId="2" borderId="8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5" fillId="2" borderId="89" xfId="0" applyNumberFormat="1" applyFont="1" applyFill="1" applyBorder="1" applyAlignment="1">
      <alignment horizontal="right" vertical="top" wrapText="1"/>
    </xf>
    <xf numFmtId="0" fontId="2" fillId="2" borderId="91" xfId="0" applyFont="1" applyFill="1" applyBorder="1" applyAlignment="1">
      <alignment horizontal="left" vertical="top" wrapText="1"/>
    </xf>
    <xf numFmtId="164" fontId="5" fillId="2" borderId="83" xfId="0" applyNumberFormat="1" applyFont="1" applyFill="1" applyBorder="1" applyAlignment="1">
      <alignment horizontal="right" vertical="top" wrapText="1"/>
    </xf>
    <xf numFmtId="0" fontId="2" fillId="2" borderId="92" xfId="0" applyFont="1" applyFill="1" applyBorder="1" applyAlignment="1">
      <alignment horizontal="left" vertical="top" wrapText="1"/>
    </xf>
    <xf numFmtId="0" fontId="2" fillId="2" borderId="93" xfId="0" applyFont="1" applyFill="1" applyBorder="1" applyAlignment="1">
      <alignment horizontal="left" vertical="top" wrapText="1"/>
    </xf>
    <xf numFmtId="0" fontId="2" fillId="2" borderId="95" xfId="0" applyFont="1" applyFill="1" applyBorder="1" applyAlignment="1">
      <alignment horizontal="left" vertical="top" wrapText="1"/>
    </xf>
    <xf numFmtId="0" fontId="2" fillId="2" borderId="99" xfId="0" applyFont="1" applyFill="1" applyBorder="1" applyAlignment="1">
      <alignment horizontal="left" vertical="top" wrapText="1"/>
    </xf>
    <xf numFmtId="164" fontId="4" fillId="2" borderId="100" xfId="0" applyNumberFormat="1" applyFont="1" applyFill="1" applyBorder="1" applyAlignment="1">
      <alignment horizontal="right" vertical="top" wrapText="1"/>
    </xf>
    <xf numFmtId="0" fontId="2" fillId="2" borderId="101" xfId="0" applyFont="1" applyFill="1" applyBorder="1" applyAlignment="1">
      <alignment horizontal="left" vertical="top" wrapText="1"/>
    </xf>
    <xf numFmtId="0" fontId="2" fillId="2" borderId="105" xfId="0" applyFont="1" applyFill="1" applyBorder="1" applyAlignment="1">
      <alignment horizontal="left" vertical="top" wrapText="1"/>
    </xf>
    <xf numFmtId="0" fontId="2" fillId="2" borderId="107" xfId="0" applyFont="1" applyFill="1" applyBorder="1" applyAlignment="1">
      <alignment horizontal="left" vertical="top" wrapText="1"/>
    </xf>
    <xf numFmtId="0" fontId="2" fillId="2" borderId="109" xfId="0" applyFont="1" applyFill="1" applyBorder="1" applyAlignment="1">
      <alignment horizontal="left" vertical="top" wrapText="1"/>
    </xf>
    <xf numFmtId="0" fontId="2" fillId="2" borderId="108" xfId="0" applyFont="1" applyFill="1" applyBorder="1" applyAlignment="1">
      <alignment horizontal="left" vertical="top" wrapText="1"/>
    </xf>
    <xf numFmtId="164" fontId="9" fillId="2" borderId="25" xfId="0" applyNumberFormat="1" applyFont="1" applyFill="1" applyBorder="1" applyAlignment="1">
      <alignment horizontal="right" vertical="top" wrapText="1"/>
    </xf>
    <xf numFmtId="0" fontId="2" fillId="2" borderId="111" xfId="0" applyFont="1" applyFill="1" applyBorder="1" applyAlignment="1">
      <alignment horizontal="left" vertical="top" wrapText="1"/>
    </xf>
    <xf numFmtId="0" fontId="2" fillId="2" borderId="112" xfId="0" applyFont="1" applyFill="1" applyBorder="1" applyAlignment="1">
      <alignment horizontal="left" vertical="top" wrapText="1"/>
    </xf>
    <xf numFmtId="164" fontId="9" fillId="2" borderId="84" xfId="0" applyNumberFormat="1" applyFont="1" applyFill="1" applyBorder="1" applyAlignment="1">
      <alignment horizontal="right" vertical="top" wrapText="1"/>
    </xf>
    <xf numFmtId="0" fontId="2" fillId="2" borderId="113" xfId="0" applyFont="1" applyFill="1" applyBorder="1" applyAlignment="1">
      <alignment horizontal="left" vertical="top" wrapText="1"/>
    </xf>
    <xf numFmtId="164" fontId="9" fillId="2" borderId="114" xfId="0" applyNumberFormat="1" applyFont="1" applyFill="1" applyBorder="1" applyAlignment="1">
      <alignment horizontal="right" vertical="top" wrapText="1"/>
    </xf>
    <xf numFmtId="0" fontId="2" fillId="2" borderId="115" xfId="0" applyFont="1" applyFill="1" applyBorder="1" applyAlignment="1">
      <alignment horizontal="left" vertical="top" wrapText="1"/>
    </xf>
    <xf numFmtId="0" fontId="2" fillId="2" borderId="119" xfId="0" applyFont="1" applyFill="1" applyBorder="1" applyAlignment="1">
      <alignment horizontal="left" vertical="top" wrapText="1"/>
    </xf>
    <xf numFmtId="0" fontId="2" fillId="2" borderId="123" xfId="0" applyFont="1" applyFill="1" applyBorder="1" applyAlignment="1">
      <alignment horizontal="left" vertical="top" wrapText="1"/>
    </xf>
    <xf numFmtId="164" fontId="9" fillId="2" borderId="56" xfId="0" applyNumberFormat="1" applyFont="1" applyFill="1" applyBorder="1" applyAlignment="1">
      <alignment horizontal="right" vertical="top" wrapText="1"/>
    </xf>
    <xf numFmtId="0" fontId="2" fillId="2" borderId="127" xfId="0" applyFont="1" applyFill="1" applyBorder="1" applyAlignment="1">
      <alignment horizontal="left" vertical="top" wrapText="1"/>
    </xf>
    <xf numFmtId="164" fontId="9" fillId="2" borderId="61" xfId="0" applyNumberFormat="1" applyFont="1" applyFill="1" applyBorder="1" applyAlignment="1">
      <alignment horizontal="right" vertical="top" wrapText="1"/>
    </xf>
    <xf numFmtId="0" fontId="2" fillId="2" borderId="135" xfId="0" applyFont="1" applyFill="1" applyBorder="1" applyAlignment="1">
      <alignment horizontal="left" vertical="top" wrapText="1"/>
    </xf>
    <xf numFmtId="164" fontId="9" fillId="2" borderId="37" xfId="0" applyNumberFormat="1" applyFont="1" applyFill="1" applyBorder="1" applyAlignment="1">
      <alignment horizontal="right" vertical="top" wrapText="1"/>
    </xf>
    <xf numFmtId="0" fontId="2" fillId="2" borderId="144" xfId="0" applyFont="1" applyFill="1" applyBorder="1" applyAlignment="1">
      <alignment horizontal="left" vertical="top" wrapText="1"/>
    </xf>
    <xf numFmtId="164" fontId="9" fillId="2" borderId="14" xfId="0" applyNumberFormat="1" applyFont="1" applyFill="1" applyBorder="1" applyAlignment="1">
      <alignment horizontal="right" vertical="top" wrapText="1"/>
    </xf>
    <xf numFmtId="164" fontId="9" fillId="2" borderId="55" xfId="0" applyNumberFormat="1" applyFont="1" applyFill="1" applyBorder="1" applyAlignment="1">
      <alignment horizontal="right" vertical="top" wrapText="1"/>
    </xf>
    <xf numFmtId="164" fontId="9" fillId="2" borderId="94" xfId="0" applyNumberFormat="1" applyFont="1" applyFill="1" applyBorder="1" applyAlignment="1">
      <alignment horizontal="right" vertical="top" wrapText="1"/>
    </xf>
    <xf numFmtId="0" fontId="2" fillId="2" borderId="154" xfId="0" applyFont="1" applyFill="1" applyBorder="1" applyAlignment="1">
      <alignment horizontal="left" vertical="top" wrapText="1"/>
    </xf>
    <xf numFmtId="164" fontId="9" fillId="2" borderId="155" xfId="0" applyNumberFormat="1" applyFont="1" applyFill="1" applyBorder="1" applyAlignment="1">
      <alignment horizontal="right" vertical="top" wrapText="1"/>
    </xf>
    <xf numFmtId="0" fontId="2" fillId="2" borderId="157" xfId="0" applyFont="1" applyFill="1" applyBorder="1" applyAlignment="1">
      <alignment horizontal="left" vertical="top" wrapText="1"/>
    </xf>
    <xf numFmtId="0" fontId="2" fillId="2" borderId="160" xfId="0" applyFont="1" applyFill="1" applyBorder="1" applyAlignment="1">
      <alignment horizontal="left" vertical="top" wrapText="1"/>
    </xf>
    <xf numFmtId="0" fontId="2" fillId="2" borderId="161" xfId="0" applyFont="1" applyFill="1" applyBorder="1" applyAlignment="1">
      <alignment horizontal="left" vertical="top" wrapText="1"/>
    </xf>
    <xf numFmtId="164" fontId="9" fillId="2" borderId="161" xfId="0" applyNumberFormat="1" applyFont="1" applyFill="1" applyBorder="1" applyAlignment="1">
      <alignment horizontal="right" vertical="top" wrapText="1"/>
    </xf>
    <xf numFmtId="0" fontId="2" fillId="2" borderId="162" xfId="0" applyFont="1" applyFill="1" applyBorder="1" applyAlignment="1">
      <alignment horizontal="left" vertical="top" wrapText="1"/>
    </xf>
    <xf numFmtId="0" fontId="2" fillId="2" borderId="170" xfId="0" applyFont="1" applyFill="1" applyBorder="1" applyAlignment="1">
      <alignment horizontal="left" vertical="top" wrapText="1"/>
    </xf>
    <xf numFmtId="164" fontId="12" fillId="2" borderId="170" xfId="0" applyNumberFormat="1" applyFont="1" applyFill="1" applyBorder="1" applyAlignment="1">
      <alignment horizontal="right" vertical="top" wrapText="1"/>
    </xf>
    <xf numFmtId="0" fontId="2" fillId="2" borderId="175" xfId="0" applyFont="1" applyFill="1" applyBorder="1" applyAlignment="1">
      <alignment horizontal="left" vertical="top" wrapText="1"/>
    </xf>
    <xf numFmtId="0" fontId="2" fillId="2" borderId="176" xfId="0" applyFont="1" applyFill="1" applyBorder="1" applyAlignment="1">
      <alignment horizontal="left" vertical="top" wrapText="1"/>
    </xf>
    <xf numFmtId="164" fontId="9" fillId="2" borderId="162" xfId="0" applyNumberFormat="1" applyFont="1" applyFill="1" applyBorder="1" applyAlignment="1">
      <alignment horizontal="right" vertical="top" wrapText="1"/>
    </xf>
    <xf numFmtId="0" fontId="2" fillId="2" borderId="186" xfId="0" applyFont="1" applyFill="1" applyBorder="1" applyAlignment="1">
      <alignment horizontal="left" vertical="top" wrapText="1"/>
    </xf>
    <xf numFmtId="0" fontId="2" fillId="2" borderId="191" xfId="0" applyFont="1" applyFill="1" applyBorder="1" applyAlignment="1">
      <alignment horizontal="left" vertical="top" wrapText="1"/>
    </xf>
    <xf numFmtId="164" fontId="9" fillId="2" borderId="191" xfId="0" applyNumberFormat="1" applyFont="1" applyFill="1" applyBorder="1" applyAlignment="1">
      <alignment horizontal="right" vertical="top" wrapText="1"/>
    </xf>
    <xf numFmtId="0" fontId="2" fillId="2" borderId="197" xfId="0" applyFont="1" applyFill="1" applyBorder="1" applyAlignment="1">
      <alignment horizontal="left" vertical="top" wrapText="1"/>
    </xf>
    <xf numFmtId="0" fontId="2" fillId="2" borderId="201" xfId="0" applyFont="1" applyFill="1" applyBorder="1" applyAlignment="1">
      <alignment horizontal="left" vertical="top" wrapText="1"/>
    </xf>
    <xf numFmtId="164" fontId="9" fillId="2" borderId="201" xfId="0" applyNumberFormat="1" applyFont="1" applyFill="1" applyBorder="1" applyAlignment="1">
      <alignment horizontal="right" vertical="top" wrapText="1"/>
    </xf>
    <xf numFmtId="0" fontId="2" fillId="2" borderId="208" xfId="0" applyFont="1" applyFill="1" applyBorder="1" applyAlignment="1">
      <alignment horizontal="left" vertical="top" wrapText="1"/>
    </xf>
    <xf numFmtId="164" fontId="9" fillId="2" borderId="176" xfId="0" applyNumberFormat="1" applyFont="1" applyFill="1" applyBorder="1" applyAlignment="1">
      <alignment horizontal="right" vertical="top" wrapText="1"/>
    </xf>
    <xf numFmtId="0" fontId="2" fillId="2" borderId="21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165" fontId="2" fillId="2" borderId="64" xfId="1" applyNumberFormat="1" applyFont="1" applyFill="1" applyBorder="1" applyAlignment="1">
      <alignment horizontal="left" vertical="top" wrapText="1"/>
    </xf>
    <xf numFmtId="165" fontId="2" fillId="2" borderId="70" xfId="1" applyNumberFormat="1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61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vertical="top"/>
    </xf>
    <xf numFmtId="165" fontId="19" fillId="2" borderId="31" xfId="0" applyNumberFormat="1" applyFont="1" applyFill="1" applyBorder="1" applyAlignment="1">
      <alignment horizontal="left" vertical="top" wrapText="1"/>
    </xf>
    <xf numFmtId="0" fontId="19" fillId="2" borderId="26" xfId="0" applyFont="1" applyFill="1" applyBorder="1" applyAlignment="1">
      <alignment horizontal="left" vertical="top" wrapText="1"/>
    </xf>
    <xf numFmtId="0" fontId="19" fillId="2" borderId="38" xfId="0" applyFont="1" applyFill="1" applyBorder="1" applyAlignment="1">
      <alignment horizontal="left" vertical="top" wrapText="1"/>
    </xf>
    <xf numFmtId="165" fontId="2" fillId="2" borderId="66" xfId="1" applyNumberFormat="1" applyFont="1" applyFill="1" applyBorder="1" applyAlignment="1">
      <alignment horizontal="left" vertical="top" wrapText="1"/>
    </xf>
    <xf numFmtId="165" fontId="4" fillId="2" borderId="71" xfId="1" applyNumberFormat="1" applyFont="1" applyFill="1" applyBorder="1" applyAlignment="1">
      <alignment horizontal="right" vertical="top" wrapText="1"/>
    </xf>
    <xf numFmtId="165" fontId="2" fillId="2" borderId="72" xfId="1" applyNumberFormat="1" applyFont="1" applyFill="1" applyBorder="1" applyAlignment="1">
      <alignment horizontal="left" vertical="top" wrapText="1"/>
    </xf>
    <xf numFmtId="165" fontId="2" fillId="2" borderId="73" xfId="1" applyNumberFormat="1" applyFont="1" applyFill="1" applyBorder="1" applyAlignment="1">
      <alignment horizontal="left" vertical="top" wrapText="1"/>
    </xf>
    <xf numFmtId="165" fontId="2" fillId="2" borderId="74" xfId="1" applyNumberFormat="1" applyFont="1" applyFill="1" applyBorder="1" applyAlignment="1">
      <alignment horizontal="left" vertical="top" wrapText="1"/>
    </xf>
    <xf numFmtId="0" fontId="19" fillId="2" borderId="79" xfId="0" applyFont="1" applyFill="1" applyBorder="1" applyAlignment="1">
      <alignment horizontal="left" vertical="top" wrapText="1"/>
    </xf>
    <xf numFmtId="0" fontId="19" fillId="2" borderId="85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19" fillId="2" borderId="86" xfId="0" applyFont="1" applyFill="1" applyBorder="1" applyAlignment="1">
      <alignment horizontal="left" vertical="top" wrapText="1"/>
    </xf>
    <xf numFmtId="0" fontId="19" fillId="2" borderId="60" xfId="0" applyFont="1" applyFill="1" applyBorder="1" applyAlignment="1">
      <alignment horizontal="left" vertical="top" wrapText="1"/>
    </xf>
    <xf numFmtId="165" fontId="19" fillId="2" borderId="78" xfId="0" applyNumberFormat="1" applyFont="1" applyFill="1" applyBorder="1" applyAlignment="1">
      <alignment horizontal="left" vertical="top" wrapText="1"/>
    </xf>
    <xf numFmtId="0" fontId="19" fillId="2" borderId="98" xfId="0" applyFont="1" applyFill="1" applyBorder="1" applyAlignment="1">
      <alignment horizontal="left" vertical="top" wrapText="1"/>
    </xf>
    <xf numFmtId="0" fontId="19" fillId="2" borderId="104" xfId="0" applyFont="1" applyFill="1" applyBorder="1" applyAlignment="1">
      <alignment horizontal="left" vertical="top" wrapText="1"/>
    </xf>
    <xf numFmtId="165" fontId="2" fillId="2" borderId="31" xfId="1" applyNumberFormat="1" applyFont="1" applyFill="1" applyBorder="1" applyAlignment="1">
      <alignment horizontal="left" vertical="top" wrapText="1"/>
    </xf>
    <xf numFmtId="165" fontId="19" fillId="2" borderId="27" xfId="0" applyNumberFormat="1" applyFont="1" applyFill="1" applyBorder="1" applyAlignment="1">
      <alignment horizontal="left" vertical="top" wrapText="1"/>
    </xf>
    <xf numFmtId="0" fontId="19" fillId="2" borderId="116" xfId="0" applyFont="1" applyFill="1" applyBorder="1" applyAlignment="1">
      <alignment horizontal="left" vertical="top" wrapText="1"/>
    </xf>
    <xf numFmtId="0" fontId="19" fillId="2" borderId="118" xfId="0" applyFont="1" applyFill="1" applyBorder="1" applyAlignment="1">
      <alignment horizontal="left" vertical="top" wrapText="1"/>
    </xf>
    <xf numFmtId="165" fontId="19" fillId="2" borderId="103" xfId="0" applyNumberFormat="1" applyFont="1" applyFill="1" applyBorder="1" applyAlignment="1">
      <alignment horizontal="left" vertical="top" wrapText="1"/>
    </xf>
    <xf numFmtId="165" fontId="19" fillId="2" borderId="31" xfId="1" applyNumberFormat="1" applyFont="1" applyFill="1" applyBorder="1" applyAlignment="1">
      <alignment horizontal="left" vertical="top" wrapText="1"/>
    </xf>
    <xf numFmtId="0" fontId="19" fillId="2" borderId="110" xfId="0" applyFont="1" applyFill="1" applyBorder="1" applyAlignment="1">
      <alignment horizontal="left" vertical="top" wrapText="1"/>
    </xf>
    <xf numFmtId="165" fontId="19" fillId="2" borderId="97" xfId="0" applyNumberFormat="1" applyFont="1" applyFill="1" applyBorder="1" applyAlignment="1">
      <alignment horizontal="left" vertical="top" wrapText="1"/>
    </xf>
    <xf numFmtId="0" fontId="25" fillId="2" borderId="59" xfId="0" applyFont="1" applyFill="1" applyBorder="1" applyAlignment="1">
      <alignment horizontal="left" vertical="top" wrapText="1"/>
    </xf>
    <xf numFmtId="0" fontId="19" fillId="2" borderId="119" xfId="0" applyFont="1" applyFill="1" applyBorder="1" applyAlignment="1">
      <alignment horizontal="left" vertical="top" wrapText="1" indent="1"/>
    </xf>
    <xf numFmtId="0" fontId="19" fillId="2" borderId="130" xfId="0" applyFont="1" applyFill="1" applyBorder="1" applyAlignment="1">
      <alignment horizontal="left" vertical="top" wrapText="1" indent="1"/>
    </xf>
    <xf numFmtId="0" fontId="19" fillId="2" borderId="124" xfId="0" applyFont="1" applyFill="1" applyBorder="1" applyAlignment="1">
      <alignment horizontal="left" vertical="top" wrapText="1"/>
    </xf>
    <xf numFmtId="0" fontId="19" fillId="2" borderId="141" xfId="0" applyFont="1" applyFill="1" applyBorder="1" applyAlignment="1">
      <alignment horizontal="left" vertical="top" wrapText="1"/>
    </xf>
    <xf numFmtId="0" fontId="19" fillId="2" borderId="140" xfId="0" applyFont="1" applyFill="1" applyBorder="1" applyAlignment="1">
      <alignment horizontal="left" vertical="top" wrapText="1" indent="1"/>
    </xf>
    <xf numFmtId="0" fontId="19" fillId="2" borderId="95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 indent="1"/>
    </xf>
    <xf numFmtId="0" fontId="19" fillId="2" borderId="77" xfId="0" applyFont="1" applyFill="1" applyBorder="1" applyAlignment="1">
      <alignment horizontal="left" vertical="top" wrapText="1" indent="1"/>
    </xf>
    <xf numFmtId="0" fontId="19" fillId="2" borderId="82" xfId="0" applyFont="1" applyFill="1" applyBorder="1" applyAlignment="1">
      <alignment horizontal="left" vertical="top" wrapText="1" indent="1"/>
    </xf>
    <xf numFmtId="0" fontId="19" fillId="2" borderId="26" xfId="0" applyFont="1" applyFill="1" applyBorder="1" applyAlignment="1">
      <alignment horizontal="left" vertical="top" wrapText="1" indent="1"/>
    </xf>
    <xf numFmtId="0" fontId="19" fillId="2" borderId="96" xfId="0" applyFont="1" applyFill="1" applyBorder="1" applyAlignment="1">
      <alignment horizontal="left" vertical="top" wrapText="1" indent="1"/>
    </xf>
    <xf numFmtId="0" fontId="19" fillId="2" borderId="102" xfId="0" applyFont="1" applyFill="1" applyBorder="1" applyAlignment="1">
      <alignment horizontal="left" vertical="top" wrapText="1" indent="1"/>
    </xf>
    <xf numFmtId="0" fontId="19" fillId="2" borderId="109" xfId="0" applyFont="1" applyFill="1" applyBorder="1" applyAlignment="1">
      <alignment horizontal="left" vertical="top" wrapText="1" indent="1"/>
    </xf>
    <xf numFmtId="10" fontId="19" fillId="2" borderId="75" xfId="2" applyNumberFormat="1" applyFont="1" applyFill="1" applyBorder="1" applyAlignment="1">
      <alignment horizontal="right" vertical="top" wrapText="1"/>
    </xf>
    <xf numFmtId="10" fontId="19" fillId="2" borderId="63" xfId="2" applyNumberFormat="1" applyFont="1" applyFill="1" applyBorder="1" applyAlignment="1">
      <alignment horizontal="right" vertical="top" wrapText="1"/>
    </xf>
    <xf numFmtId="9" fontId="2" fillId="2" borderId="37" xfId="0" applyNumberFormat="1" applyFont="1" applyFill="1" applyBorder="1" applyAlignment="1">
      <alignment horizontal="right" vertical="top" wrapText="1"/>
    </xf>
    <xf numFmtId="9" fontId="2" fillId="2" borderId="75" xfId="2" applyFont="1" applyFill="1" applyBorder="1" applyAlignment="1">
      <alignment horizontal="right" vertical="top" wrapText="1"/>
    </xf>
    <xf numFmtId="0" fontId="2" fillId="2" borderId="84" xfId="0" applyFont="1" applyFill="1" applyBorder="1" applyAlignment="1">
      <alignment horizontal="right" vertical="top" wrapText="1"/>
    </xf>
    <xf numFmtId="0" fontId="2" fillId="2" borderId="106" xfId="0" applyFont="1" applyFill="1" applyBorder="1" applyAlignment="1">
      <alignment horizontal="right" vertical="top" wrapText="1"/>
    </xf>
    <xf numFmtId="0" fontId="2" fillId="2" borderId="133" xfId="0" applyFont="1" applyFill="1" applyBorder="1" applyAlignment="1">
      <alignment horizontal="right" vertical="top" wrapText="1"/>
    </xf>
    <xf numFmtId="0" fontId="2" fillId="2" borderId="147" xfId="0" applyFont="1" applyFill="1" applyBorder="1" applyAlignment="1">
      <alignment horizontal="right" vertical="top" wrapText="1"/>
    </xf>
    <xf numFmtId="0" fontId="2" fillId="2" borderId="149" xfId="0" applyFont="1" applyFill="1" applyBorder="1" applyAlignment="1">
      <alignment horizontal="right" vertical="top" wrapText="1"/>
    </xf>
    <xf numFmtId="10" fontId="19" fillId="2" borderId="67" xfId="2" applyNumberFormat="1" applyFont="1" applyFill="1" applyBorder="1" applyAlignment="1">
      <alignment horizontal="right" vertical="top" wrapText="1"/>
    </xf>
    <xf numFmtId="10" fontId="2" fillId="2" borderId="67" xfId="2" applyNumberFormat="1" applyFont="1" applyFill="1" applyBorder="1" applyAlignment="1">
      <alignment horizontal="right" vertical="top" wrapText="1"/>
    </xf>
    <xf numFmtId="9" fontId="19" fillId="2" borderId="67" xfId="2" applyFont="1" applyFill="1" applyBorder="1" applyAlignment="1">
      <alignment horizontal="right" vertical="top" wrapText="1"/>
    </xf>
    <xf numFmtId="9" fontId="2" fillId="2" borderId="67" xfId="2" applyFont="1" applyFill="1" applyBorder="1" applyAlignment="1">
      <alignment horizontal="right" vertical="top" wrapText="1"/>
    </xf>
    <xf numFmtId="10" fontId="19" fillId="2" borderId="62" xfId="2" applyNumberFormat="1" applyFont="1" applyFill="1" applyBorder="1" applyAlignment="1">
      <alignment horizontal="right" vertical="top" wrapText="1"/>
    </xf>
    <xf numFmtId="10" fontId="2" fillId="2" borderId="65" xfId="2" applyNumberFormat="1" applyFont="1" applyFill="1" applyBorder="1" applyAlignment="1">
      <alignment horizontal="right" vertical="top" wrapText="1"/>
    </xf>
    <xf numFmtId="0" fontId="19" fillId="2" borderId="37" xfId="0" applyFont="1" applyFill="1" applyBorder="1" applyAlignment="1">
      <alignment horizontal="left" vertical="top" wrapText="1"/>
    </xf>
    <xf numFmtId="0" fontId="19" fillId="2" borderId="58" xfId="0" applyFont="1" applyFill="1" applyBorder="1" applyAlignment="1">
      <alignment horizontal="left" vertical="top" wrapText="1"/>
    </xf>
    <xf numFmtId="0" fontId="2" fillId="2" borderId="216" xfId="0" applyFont="1" applyFill="1" applyBorder="1" applyAlignment="1">
      <alignment horizontal="left" vertical="top" wrapText="1"/>
    </xf>
    <xf numFmtId="0" fontId="19" fillId="2" borderId="215" xfId="0" applyFont="1" applyFill="1" applyBorder="1" applyAlignment="1">
      <alignment horizontal="left" vertical="top" wrapText="1"/>
    </xf>
    <xf numFmtId="0" fontId="2" fillId="2" borderId="218" xfId="0" applyFont="1" applyFill="1" applyBorder="1" applyAlignment="1">
      <alignment horizontal="left" vertical="top" wrapText="1"/>
    </xf>
    <xf numFmtId="0" fontId="2" fillId="2" borderId="219" xfId="0" applyFont="1" applyFill="1" applyBorder="1" applyAlignment="1">
      <alignment horizontal="left" vertical="top" wrapText="1"/>
    </xf>
    <xf numFmtId="0" fontId="19" fillId="2" borderId="217" xfId="0" applyFont="1" applyFill="1" applyBorder="1" applyAlignment="1">
      <alignment horizontal="left" vertical="top" wrapText="1"/>
    </xf>
    <xf numFmtId="3" fontId="19" fillId="2" borderId="86" xfId="0" applyNumberFormat="1" applyFont="1" applyFill="1" applyBorder="1" applyAlignment="1">
      <alignment horizontal="right" vertical="top" wrapText="1"/>
    </xf>
    <xf numFmtId="165" fontId="2" fillId="2" borderId="31" xfId="1" applyNumberFormat="1" applyFont="1" applyFill="1" applyBorder="1" applyAlignment="1">
      <alignment horizontal="right" vertical="top" wrapText="1"/>
    </xf>
    <xf numFmtId="3" fontId="2" fillId="2" borderId="87" xfId="0" applyNumberFormat="1" applyFont="1" applyFill="1" applyBorder="1" applyAlignment="1">
      <alignment horizontal="right" vertical="top" wrapText="1"/>
    </xf>
    <xf numFmtId="3" fontId="2" fillId="2" borderId="55" xfId="0" applyNumberFormat="1" applyFont="1" applyFill="1" applyBorder="1" applyAlignment="1">
      <alignment horizontal="right" vertical="top" wrapText="1"/>
    </xf>
    <xf numFmtId="3" fontId="2" fillId="2" borderId="120" xfId="0" applyNumberFormat="1" applyFont="1" applyFill="1" applyBorder="1" applyAlignment="1">
      <alignment horizontal="right" vertical="top" wrapText="1"/>
    </xf>
    <xf numFmtId="3" fontId="2" fillId="2" borderId="34" xfId="0" applyNumberFormat="1" applyFont="1" applyFill="1" applyBorder="1" applyAlignment="1">
      <alignment horizontal="right" vertical="top" wrapText="1"/>
    </xf>
    <xf numFmtId="3" fontId="2" fillId="2" borderId="121" xfId="0" applyNumberFormat="1" applyFont="1" applyFill="1" applyBorder="1" applyAlignment="1">
      <alignment horizontal="right" vertical="top" wrapText="1"/>
    </xf>
    <xf numFmtId="3" fontId="2" fillId="2" borderId="31" xfId="0" applyNumberFormat="1" applyFont="1" applyFill="1" applyBorder="1" applyAlignment="1">
      <alignment horizontal="right" vertical="top" wrapText="1"/>
    </xf>
    <xf numFmtId="3" fontId="2" fillId="2" borderId="68" xfId="0" applyNumberFormat="1" applyFont="1" applyFill="1" applyBorder="1" applyAlignment="1">
      <alignment horizontal="right" vertical="top" wrapText="1"/>
    </xf>
    <xf numFmtId="3" fontId="2" fillId="2" borderId="136" xfId="0" applyNumberFormat="1" applyFont="1" applyFill="1" applyBorder="1" applyAlignment="1">
      <alignment horizontal="right" vertical="top" wrapText="1"/>
    </xf>
    <xf numFmtId="3" fontId="2" fillId="2" borderId="67" xfId="0" applyNumberFormat="1" applyFont="1" applyFill="1" applyBorder="1" applyAlignment="1">
      <alignment horizontal="right" vertical="top" wrapText="1"/>
    </xf>
    <xf numFmtId="3" fontId="2" fillId="2" borderId="137" xfId="0" applyNumberFormat="1" applyFont="1" applyFill="1" applyBorder="1" applyAlignment="1">
      <alignment horizontal="right" vertical="top" wrapText="1"/>
    </xf>
    <xf numFmtId="3" fontId="2" fillId="2" borderId="64" xfId="0" applyNumberFormat="1" applyFont="1" applyFill="1" applyBorder="1" applyAlignment="1">
      <alignment horizontal="right" vertical="top" wrapText="1"/>
    </xf>
    <xf numFmtId="3" fontId="2" fillId="2" borderId="91" xfId="0" applyNumberFormat="1" applyFont="1" applyFill="1" applyBorder="1" applyAlignment="1">
      <alignment horizontal="right" vertical="top" wrapText="1"/>
    </xf>
    <xf numFmtId="3" fontId="2" fillId="2" borderId="145" xfId="0" applyNumberFormat="1" applyFont="1" applyFill="1" applyBorder="1" applyAlignment="1">
      <alignment horizontal="right" vertical="top" wrapText="1"/>
    </xf>
    <xf numFmtId="3" fontId="2" fillId="2" borderId="90" xfId="0" applyNumberFormat="1" applyFont="1" applyFill="1" applyBorder="1" applyAlignment="1">
      <alignment horizontal="right" vertical="top" wrapText="1"/>
    </xf>
    <xf numFmtId="3" fontId="2" fillId="2" borderId="146" xfId="0" applyNumberFormat="1" applyFont="1" applyFill="1" applyBorder="1" applyAlignment="1">
      <alignment horizontal="right" vertical="top" wrapText="1"/>
    </xf>
    <xf numFmtId="3" fontId="2" fillId="2" borderId="88" xfId="0" applyNumberFormat="1" applyFont="1" applyFill="1" applyBorder="1" applyAlignment="1">
      <alignment horizontal="right" vertical="top" wrapText="1"/>
    </xf>
    <xf numFmtId="3" fontId="19" fillId="2" borderId="141" xfId="0" applyNumberFormat="1" applyFont="1" applyFill="1" applyBorder="1" applyAlignment="1">
      <alignment horizontal="right" vertical="top" wrapText="1"/>
    </xf>
    <xf numFmtId="3" fontId="19" fillId="2" borderId="117" xfId="0" applyNumberFormat="1" applyFont="1" applyFill="1" applyBorder="1" applyAlignment="1">
      <alignment horizontal="right" vertical="top" wrapText="1"/>
    </xf>
    <xf numFmtId="3" fontId="19" fillId="2" borderId="87" xfId="0" applyNumberFormat="1" applyFont="1" applyFill="1" applyBorder="1" applyAlignment="1">
      <alignment horizontal="right" vertical="top" wrapText="1"/>
    </xf>
    <xf numFmtId="0" fontId="19" fillId="2" borderId="119" xfId="0" applyFont="1" applyFill="1" applyBorder="1" applyAlignment="1">
      <alignment horizontal="left" vertical="top" wrapText="1" indent="2"/>
    </xf>
    <xf numFmtId="0" fontId="19" fillId="2" borderId="162" xfId="0" applyFont="1" applyFill="1" applyBorder="1" applyAlignment="1">
      <alignment horizontal="left" vertical="top" wrapText="1"/>
    </xf>
    <xf numFmtId="0" fontId="19" fillId="2" borderId="176" xfId="0" applyFont="1" applyFill="1" applyBorder="1" applyAlignment="1">
      <alignment horizontal="left" vertical="top" wrapText="1"/>
    </xf>
    <xf numFmtId="0" fontId="19" fillId="2" borderId="181" xfId="0" applyFont="1" applyFill="1" applyBorder="1" applyAlignment="1">
      <alignment horizontal="left" vertical="top" wrapText="1"/>
    </xf>
    <xf numFmtId="0" fontId="19" fillId="2" borderId="185" xfId="0" applyFont="1" applyFill="1" applyBorder="1" applyAlignment="1">
      <alignment horizontal="left" vertical="top" wrapText="1"/>
    </xf>
    <xf numFmtId="0" fontId="19" fillId="2" borderId="190" xfId="0" applyFont="1" applyFill="1" applyBorder="1" applyAlignment="1">
      <alignment horizontal="left" vertical="top" wrapText="1"/>
    </xf>
    <xf numFmtId="0" fontId="19" fillId="2" borderId="200" xfId="0" applyFont="1" applyFill="1" applyBorder="1" applyAlignment="1">
      <alignment horizontal="left" vertical="top" wrapText="1"/>
    </xf>
    <xf numFmtId="3" fontId="19" fillId="2" borderId="104" xfId="0" applyNumberFormat="1" applyFont="1" applyFill="1" applyBorder="1" applyAlignment="1">
      <alignment horizontal="right" vertical="top" wrapText="1"/>
    </xf>
    <xf numFmtId="3" fontId="2" fillId="2" borderId="171" xfId="0" applyNumberFormat="1" applyFont="1" applyFill="1" applyBorder="1" applyAlignment="1">
      <alignment horizontal="right" vertical="top" wrapText="1"/>
    </xf>
    <xf numFmtId="3" fontId="2" fillId="2" borderId="172" xfId="0" applyNumberFormat="1" applyFont="1" applyFill="1" applyBorder="1" applyAlignment="1">
      <alignment horizontal="right" vertical="top" wrapText="1"/>
    </xf>
    <xf numFmtId="3" fontId="2" fillId="2" borderId="173" xfId="0" applyNumberFormat="1" applyFont="1" applyFill="1" applyBorder="1" applyAlignment="1">
      <alignment horizontal="right" vertical="top" wrapText="1"/>
    </xf>
    <xf numFmtId="3" fontId="2" fillId="2" borderId="174" xfId="0" applyNumberFormat="1" applyFont="1" applyFill="1" applyBorder="1" applyAlignment="1">
      <alignment horizontal="right" vertical="top" wrapText="1"/>
    </xf>
    <xf numFmtId="3" fontId="19" fillId="2" borderId="169" xfId="0" applyNumberFormat="1" applyFont="1" applyFill="1" applyBorder="1" applyAlignment="1">
      <alignment horizontal="right" vertical="top" wrapText="1"/>
    </xf>
    <xf numFmtId="3" fontId="19" fillId="2" borderId="163" xfId="0" applyNumberFormat="1" applyFont="1" applyFill="1" applyBorder="1" applyAlignment="1">
      <alignment horizontal="right" vertical="top" wrapText="1"/>
    </xf>
    <xf numFmtId="10" fontId="2" fillId="2" borderId="221" xfId="2" applyNumberFormat="1" applyFont="1" applyFill="1" applyBorder="1" applyAlignment="1">
      <alignment horizontal="right" vertical="top" wrapText="1"/>
    </xf>
    <xf numFmtId="0" fontId="2" fillId="2" borderId="222" xfId="0" applyFont="1" applyFill="1" applyBorder="1" applyAlignment="1">
      <alignment horizontal="left" vertical="top" wrapText="1"/>
    </xf>
    <xf numFmtId="0" fontId="19" fillId="2" borderId="168" xfId="0" applyFont="1" applyFill="1" applyBorder="1" applyAlignment="1">
      <alignment horizontal="left" vertical="top" wrapText="1"/>
    </xf>
    <xf numFmtId="0" fontId="19" fillId="2" borderId="223" xfId="0" applyFont="1" applyFill="1" applyBorder="1" applyAlignment="1">
      <alignment horizontal="left" vertical="top" wrapText="1"/>
    </xf>
    <xf numFmtId="3" fontId="2" fillId="2" borderId="163" xfId="0" applyNumberFormat="1" applyFont="1" applyFill="1" applyBorder="1" applyAlignment="1">
      <alignment horizontal="right" vertical="top" wrapText="1"/>
    </xf>
    <xf numFmtId="3" fontId="19" fillId="2" borderId="182" xfId="0" applyNumberFormat="1" applyFont="1" applyFill="1" applyBorder="1" applyAlignment="1">
      <alignment horizontal="right" vertical="top" wrapText="1"/>
    </xf>
    <xf numFmtId="3" fontId="19" fillId="2" borderId="187" xfId="0" applyNumberFormat="1" applyFont="1" applyFill="1" applyBorder="1" applyAlignment="1">
      <alignment horizontal="right" vertical="top" wrapText="1"/>
    </xf>
    <xf numFmtId="3" fontId="2" fillId="2" borderId="192" xfId="0" applyNumberFormat="1" applyFont="1" applyFill="1" applyBorder="1" applyAlignment="1">
      <alignment horizontal="right" vertical="top" wrapText="1"/>
    </xf>
    <xf numFmtId="3" fontId="19" fillId="2" borderId="198" xfId="0" applyNumberFormat="1" applyFont="1" applyFill="1" applyBorder="1" applyAlignment="1">
      <alignment horizontal="right" vertical="top" wrapText="1"/>
    </xf>
    <xf numFmtId="3" fontId="2" fillId="2" borderId="202" xfId="0" applyNumberFormat="1" applyFont="1" applyFill="1" applyBorder="1" applyAlignment="1">
      <alignment horizontal="right" vertical="top" wrapText="1"/>
    </xf>
    <xf numFmtId="3" fontId="2" fillId="2" borderId="177" xfId="0" applyNumberFormat="1" applyFont="1" applyFill="1" applyBorder="1" applyAlignment="1">
      <alignment horizontal="right" vertical="top" wrapText="1"/>
    </xf>
    <xf numFmtId="3" fontId="19" fillId="2" borderId="177" xfId="0" applyNumberFormat="1" applyFont="1" applyFill="1" applyBorder="1" applyAlignment="1">
      <alignment horizontal="right" vertical="top" wrapText="1"/>
    </xf>
    <xf numFmtId="3" fontId="2" fillId="2" borderId="164" xfId="0" applyNumberFormat="1" applyFont="1" applyFill="1" applyBorder="1" applyAlignment="1">
      <alignment horizontal="right" vertical="top" wrapText="1"/>
    </xf>
    <xf numFmtId="3" fontId="2" fillId="2" borderId="193" xfId="0" applyNumberFormat="1" applyFont="1" applyFill="1" applyBorder="1" applyAlignment="1">
      <alignment horizontal="right" vertical="top" wrapText="1"/>
    </xf>
    <xf numFmtId="3" fontId="2" fillId="2" borderId="203" xfId="0" applyNumberFormat="1" applyFont="1" applyFill="1" applyBorder="1" applyAlignment="1">
      <alignment horizontal="right" vertical="top" wrapText="1"/>
    </xf>
    <xf numFmtId="3" fontId="2" fillId="2" borderId="178" xfId="0" applyNumberFormat="1" applyFont="1" applyFill="1" applyBorder="1" applyAlignment="1">
      <alignment horizontal="right" vertical="top" wrapText="1"/>
    </xf>
    <xf numFmtId="3" fontId="2" fillId="2" borderId="165" xfId="0" applyNumberFormat="1" applyFont="1" applyFill="1" applyBorder="1" applyAlignment="1">
      <alignment horizontal="right" vertical="top" wrapText="1"/>
    </xf>
    <xf numFmtId="3" fontId="2" fillId="2" borderId="194" xfId="0" applyNumberFormat="1" applyFont="1" applyFill="1" applyBorder="1" applyAlignment="1">
      <alignment horizontal="right" vertical="top" wrapText="1"/>
    </xf>
    <xf numFmtId="3" fontId="2" fillId="2" borderId="204" xfId="0" applyNumberFormat="1" applyFont="1" applyFill="1" applyBorder="1" applyAlignment="1">
      <alignment horizontal="right" vertical="top" wrapText="1"/>
    </xf>
    <xf numFmtId="3" fontId="2" fillId="2" borderId="179" xfId="0" applyNumberFormat="1" applyFont="1" applyFill="1" applyBorder="1" applyAlignment="1">
      <alignment horizontal="right" vertical="top" wrapText="1"/>
    </xf>
    <xf numFmtId="3" fontId="2" fillId="2" borderId="166" xfId="0" applyNumberFormat="1" applyFont="1" applyFill="1" applyBorder="1" applyAlignment="1">
      <alignment horizontal="right" vertical="top" wrapText="1"/>
    </xf>
    <xf numFmtId="3" fontId="2" fillId="2" borderId="195" xfId="0" applyNumberFormat="1" applyFont="1" applyFill="1" applyBorder="1" applyAlignment="1">
      <alignment horizontal="right" vertical="top" wrapText="1"/>
    </xf>
    <xf numFmtId="3" fontId="2" fillId="2" borderId="205" xfId="0" applyNumberFormat="1" applyFont="1" applyFill="1" applyBorder="1" applyAlignment="1">
      <alignment horizontal="right" vertical="top" wrapText="1"/>
    </xf>
    <xf numFmtId="3" fontId="2" fillId="2" borderId="180" xfId="0" applyNumberFormat="1" applyFont="1" applyFill="1" applyBorder="1" applyAlignment="1">
      <alignment horizontal="right" vertical="top" wrapText="1"/>
    </xf>
    <xf numFmtId="3" fontId="2" fillId="2" borderId="167" xfId="0" applyNumberFormat="1" applyFont="1" applyFill="1" applyBorder="1" applyAlignment="1">
      <alignment horizontal="right" vertical="top" wrapText="1"/>
    </xf>
    <xf numFmtId="3" fontId="2" fillId="2" borderId="196" xfId="0" applyNumberFormat="1" applyFont="1" applyFill="1" applyBorder="1" applyAlignment="1">
      <alignment horizontal="right" vertical="top" wrapText="1"/>
    </xf>
    <xf numFmtId="3" fontId="2" fillId="2" borderId="206" xfId="0" applyNumberFormat="1" applyFont="1" applyFill="1" applyBorder="1" applyAlignment="1">
      <alignment horizontal="right" vertical="top" wrapText="1"/>
    </xf>
    <xf numFmtId="3" fontId="2" fillId="2" borderId="181" xfId="0" applyNumberFormat="1" applyFont="1" applyFill="1" applyBorder="1" applyAlignment="1">
      <alignment horizontal="right" vertical="top" wrapText="1"/>
    </xf>
    <xf numFmtId="9" fontId="19" fillId="2" borderId="220" xfId="0" applyNumberFormat="1" applyFont="1" applyFill="1" applyBorder="1" applyAlignment="1">
      <alignment horizontal="right" vertical="top" wrapText="1"/>
    </xf>
    <xf numFmtId="9" fontId="2" fillId="2" borderId="224" xfId="0" applyNumberFormat="1" applyFont="1" applyFill="1" applyBorder="1" applyAlignment="1">
      <alignment horizontal="right" vertical="top" wrapText="1"/>
    </xf>
    <xf numFmtId="9" fontId="19" fillId="2" borderId="180" xfId="0" applyNumberFormat="1" applyFont="1" applyFill="1" applyBorder="1" applyAlignment="1">
      <alignment horizontal="right" vertical="top" wrapText="1"/>
    </xf>
    <xf numFmtId="9" fontId="19" fillId="2" borderId="184" xfId="0" applyNumberFormat="1" applyFont="1" applyFill="1" applyBorder="1" applyAlignment="1">
      <alignment horizontal="right" vertical="top" wrapText="1"/>
    </xf>
    <xf numFmtId="9" fontId="2" fillId="2" borderId="166" xfId="0" applyNumberFormat="1" applyFont="1" applyFill="1" applyBorder="1" applyAlignment="1">
      <alignment horizontal="right" vertical="top" wrapText="1"/>
    </xf>
    <xf numFmtId="9" fontId="19" fillId="2" borderId="189" xfId="0" applyNumberFormat="1" applyFont="1" applyFill="1" applyBorder="1" applyAlignment="1">
      <alignment horizontal="right" vertical="top" wrapText="1"/>
    </xf>
    <xf numFmtId="9" fontId="2" fillId="2" borderId="195" xfId="0" applyNumberFormat="1" applyFont="1" applyFill="1" applyBorder="1" applyAlignment="1">
      <alignment horizontal="right" vertical="top" wrapText="1"/>
    </xf>
    <xf numFmtId="9" fontId="19" fillId="2" borderId="214" xfId="0" applyNumberFormat="1" applyFont="1" applyFill="1" applyBorder="1" applyAlignment="1">
      <alignment horizontal="right" vertical="top" wrapText="1"/>
    </xf>
    <xf numFmtId="9" fontId="2" fillId="2" borderId="213" xfId="0" applyNumberFormat="1" applyFont="1" applyFill="1" applyBorder="1" applyAlignment="1">
      <alignment horizontal="right" vertical="top" wrapText="1"/>
    </xf>
    <xf numFmtId="9" fontId="2" fillId="2" borderId="156" xfId="0" applyNumberFormat="1" applyFont="1" applyFill="1" applyBorder="1" applyAlignment="1">
      <alignment horizontal="right" vertical="top" wrapText="1"/>
    </xf>
    <xf numFmtId="9" fontId="2" fillId="2" borderId="152" xfId="0" applyNumberFormat="1" applyFont="1" applyFill="1" applyBorder="1" applyAlignment="1">
      <alignment horizontal="right" vertical="top" wrapText="1"/>
    </xf>
    <xf numFmtId="9" fontId="2" fillId="2" borderId="131" xfId="0" applyNumberFormat="1" applyFont="1" applyFill="1" applyBorder="1" applyAlignment="1">
      <alignment horizontal="right" vertical="top" wrapText="1"/>
    </xf>
    <xf numFmtId="9" fontId="2" fillId="2" borderId="220" xfId="0" applyNumberFormat="1" applyFont="1" applyFill="1" applyBorder="1" applyAlignment="1">
      <alignment horizontal="right" vertical="top" wrapText="1"/>
    </xf>
    <xf numFmtId="9" fontId="2" fillId="2" borderId="153" xfId="0" applyNumberFormat="1" applyFont="1" applyFill="1" applyBorder="1" applyAlignment="1">
      <alignment horizontal="right" vertical="top" wrapText="1"/>
    </xf>
    <xf numFmtId="9" fontId="2" fillId="2" borderId="132" xfId="0" applyNumberFormat="1" applyFont="1" applyFill="1" applyBorder="1" applyAlignment="1">
      <alignment horizontal="right" vertical="top" wrapText="1"/>
    </xf>
    <xf numFmtId="9" fontId="2" fillId="2" borderId="158" xfId="0" applyNumberFormat="1" applyFont="1" applyFill="1" applyBorder="1" applyAlignment="1">
      <alignment horizontal="right" vertical="top" wrapText="1"/>
    </xf>
    <xf numFmtId="9" fontId="2" fillId="2" borderId="225" xfId="0" applyNumberFormat="1" applyFont="1" applyFill="1" applyBorder="1" applyAlignment="1">
      <alignment horizontal="right" vertical="top" wrapText="1"/>
    </xf>
    <xf numFmtId="9" fontId="19" fillId="2" borderId="183" xfId="0" applyNumberFormat="1" applyFont="1" applyFill="1" applyBorder="1" applyAlignment="1">
      <alignment horizontal="right" vertical="top" wrapText="1"/>
    </xf>
    <xf numFmtId="9" fontId="2" fillId="2" borderId="165" xfId="0" applyNumberFormat="1" applyFont="1" applyFill="1" applyBorder="1" applyAlignment="1">
      <alignment horizontal="right" vertical="top" wrapText="1"/>
    </xf>
    <xf numFmtId="9" fontId="19" fillId="2" borderId="188" xfId="0" applyNumberFormat="1" applyFont="1" applyFill="1" applyBorder="1" applyAlignment="1">
      <alignment horizontal="right" vertical="top" wrapText="1"/>
    </xf>
    <xf numFmtId="9" fontId="2" fillId="2" borderId="194" xfId="0" applyNumberFormat="1" applyFont="1" applyFill="1" applyBorder="1" applyAlignment="1">
      <alignment horizontal="right" vertical="top" wrapText="1"/>
    </xf>
    <xf numFmtId="9" fontId="2" fillId="2" borderId="207" xfId="0" applyNumberFormat="1" applyFont="1" applyFill="1" applyBorder="1" applyAlignment="1">
      <alignment horizontal="right" vertical="top" wrapText="1"/>
    </xf>
    <xf numFmtId="9" fontId="2" fillId="2" borderId="209" xfId="0" applyNumberFormat="1" applyFont="1" applyFill="1" applyBorder="1" applyAlignment="1">
      <alignment horizontal="right" vertical="top" wrapText="1"/>
    </xf>
    <xf numFmtId="9" fontId="2" fillId="2" borderId="129" xfId="0" applyNumberFormat="1" applyFont="1" applyFill="1" applyBorder="1" applyAlignment="1">
      <alignment horizontal="right" vertical="top" wrapText="1"/>
    </xf>
    <xf numFmtId="9" fontId="19" fillId="2" borderId="132" xfId="0" applyNumberFormat="1" applyFont="1" applyFill="1" applyBorder="1" applyAlignment="1">
      <alignment horizontal="right" vertical="top" wrapText="1"/>
    </xf>
    <xf numFmtId="9" fontId="2" fillId="2" borderId="134" xfId="0" applyNumberFormat="1" applyFont="1" applyFill="1" applyBorder="1" applyAlignment="1">
      <alignment horizontal="right" vertical="top" wrapText="1"/>
    </xf>
    <xf numFmtId="9" fontId="19" fillId="2" borderId="134" xfId="0" applyNumberFormat="1" applyFont="1" applyFill="1" applyBorder="1" applyAlignment="1">
      <alignment horizontal="right" vertical="top" wrapText="1"/>
    </xf>
    <xf numFmtId="9" fontId="2" fillId="2" borderId="139" xfId="0" applyNumberFormat="1" applyFont="1" applyFill="1" applyBorder="1" applyAlignment="1">
      <alignment horizontal="right" vertical="top" wrapText="1"/>
    </xf>
    <xf numFmtId="9" fontId="19" fillId="2" borderId="143" xfId="0" applyNumberFormat="1" applyFont="1" applyFill="1" applyBorder="1" applyAlignment="1">
      <alignment horizontal="right" vertical="top" wrapText="1"/>
    </xf>
    <xf numFmtId="9" fontId="2" fillId="2" borderId="148" xfId="0" applyNumberFormat="1" applyFont="1" applyFill="1" applyBorder="1" applyAlignment="1">
      <alignment horizontal="right" vertical="top" wrapText="1"/>
    </xf>
    <xf numFmtId="9" fontId="2" fillId="2" borderId="150" xfId="0" applyNumberFormat="1" applyFont="1" applyFill="1" applyBorder="1" applyAlignment="1">
      <alignment horizontal="right" vertical="top" wrapText="1"/>
    </xf>
    <xf numFmtId="9" fontId="2" fillId="2" borderId="125" xfId="0" applyNumberFormat="1" applyFont="1" applyFill="1" applyBorder="1" applyAlignment="1">
      <alignment horizontal="right" vertical="top" wrapText="1"/>
    </xf>
    <xf numFmtId="9" fontId="2" fillId="2" borderId="128" xfId="0" applyNumberFormat="1" applyFont="1" applyFill="1" applyBorder="1" applyAlignment="1">
      <alignment horizontal="right" vertical="top" wrapText="1"/>
    </xf>
    <xf numFmtId="9" fontId="19" fillId="2" borderId="133" xfId="0" applyNumberFormat="1" applyFont="1" applyFill="1" applyBorder="1" applyAlignment="1">
      <alignment horizontal="right" vertical="top" wrapText="1"/>
    </xf>
    <xf numFmtId="9" fontId="2" fillId="2" borderId="138" xfId="0" applyNumberFormat="1" applyFont="1" applyFill="1" applyBorder="1" applyAlignment="1">
      <alignment horizontal="right" vertical="top" wrapText="1"/>
    </xf>
    <xf numFmtId="9" fontId="19" fillId="2" borderId="142" xfId="0" applyNumberFormat="1" applyFont="1" applyFill="1" applyBorder="1" applyAlignment="1">
      <alignment horizontal="right" vertical="top" wrapText="1"/>
    </xf>
    <xf numFmtId="9" fontId="2" fillId="2" borderId="210" xfId="0" applyNumberFormat="1" applyFont="1" applyFill="1" applyBorder="1" applyAlignment="1">
      <alignment horizontal="right" vertical="top" wrapText="1"/>
    </xf>
    <xf numFmtId="9" fontId="19" fillId="2" borderId="199" xfId="0" applyNumberFormat="1" applyFont="1" applyFill="1" applyBorder="1" applyAlignment="1">
      <alignment horizontal="right" vertical="top" wrapText="1"/>
    </xf>
    <xf numFmtId="10" fontId="19" fillId="2" borderId="209" xfId="0" applyNumberFormat="1" applyFont="1" applyFill="1" applyBorder="1" applyAlignment="1">
      <alignment horizontal="right" vertical="top" wrapText="1"/>
    </xf>
    <xf numFmtId="166" fontId="19" fillId="2" borderId="199" xfId="0" applyNumberFormat="1" applyFont="1" applyFill="1" applyBorder="1" applyAlignment="1">
      <alignment horizontal="right" vertical="top" wrapText="1"/>
    </xf>
    <xf numFmtId="10" fontId="19" fillId="2" borderId="199" xfId="0" applyNumberFormat="1" applyFont="1" applyFill="1" applyBorder="1" applyAlignment="1">
      <alignment horizontal="right" vertical="top" wrapText="1"/>
    </xf>
    <xf numFmtId="10" fontId="2" fillId="2" borderId="159" xfId="2" applyNumberFormat="1" applyFont="1" applyFill="1" applyBorder="1" applyAlignment="1">
      <alignment horizontal="right" vertical="top" wrapText="1"/>
    </xf>
    <xf numFmtId="10" fontId="2" fillId="2" borderId="210" xfId="0" applyNumberFormat="1" applyFont="1" applyFill="1" applyBorder="1" applyAlignment="1">
      <alignment horizontal="right" vertical="top" wrapText="1"/>
    </xf>
    <xf numFmtId="166" fontId="19" fillId="2" borderId="151" xfId="2" applyNumberFormat="1" applyFont="1" applyFill="1" applyBorder="1" applyAlignment="1">
      <alignment horizontal="right" vertical="top" wrapText="1"/>
    </xf>
    <xf numFmtId="10" fontId="19" fillId="2" borderId="151" xfId="2" applyNumberFormat="1" applyFont="1" applyFill="1" applyBorder="1" applyAlignment="1">
      <alignment horizontal="right" vertical="top" wrapText="1"/>
    </xf>
    <xf numFmtId="9" fontId="19" fillId="2" borderId="151" xfId="2" applyFont="1" applyFill="1" applyBorder="1" applyAlignment="1">
      <alignment horizontal="right" vertical="top" wrapText="1"/>
    </xf>
    <xf numFmtId="9" fontId="2" fillId="2" borderId="133" xfId="2" applyFont="1" applyFill="1" applyBorder="1" applyAlignment="1">
      <alignment horizontal="right" vertical="top" wrapText="1"/>
    </xf>
    <xf numFmtId="10" fontId="19" fillId="2" borderId="131" xfId="2" applyNumberFormat="1" applyFont="1" applyFill="1" applyBorder="1" applyAlignment="1">
      <alignment horizontal="right" vertical="top" wrapText="1"/>
    </xf>
    <xf numFmtId="9" fontId="2" fillId="2" borderId="126" xfId="2" applyFont="1" applyFill="1" applyBorder="1" applyAlignment="1">
      <alignment horizontal="right" vertical="top" wrapText="1"/>
    </xf>
    <xf numFmtId="10" fontId="19" fillId="2" borderId="122" xfId="2" applyNumberFormat="1" applyFont="1" applyFill="1" applyBorder="1" applyAlignment="1">
      <alignment horizontal="right" vertical="top" wrapText="1"/>
    </xf>
    <xf numFmtId="10" fontId="23" fillId="2" borderId="33" xfId="2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 vertical="top"/>
    </xf>
    <xf numFmtId="0" fontId="28" fillId="2" borderId="0" xfId="0" applyFont="1" applyFill="1" applyAlignment="1">
      <alignment horizontal="center" vertical="top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3" fontId="19" fillId="2" borderId="27" xfId="0" applyNumberFormat="1" applyFont="1" applyFill="1" applyBorder="1" applyAlignment="1">
      <alignment horizontal="right" vertical="top" wrapText="1"/>
    </xf>
    <xf numFmtId="3" fontId="19" fillId="2" borderId="31" xfId="0" applyNumberFormat="1" applyFont="1" applyFill="1" applyBorder="1" applyAlignment="1">
      <alignment horizontal="right" vertical="top" wrapText="1"/>
    </xf>
    <xf numFmtId="3" fontId="19" fillId="2" borderId="39" xfId="0" applyNumberFormat="1" applyFont="1" applyFill="1" applyBorder="1" applyAlignment="1">
      <alignment horizontal="right" vertical="top" wrapText="1"/>
    </xf>
    <xf numFmtId="3" fontId="19" fillId="2" borderId="41" xfId="0" applyNumberFormat="1" applyFont="1" applyFill="1" applyBorder="1" applyAlignment="1">
      <alignment horizontal="right" vertical="top" wrapText="1"/>
    </xf>
    <xf numFmtId="3" fontId="19" fillId="2" borderId="43" xfId="0" applyNumberFormat="1" applyFont="1" applyFill="1" applyBorder="1" applyAlignment="1">
      <alignment horizontal="right" vertical="top" wrapText="1"/>
    </xf>
    <xf numFmtId="3" fontId="19" fillId="2" borderId="7" xfId="0" applyNumberFormat="1" applyFont="1" applyFill="1" applyBorder="1" applyAlignment="1">
      <alignment horizontal="right" vertical="top" wrapText="1"/>
    </xf>
    <xf numFmtId="3" fontId="19" fillId="2" borderId="46" xfId="0" applyNumberFormat="1" applyFont="1" applyFill="1" applyBorder="1" applyAlignment="1">
      <alignment horizontal="right" vertical="top" wrapText="1"/>
    </xf>
    <xf numFmtId="3" fontId="19" fillId="2" borderId="49" xfId="0" applyNumberFormat="1" applyFont="1" applyFill="1" applyBorder="1" applyAlignment="1">
      <alignment horizontal="right" vertical="top" wrapText="1"/>
    </xf>
    <xf numFmtId="0" fontId="19" fillId="2" borderId="40" xfId="0" applyFont="1" applyFill="1" applyBorder="1" applyAlignment="1">
      <alignment horizontal="right" vertical="top" wrapText="1"/>
    </xf>
    <xf numFmtId="0" fontId="19" fillId="2" borderId="42" xfId="0" applyFont="1" applyFill="1" applyBorder="1" applyAlignment="1">
      <alignment horizontal="right" vertical="top" wrapText="1"/>
    </xf>
    <xf numFmtId="0" fontId="19" fillId="2" borderId="44" xfId="0" applyFont="1" applyFill="1" applyBorder="1" applyAlignment="1">
      <alignment horizontal="right" vertical="top" wrapText="1"/>
    </xf>
    <xf numFmtId="0" fontId="19" fillId="2" borderId="45" xfId="0" applyFont="1" applyFill="1" applyBorder="1" applyAlignment="1">
      <alignment horizontal="right" vertical="top" wrapText="1"/>
    </xf>
    <xf numFmtId="3" fontId="25" fillId="2" borderId="28" xfId="0" applyNumberFormat="1" applyFont="1" applyFill="1" applyBorder="1" applyAlignment="1">
      <alignment horizontal="right" vertical="top" wrapText="1"/>
    </xf>
    <xf numFmtId="0" fontId="19" fillId="2" borderId="50" xfId="0" applyFont="1" applyFill="1" applyBorder="1" applyAlignment="1">
      <alignment horizontal="right" vertical="top" wrapText="1"/>
    </xf>
    <xf numFmtId="165" fontId="19" fillId="2" borderId="31" xfId="0" applyNumberFormat="1" applyFont="1" applyFill="1" applyBorder="1" applyAlignment="1">
      <alignment horizontal="right" vertical="top" wrapText="1"/>
    </xf>
    <xf numFmtId="3" fontId="19" fillId="2" borderId="35" xfId="0" applyNumberFormat="1" applyFont="1" applyFill="1" applyBorder="1" applyAlignment="1">
      <alignment horizontal="right" vertical="top" wrapText="1"/>
    </xf>
    <xf numFmtId="3" fontId="19" fillId="2" borderId="78" xfId="0" applyNumberFormat="1" applyFont="1" applyFill="1" applyBorder="1" applyAlignment="1">
      <alignment horizontal="right" vertical="top" wrapText="1"/>
    </xf>
    <xf numFmtId="165" fontId="19" fillId="2" borderId="78" xfId="0" applyNumberFormat="1" applyFont="1" applyFill="1" applyBorder="1" applyAlignment="1">
      <alignment horizontal="right" vertical="top" wrapText="1"/>
    </xf>
    <xf numFmtId="165" fontId="2" fillId="2" borderId="64" xfId="1" applyNumberFormat="1" applyFont="1" applyFill="1" applyBorder="1" applyAlignment="1">
      <alignment horizontal="right" vertical="top" wrapText="1"/>
    </xf>
    <xf numFmtId="3" fontId="2" fillId="2" borderId="65" xfId="1" applyNumberFormat="1" applyFont="1" applyFill="1" applyBorder="1" applyAlignment="1">
      <alignment horizontal="right" vertical="top" wrapText="1"/>
    </xf>
    <xf numFmtId="165" fontId="2" fillId="2" borderId="65" xfId="1" applyNumberFormat="1" applyFont="1" applyFill="1" applyBorder="1" applyAlignment="1">
      <alignment horizontal="right" vertical="top" wrapText="1"/>
    </xf>
    <xf numFmtId="165" fontId="2" fillId="2" borderId="66" xfId="1" applyNumberFormat="1" applyFont="1" applyFill="1" applyBorder="1" applyAlignment="1">
      <alignment horizontal="right" vertical="top" wrapText="1"/>
    </xf>
    <xf numFmtId="10" fontId="19" fillId="2" borderId="47" xfId="2" applyNumberFormat="1" applyFont="1" applyFill="1" applyBorder="1" applyAlignment="1">
      <alignment horizontal="right" vertical="top" wrapText="1"/>
    </xf>
    <xf numFmtId="10" fontId="19" fillId="2" borderId="48" xfId="2" applyNumberFormat="1" applyFont="1" applyFill="1" applyBorder="1" applyAlignment="1">
      <alignment horizontal="right" vertical="top" wrapText="1"/>
    </xf>
    <xf numFmtId="10" fontId="19" fillId="2" borderId="51" xfId="2" applyNumberFormat="1" applyFont="1" applyFill="1" applyBorder="1" applyAlignment="1">
      <alignment horizontal="right" vertical="top" wrapText="1"/>
    </xf>
    <xf numFmtId="10" fontId="19" fillId="2" borderId="52" xfId="2" applyNumberFormat="1" applyFont="1" applyFill="1" applyBorder="1" applyAlignment="1">
      <alignment horizontal="right" vertical="top" wrapText="1"/>
    </xf>
    <xf numFmtId="10" fontId="19" fillId="2" borderId="60" xfId="2" applyNumberFormat="1" applyFont="1" applyFill="1" applyBorder="1" applyAlignment="1">
      <alignment horizontal="right" vertical="top" wrapText="1"/>
    </xf>
    <xf numFmtId="166" fontId="2" fillId="2" borderId="128" xfId="0" applyNumberFormat="1" applyFont="1" applyFill="1" applyBorder="1" applyAlignment="1">
      <alignment horizontal="right" vertical="top" wrapText="1"/>
    </xf>
    <xf numFmtId="10" fontId="2" fillId="2" borderId="128" xfId="0" applyNumberFormat="1" applyFont="1" applyFill="1" applyBorder="1" applyAlignment="1">
      <alignment horizontal="right" vertical="top" wrapText="1"/>
    </xf>
    <xf numFmtId="166" fontId="2" fillId="2" borderId="210" xfId="0" applyNumberFormat="1" applyFont="1" applyFill="1" applyBorder="1" applyAlignment="1">
      <alignment horizontal="right" vertical="top" wrapText="1"/>
    </xf>
    <xf numFmtId="10" fontId="19" fillId="2" borderId="93" xfId="2" applyNumberFormat="1" applyFont="1" applyFill="1" applyBorder="1" applyAlignment="1">
      <alignment horizontal="right" vertical="top" wrapText="1"/>
    </xf>
    <xf numFmtId="9" fontId="19" fillId="2" borderId="93" xfId="2" applyNumberFormat="1" applyFont="1" applyFill="1" applyBorder="1" applyAlignment="1">
      <alignment horizontal="right" vertical="top" wrapText="1"/>
    </xf>
    <xf numFmtId="9" fontId="19" fillId="2" borderId="122" xfId="2" applyNumberFormat="1" applyFont="1" applyFill="1" applyBorder="1" applyAlignment="1">
      <alignment horizontal="right" vertical="top" wrapText="1"/>
    </xf>
    <xf numFmtId="10" fontId="19" fillId="2" borderId="29" xfId="2" applyNumberFormat="1" applyFont="1" applyFill="1" applyBorder="1" applyAlignment="1">
      <alignment horizontal="right" vertical="top" wrapText="1"/>
    </xf>
    <xf numFmtId="9" fontId="2" fillId="2" borderId="65" xfId="2" applyNumberFormat="1" applyFont="1" applyFill="1" applyBorder="1" applyAlignment="1">
      <alignment horizontal="right" vertical="top" wrapText="1"/>
    </xf>
    <xf numFmtId="9" fontId="19" fillId="2" borderId="62" xfId="2" applyNumberFormat="1" applyFont="1" applyFill="1" applyBorder="1" applyAlignment="1">
      <alignment horizontal="right" vertical="top" wrapText="1"/>
    </xf>
    <xf numFmtId="9" fontId="19" fillId="2" borderId="29" xfId="2" applyNumberFormat="1" applyFont="1" applyFill="1" applyBorder="1" applyAlignment="1">
      <alignment horizontal="right" vertical="top" wrapText="1"/>
    </xf>
    <xf numFmtId="10" fontId="19" fillId="2" borderId="31" xfId="2" applyNumberFormat="1" applyFont="1" applyFill="1" applyBorder="1" applyAlignment="1">
      <alignment horizontal="right" vertical="top" wrapText="1"/>
    </xf>
    <xf numFmtId="10" fontId="19" fillId="2" borderId="15" xfId="2" applyNumberFormat="1" applyFont="1" applyFill="1" applyBorder="1" applyAlignment="1">
      <alignment horizontal="right" vertical="top" wrapText="1"/>
    </xf>
    <xf numFmtId="10" fontId="19" fillId="2" borderId="57" xfId="2" applyNumberFormat="1" applyFont="1" applyFill="1" applyBorder="1" applyAlignment="1">
      <alignment horizontal="right" vertical="top" wrapText="1"/>
    </xf>
    <xf numFmtId="10" fontId="19" fillId="2" borderId="53" xfId="2" applyNumberFormat="1" applyFont="1" applyFill="1" applyBorder="1" applyAlignment="1">
      <alignment horizontal="right" vertical="top" wrapText="1"/>
    </xf>
    <xf numFmtId="10" fontId="19" fillId="2" borderId="54" xfId="2" applyNumberFormat="1" applyFont="1" applyFill="1" applyBorder="1" applyAlignment="1">
      <alignment horizontal="right" vertical="top" wrapText="1"/>
    </xf>
    <xf numFmtId="10" fontId="19" fillId="2" borderId="27" xfId="2" applyNumberFormat="1" applyFont="1" applyFill="1" applyBorder="1" applyAlignment="1">
      <alignment horizontal="right" vertical="top" wrapText="1"/>
    </xf>
    <xf numFmtId="10" fontId="19" fillId="2" borderId="36" xfId="2" applyNumberFormat="1" applyFont="1" applyFill="1" applyBorder="1" applyAlignment="1">
      <alignment horizontal="right" vertical="top" wrapText="1"/>
    </xf>
    <xf numFmtId="9" fontId="19" fillId="2" borderId="63" xfId="2" applyNumberFormat="1" applyFont="1" applyFill="1" applyBorder="1" applyAlignment="1">
      <alignment horizontal="right" vertical="top" wrapText="1"/>
    </xf>
    <xf numFmtId="10" fontId="22" fillId="2" borderId="0" xfId="2" applyNumberFormat="1" applyFont="1" applyFill="1" applyAlignment="1">
      <alignment horizontal="left" vertical="top"/>
    </xf>
    <xf numFmtId="0" fontId="29" fillId="2" borderId="0" xfId="0" applyFont="1" applyFill="1" applyAlignment="1">
      <alignment horizontal="center" vertical="top"/>
    </xf>
    <xf numFmtId="0" fontId="29" fillId="2" borderId="212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top"/>
    </xf>
    <xf numFmtId="0" fontId="19" fillId="2" borderId="17" xfId="0" applyFont="1" applyFill="1" applyBorder="1" applyAlignment="1">
      <alignment horizontal="center" vertical="top" wrapText="1"/>
    </xf>
    <xf numFmtId="0" fontId="19" fillId="2" borderId="18" xfId="0" applyFont="1" applyFill="1" applyBorder="1" applyAlignment="1">
      <alignment horizontal="center" vertical="top" wrapText="1"/>
    </xf>
    <xf numFmtId="0" fontId="19" fillId="2" borderId="19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top" wrapText="1"/>
    </xf>
    <xf numFmtId="0" fontId="19" fillId="2" borderId="21" xfId="0" applyFont="1" applyFill="1" applyBorder="1" applyAlignment="1">
      <alignment horizontal="center" vertical="top" wrapText="1"/>
    </xf>
    <xf numFmtId="0" fontId="19" fillId="2" borderId="22" xfId="0" applyFont="1" applyFill="1" applyBorder="1" applyAlignment="1">
      <alignment horizontal="center" vertical="top" wrapText="1"/>
    </xf>
    <xf numFmtId="0" fontId="19" fillId="2" borderId="23" xfId="0" applyFont="1" applyFill="1" applyBorder="1" applyAlignment="1">
      <alignment horizontal="center" vertical="top" wrapText="1"/>
    </xf>
    <xf numFmtId="0" fontId="19" fillId="2" borderId="24" xfId="0" applyFont="1" applyFill="1" applyBorder="1" applyAlignment="1">
      <alignment horizontal="center" vertical="top" wrapText="1"/>
    </xf>
    <xf numFmtId="0" fontId="19" fillId="2" borderId="2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center" wrapText="1"/>
    </xf>
    <xf numFmtId="0" fontId="30" fillId="2" borderId="212" xfId="0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topLeftCell="A4" workbookViewId="0">
      <selection activeCell="I14" sqref="I14"/>
    </sheetView>
  </sheetViews>
  <sheetFormatPr defaultRowHeight="12.75" x14ac:dyDescent="0.2"/>
  <cols>
    <col min="1" max="1" width="47.1640625" customWidth="1"/>
    <col min="2" max="6" width="15.1640625" customWidth="1"/>
    <col min="7" max="7" width="11.33203125" customWidth="1"/>
    <col min="8" max="8" width="15.83203125" customWidth="1"/>
    <col min="9" max="9" width="11.33203125" customWidth="1"/>
    <col min="10" max="11" width="9.33203125" customWidth="1"/>
    <col min="12" max="12" width="9.5" customWidth="1"/>
    <col min="13" max="13" width="15.33203125" customWidth="1"/>
    <col min="14" max="14" width="3.1640625" customWidth="1"/>
  </cols>
  <sheetData>
    <row r="1" spans="1:13" ht="15" customHeight="1" x14ac:dyDescent="0.2">
      <c r="A1" s="302" t="s">
        <v>65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5" customHeight="1" x14ac:dyDescent="0.2">
      <c r="A2" s="302" t="s">
        <v>66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5" customHeight="1" x14ac:dyDescent="0.2">
      <c r="A3" s="302" t="s">
        <v>82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3" ht="15" customHeight="1" x14ac:dyDescent="0.2">
      <c r="A4" s="326" t="s">
        <v>83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s="314" customFormat="1" ht="19.5" customHeight="1" x14ac:dyDescent="0.2">
      <c r="A5" s="254" t="s">
        <v>22</v>
      </c>
      <c r="B5" s="304" t="s">
        <v>67</v>
      </c>
      <c r="C5" s="305"/>
      <c r="D5" s="306"/>
      <c r="E5" s="307" t="s">
        <v>68</v>
      </c>
      <c r="F5" s="308" t="s">
        <v>69</v>
      </c>
      <c r="G5" s="309"/>
      <c r="H5" s="309"/>
      <c r="I5" s="310"/>
      <c r="J5" s="311" t="s">
        <v>70</v>
      </c>
      <c r="K5" s="309"/>
      <c r="L5" s="312"/>
      <c r="M5" s="313" t="s">
        <v>71</v>
      </c>
    </row>
    <row r="6" spans="1:13" s="314" customFormat="1" ht="19.5" customHeight="1" x14ac:dyDescent="0.2">
      <c r="A6" s="255"/>
      <c r="B6" s="315" t="s">
        <v>72</v>
      </c>
      <c r="C6" s="316" t="s">
        <v>73</v>
      </c>
      <c r="D6" s="317" t="s">
        <v>74</v>
      </c>
      <c r="E6" s="318"/>
      <c r="F6" s="319" t="s">
        <v>75</v>
      </c>
      <c r="G6" s="320" t="s">
        <v>76</v>
      </c>
      <c r="H6" s="321" t="s">
        <v>77</v>
      </c>
      <c r="I6" s="322" t="s">
        <v>78</v>
      </c>
      <c r="J6" s="323" t="s">
        <v>79</v>
      </c>
      <c r="K6" s="324" t="s">
        <v>80</v>
      </c>
      <c r="L6" s="324" t="s">
        <v>81</v>
      </c>
      <c r="M6" s="325"/>
    </row>
    <row r="7" spans="1:13" s="75" customFormat="1" ht="14.1" customHeight="1" x14ac:dyDescent="0.2">
      <c r="A7" s="77" t="s">
        <v>23</v>
      </c>
      <c r="B7" s="256">
        <f>B8</f>
        <v>12391281510</v>
      </c>
      <c r="C7" s="256">
        <f t="shared" ref="C7:F7" si="0">C8</f>
        <v>371097500</v>
      </c>
      <c r="D7" s="256">
        <f t="shared" si="0"/>
        <v>12762379010</v>
      </c>
      <c r="E7" s="256">
        <f t="shared" si="0"/>
        <v>11516648051</v>
      </c>
      <c r="F7" s="256">
        <f t="shared" si="0"/>
        <v>8303791919</v>
      </c>
      <c r="G7" s="123">
        <f t="shared" ref="G7" si="1">SUM(F7/D7)</f>
        <v>0.65064608350006992</v>
      </c>
      <c r="H7" s="256">
        <f>H8</f>
        <v>8302203435</v>
      </c>
      <c r="I7" s="127">
        <f t="shared" ref="I7:I9" si="2">SUM(H7/D7)</f>
        <v>0.65052161736419079</v>
      </c>
      <c r="J7" s="298">
        <f t="shared" ref="J7:K7" si="3">J8</f>
        <v>0.9042</v>
      </c>
      <c r="K7" s="298">
        <f t="shared" si="3"/>
        <v>0.87990000000000002</v>
      </c>
      <c r="L7" s="289">
        <f>SUM(K7-J7)</f>
        <v>-2.4299999999999988E-2</v>
      </c>
      <c r="M7" s="86"/>
    </row>
    <row r="8" spans="1:13" s="75" customFormat="1" ht="27.75" customHeight="1" x14ac:dyDescent="0.2">
      <c r="A8" s="73" t="s">
        <v>24</v>
      </c>
      <c r="B8" s="257">
        <f>B9</f>
        <v>12391281510</v>
      </c>
      <c r="C8" s="257">
        <f t="shared" ref="C8:F8" si="4">C9</f>
        <v>371097500</v>
      </c>
      <c r="D8" s="257">
        <f t="shared" si="4"/>
        <v>12762379010</v>
      </c>
      <c r="E8" s="257">
        <f t="shared" si="4"/>
        <v>11516648051</v>
      </c>
      <c r="F8" s="257">
        <f t="shared" si="4"/>
        <v>8303791919</v>
      </c>
      <c r="G8" s="123">
        <f t="shared" ref="G8" si="5">SUM(F8/D8)</f>
        <v>0.65064608350006992</v>
      </c>
      <c r="H8" s="257">
        <f>H9</f>
        <v>8302203435</v>
      </c>
      <c r="I8" s="293">
        <f t="shared" si="2"/>
        <v>0.65052161736419079</v>
      </c>
      <c r="J8" s="293">
        <f t="shared" ref="I8:K8" si="6">J9</f>
        <v>0.9042</v>
      </c>
      <c r="K8" s="293">
        <f t="shared" si="6"/>
        <v>0.87990000000000002</v>
      </c>
      <c r="L8" s="299">
        <f>SUM(K8-J8)</f>
        <v>-2.4299999999999988E-2</v>
      </c>
      <c r="M8" s="129"/>
    </row>
    <row r="9" spans="1:13" s="75" customFormat="1" ht="14.1" customHeight="1" x14ac:dyDescent="0.2">
      <c r="A9" s="78" t="s">
        <v>55</v>
      </c>
      <c r="B9" s="258">
        <f>SUM(B11,B33,B43,B53,B56)</f>
        <v>12391281510</v>
      </c>
      <c r="C9" s="259">
        <v>371097500</v>
      </c>
      <c r="D9" s="260">
        <v>12762379010</v>
      </c>
      <c r="E9" s="261">
        <v>11516648051</v>
      </c>
      <c r="F9" s="262">
        <v>8303791919</v>
      </c>
      <c r="G9" s="278">
        <f t="shared" ref="G9:G19" si="7">SUM(F9/D9)</f>
        <v>0.65064608350006992</v>
      </c>
      <c r="H9" s="263">
        <v>8302203435</v>
      </c>
      <c r="I9" s="280">
        <f t="shared" si="2"/>
        <v>0.65052161736419079</v>
      </c>
      <c r="J9" s="296">
        <v>0.9042</v>
      </c>
      <c r="K9" s="296">
        <v>0.87990000000000002</v>
      </c>
      <c r="L9" s="294">
        <f t="shared" ref="L9:L10" si="8">SUM(K9-J9)</f>
        <v>-2.4299999999999988E-2</v>
      </c>
      <c r="M9" s="130"/>
    </row>
    <row r="10" spans="1:13" ht="14.1" customHeight="1" x14ac:dyDescent="0.2">
      <c r="A10" s="100" t="s">
        <v>49</v>
      </c>
      <c r="B10" s="264"/>
      <c r="C10" s="265"/>
      <c r="D10" s="266"/>
      <c r="E10" s="267"/>
      <c r="F10" s="268">
        <v>1588484</v>
      </c>
      <c r="G10" s="279" t="e">
        <f t="shared" si="7"/>
        <v>#DIV/0!</v>
      </c>
      <c r="H10" s="269"/>
      <c r="I10" s="281"/>
      <c r="J10" s="297"/>
      <c r="K10" s="297"/>
      <c r="L10" s="295">
        <f t="shared" si="8"/>
        <v>0</v>
      </c>
      <c r="M10" s="3"/>
    </row>
    <row r="11" spans="1:13" s="75" customFormat="1" ht="27" customHeight="1" x14ac:dyDescent="0.2">
      <c r="A11" s="107" t="s">
        <v>44</v>
      </c>
      <c r="B11" s="270">
        <f>SUM(B12,B15,B17,B19,B24,B26,B29)</f>
        <v>5699902760</v>
      </c>
      <c r="C11" s="270">
        <f t="shared" ref="C11:F11" si="9">SUM(C12,C15,C17,C19,C24,C26,C29)</f>
        <v>21099000</v>
      </c>
      <c r="D11" s="270">
        <f t="shared" si="9"/>
        <v>5721001760</v>
      </c>
      <c r="E11" s="270">
        <f t="shared" si="9"/>
        <v>4495467301</v>
      </c>
      <c r="F11" s="270">
        <f t="shared" si="9"/>
        <v>4576481598</v>
      </c>
      <c r="G11" s="123">
        <f t="shared" si="7"/>
        <v>0.7999440989509502</v>
      </c>
      <c r="H11" s="271">
        <v>4576481598</v>
      </c>
      <c r="I11" s="127">
        <f t="shared" ref="I11:I21" si="10">SUM(H11/D11)</f>
        <v>0.7999440989509502</v>
      </c>
      <c r="J11" s="114">
        <v>0.82020000000000004</v>
      </c>
      <c r="K11" s="114">
        <v>0.82030000000000003</v>
      </c>
      <c r="L11" s="282">
        <f>SUM(K11-J11)</f>
        <v>9.9999999999988987E-5</v>
      </c>
      <c r="M11" s="74"/>
    </row>
    <row r="12" spans="1:13" s="75" customFormat="1" ht="27" customHeight="1" x14ac:dyDescent="0.2">
      <c r="A12" s="107" t="s">
        <v>20</v>
      </c>
      <c r="B12" s="270">
        <f>SUM(B13:B14)</f>
        <v>25500000</v>
      </c>
      <c r="C12" s="272">
        <f>SUM(C13:C14)</f>
        <v>-6000000</v>
      </c>
      <c r="D12" s="273">
        <f t="shared" ref="D12:F12" si="11">SUM(D13:D14)</f>
        <v>19500000</v>
      </c>
      <c r="E12" s="273">
        <f t="shared" si="11"/>
        <v>16150000</v>
      </c>
      <c r="F12" s="273">
        <f t="shared" si="11"/>
        <v>15396800</v>
      </c>
      <c r="G12" s="123">
        <f t="shared" si="7"/>
        <v>0.78957948717948723</v>
      </c>
      <c r="H12" s="273">
        <f>SUM(H13:H14)</f>
        <v>15396800</v>
      </c>
      <c r="I12" s="127">
        <f t="shared" si="10"/>
        <v>0.78957948717948723</v>
      </c>
      <c r="J12" s="114">
        <v>0.82820000000000005</v>
      </c>
      <c r="K12" s="114">
        <v>0.82050000000000001</v>
      </c>
      <c r="L12" s="115">
        <f>SUM(K12-J12)</f>
        <v>-7.7000000000000401E-3</v>
      </c>
      <c r="M12" s="74"/>
    </row>
    <row r="13" spans="1:13" ht="25.5" x14ac:dyDescent="0.2">
      <c r="A13" s="5" t="s">
        <v>21</v>
      </c>
      <c r="B13" s="274">
        <v>11500000</v>
      </c>
      <c r="C13" s="275">
        <v>-6000000</v>
      </c>
      <c r="D13" s="276">
        <v>5500000</v>
      </c>
      <c r="E13" s="276">
        <v>5500000</v>
      </c>
      <c r="F13" s="277">
        <v>5416800</v>
      </c>
      <c r="G13" s="124">
        <f t="shared" si="7"/>
        <v>0.98487272727272723</v>
      </c>
      <c r="H13" s="277">
        <v>5416800</v>
      </c>
      <c r="I13" s="128">
        <f t="shared" si="10"/>
        <v>0.98487272727272723</v>
      </c>
      <c r="J13" s="116">
        <v>1</v>
      </c>
      <c r="K13" s="116">
        <v>1</v>
      </c>
      <c r="L13" s="235">
        <f t="shared" ref="L13:L14" si="12">SUM(K13-J13)</f>
        <v>0</v>
      </c>
      <c r="M13" s="6"/>
    </row>
    <row r="14" spans="1:13" ht="25.5" x14ac:dyDescent="0.2">
      <c r="A14" s="7" t="s">
        <v>0</v>
      </c>
      <c r="B14" s="72">
        <v>14000000</v>
      </c>
      <c r="C14" s="80">
        <v>0</v>
      </c>
      <c r="D14" s="81">
        <v>14000000</v>
      </c>
      <c r="E14" s="82">
        <v>10650000</v>
      </c>
      <c r="F14" s="83">
        <v>9980000</v>
      </c>
      <c r="G14" s="124">
        <f t="shared" si="7"/>
        <v>0.71285714285714286</v>
      </c>
      <c r="H14" s="79">
        <v>9980000</v>
      </c>
      <c r="I14" s="128">
        <f t="shared" si="10"/>
        <v>0.71285714285714286</v>
      </c>
      <c r="J14" s="284">
        <v>0.76070000000000004</v>
      </c>
      <c r="K14" s="117">
        <v>0.75</v>
      </c>
      <c r="L14" s="241">
        <f t="shared" si="12"/>
        <v>-1.0700000000000043E-2</v>
      </c>
      <c r="M14" s="8"/>
    </row>
    <row r="15" spans="1:13" s="75" customFormat="1" ht="14.1" customHeight="1" x14ac:dyDescent="0.2">
      <c r="A15" s="108" t="s">
        <v>25</v>
      </c>
      <c r="B15" s="89">
        <f>SUM(B16)</f>
        <v>4110020637</v>
      </c>
      <c r="C15" s="89">
        <f t="shared" ref="C15:F15" si="13">SUM(C16)</f>
        <v>13586000</v>
      </c>
      <c r="D15" s="89">
        <f t="shared" si="13"/>
        <v>4123606637</v>
      </c>
      <c r="E15" s="89">
        <f t="shared" si="13"/>
        <v>3331170848</v>
      </c>
      <c r="F15" s="89">
        <f t="shared" si="13"/>
        <v>3327237994</v>
      </c>
      <c r="G15" s="123">
        <f t="shared" si="7"/>
        <v>0.80687570054466373</v>
      </c>
      <c r="H15" s="89">
        <f>SUM(H16)</f>
        <v>3327237994</v>
      </c>
      <c r="I15" s="127">
        <f t="shared" si="10"/>
        <v>0.80687570054466373</v>
      </c>
      <c r="J15" s="289">
        <v>0.81559999999999999</v>
      </c>
      <c r="K15" s="289">
        <v>0.81559999999999999</v>
      </c>
      <c r="L15" s="300">
        <f>SUM(K15-J15)</f>
        <v>0</v>
      </c>
      <c r="M15" s="84"/>
    </row>
    <row r="16" spans="1:13" ht="14.1" customHeight="1" x14ac:dyDescent="0.2">
      <c r="A16" s="9" t="s">
        <v>1</v>
      </c>
      <c r="B16" s="72">
        <v>4110020637</v>
      </c>
      <c r="C16" s="72">
        <v>13586000</v>
      </c>
      <c r="D16" s="72">
        <v>4123606637</v>
      </c>
      <c r="E16" s="72">
        <v>3331170848</v>
      </c>
      <c r="F16" s="72">
        <v>3327237994</v>
      </c>
      <c r="G16" s="124">
        <f t="shared" si="7"/>
        <v>0.80687570054466373</v>
      </c>
      <c r="H16" s="79">
        <v>3327237994</v>
      </c>
      <c r="I16" s="128">
        <f t="shared" si="10"/>
        <v>0.80687570054466373</v>
      </c>
      <c r="J16" s="284">
        <v>0.81559999999999999</v>
      </c>
      <c r="K16" s="284">
        <v>0.81559999999999999</v>
      </c>
      <c r="L16" s="235">
        <f t="shared" ref="L16:L19" si="14">SUM(K16-J16)</f>
        <v>0</v>
      </c>
      <c r="M16" s="10"/>
    </row>
    <row r="17" spans="1:15" s="75" customFormat="1" ht="14.1" customHeight="1" x14ac:dyDescent="0.2">
      <c r="A17" s="109" t="s">
        <v>26</v>
      </c>
      <c r="B17" s="76">
        <f>SUM(B18)</f>
        <v>27500000</v>
      </c>
      <c r="C17" s="76">
        <f t="shared" ref="C17:F17" si="15">SUM(C18)</f>
        <v>0</v>
      </c>
      <c r="D17" s="76">
        <f t="shared" si="15"/>
        <v>27500000</v>
      </c>
      <c r="E17" s="76">
        <f t="shared" si="15"/>
        <v>27500000</v>
      </c>
      <c r="F17" s="76">
        <f t="shared" si="15"/>
        <v>27225000</v>
      </c>
      <c r="G17" s="125">
        <f t="shared" si="7"/>
        <v>0.99</v>
      </c>
      <c r="H17" s="76">
        <f>SUM(H18)</f>
        <v>27225000</v>
      </c>
      <c r="I17" s="291">
        <f t="shared" si="10"/>
        <v>0.99</v>
      </c>
      <c r="J17" s="292">
        <v>1</v>
      </c>
      <c r="K17" s="292">
        <v>1</v>
      </c>
      <c r="L17" s="287">
        <f t="shared" si="14"/>
        <v>0</v>
      </c>
      <c r="M17" s="85"/>
    </row>
    <row r="18" spans="1:15" ht="25.5" x14ac:dyDescent="0.2">
      <c r="A18" s="11" t="s">
        <v>28</v>
      </c>
      <c r="B18" s="71">
        <v>27500000</v>
      </c>
      <c r="C18" s="13">
        <v>0</v>
      </c>
      <c r="D18" s="81">
        <v>27500000</v>
      </c>
      <c r="E18" s="82">
        <v>27500000</v>
      </c>
      <c r="F18" s="82">
        <v>27225000</v>
      </c>
      <c r="G18" s="126">
        <f t="shared" si="7"/>
        <v>0.99</v>
      </c>
      <c r="H18" s="79">
        <v>27225000</v>
      </c>
      <c r="I18" s="290">
        <f t="shared" si="10"/>
        <v>0.99</v>
      </c>
      <c r="J18" s="231">
        <v>1</v>
      </c>
      <c r="K18" s="231">
        <v>1</v>
      </c>
      <c r="L18" s="235">
        <f t="shared" si="14"/>
        <v>0</v>
      </c>
      <c r="M18" s="12"/>
    </row>
    <row r="19" spans="1:15" s="75" customFormat="1" ht="14.1" customHeight="1" x14ac:dyDescent="0.2">
      <c r="A19" s="110" t="s">
        <v>27</v>
      </c>
      <c r="B19" s="93">
        <f>SUM(B20:B23)</f>
        <v>448240963</v>
      </c>
      <c r="C19" s="89">
        <f>SUM(C20:C23)</f>
        <v>6000000</v>
      </c>
      <c r="D19" s="93">
        <f t="shared" ref="D19:H19" si="16">SUM(D20:D23)</f>
        <v>454240963</v>
      </c>
      <c r="E19" s="93">
        <f t="shared" si="16"/>
        <v>376547613</v>
      </c>
      <c r="F19" s="93">
        <f t="shared" si="16"/>
        <v>379660550</v>
      </c>
      <c r="G19" s="123">
        <f t="shared" si="7"/>
        <v>0.83581310565335343</v>
      </c>
      <c r="H19" s="93">
        <f t="shared" si="16"/>
        <v>379660550</v>
      </c>
      <c r="I19" s="127">
        <f t="shared" si="10"/>
        <v>0.83581310565335343</v>
      </c>
      <c r="J19" s="289">
        <v>0.8266</v>
      </c>
      <c r="K19" s="289">
        <v>0.85709999999999997</v>
      </c>
      <c r="L19" s="286">
        <f t="shared" si="14"/>
        <v>3.0499999999999972E-2</v>
      </c>
      <c r="M19" s="87"/>
      <c r="O19" s="301"/>
    </row>
    <row r="20" spans="1:15" ht="25.5" x14ac:dyDescent="0.2">
      <c r="A20" s="2" t="s">
        <v>29</v>
      </c>
      <c r="B20" s="92">
        <v>77999263</v>
      </c>
      <c r="C20" s="15">
        <v>0</v>
      </c>
      <c r="D20" s="92">
        <v>77999263</v>
      </c>
      <c r="E20" s="92">
        <v>65805913</v>
      </c>
      <c r="F20" s="92">
        <v>66718200</v>
      </c>
      <c r="G20" s="124">
        <f t="shared" ref="G20:G23" si="17">SUM(F20/D20)</f>
        <v>0.85536962060782551</v>
      </c>
      <c r="H20" s="92">
        <v>66718200</v>
      </c>
      <c r="I20" s="128">
        <f t="shared" si="10"/>
        <v>0.85536962060782551</v>
      </c>
      <c r="J20" s="284">
        <v>0.84370000000000001</v>
      </c>
      <c r="K20" s="284">
        <v>0.85540000000000005</v>
      </c>
      <c r="L20" s="241">
        <f t="shared" ref="L20:L23" si="18">SUM(K20-J20)</f>
        <v>1.1700000000000044E-2</v>
      </c>
      <c r="M20" s="16"/>
    </row>
    <row r="21" spans="1:15" ht="25.5" x14ac:dyDescent="0.2">
      <c r="A21" s="17" t="s">
        <v>2</v>
      </c>
      <c r="B21" s="92">
        <v>135241800</v>
      </c>
      <c r="C21" s="18">
        <v>0</v>
      </c>
      <c r="D21" s="92">
        <v>135241800</v>
      </c>
      <c r="E21" s="92">
        <v>110741800</v>
      </c>
      <c r="F21" s="92">
        <v>104249600</v>
      </c>
      <c r="G21" s="124">
        <f t="shared" si="17"/>
        <v>0.77083860167492591</v>
      </c>
      <c r="H21" s="92">
        <v>104249600</v>
      </c>
      <c r="I21" s="128">
        <f t="shared" si="10"/>
        <v>0.77083860167492591</v>
      </c>
      <c r="J21" s="284">
        <v>0.81879999999999997</v>
      </c>
      <c r="K21" s="231">
        <v>0.8</v>
      </c>
      <c r="L21" s="241">
        <f t="shared" si="18"/>
        <v>-1.8799999999999928E-2</v>
      </c>
      <c r="M21" s="19"/>
    </row>
    <row r="22" spans="1:15" ht="25.5" x14ac:dyDescent="0.2">
      <c r="A22" s="11" t="s">
        <v>30</v>
      </c>
      <c r="B22" s="92">
        <v>34999900</v>
      </c>
      <c r="C22" s="20">
        <v>0</v>
      </c>
      <c r="D22" s="92">
        <v>34999900</v>
      </c>
      <c r="E22" s="92">
        <v>28999900</v>
      </c>
      <c r="F22" s="92">
        <v>22652500</v>
      </c>
      <c r="G22" s="124">
        <f t="shared" si="17"/>
        <v>0.64721613490324259</v>
      </c>
      <c r="H22" s="92">
        <v>22652500</v>
      </c>
      <c r="I22" s="128">
        <f t="shared" ref="I22:I32" si="19">SUM(H22/D22)</f>
        <v>0.64721613490324259</v>
      </c>
      <c r="J22" s="284">
        <v>0.8286</v>
      </c>
      <c r="K22" s="231">
        <v>0.77</v>
      </c>
      <c r="L22" s="241">
        <f t="shared" si="18"/>
        <v>-5.8599999999999985E-2</v>
      </c>
      <c r="M22" s="12"/>
    </row>
    <row r="23" spans="1:15" ht="25.5" x14ac:dyDescent="0.2">
      <c r="A23" s="21" t="s">
        <v>31</v>
      </c>
      <c r="B23" s="92">
        <v>200000000</v>
      </c>
      <c r="C23" s="72">
        <v>6000000</v>
      </c>
      <c r="D23" s="92">
        <f>SUM(B23:C23)</f>
        <v>206000000</v>
      </c>
      <c r="E23" s="92">
        <v>171000000</v>
      </c>
      <c r="F23" s="92">
        <v>186040250</v>
      </c>
      <c r="G23" s="124">
        <f t="shared" si="17"/>
        <v>0.90310800970873784</v>
      </c>
      <c r="H23" s="92">
        <v>186040250</v>
      </c>
      <c r="I23" s="128">
        <f t="shared" si="19"/>
        <v>0.90310800970873784</v>
      </c>
      <c r="J23" s="283">
        <v>0.82499999999999996</v>
      </c>
      <c r="K23" s="231">
        <v>0.91</v>
      </c>
      <c r="L23" s="285">
        <f t="shared" si="18"/>
        <v>8.5000000000000075E-2</v>
      </c>
      <c r="M23" s="23"/>
    </row>
    <row r="24" spans="1:15" s="75" customFormat="1" ht="25.5" x14ac:dyDescent="0.2">
      <c r="A24" s="111" t="s">
        <v>45</v>
      </c>
      <c r="B24" s="99">
        <f>SUM(B25)</f>
        <v>69919840</v>
      </c>
      <c r="C24" s="99">
        <f t="shared" ref="C24:H24" si="20">SUM(C25)</f>
        <v>0</v>
      </c>
      <c r="D24" s="99">
        <f t="shared" si="20"/>
        <v>69919840</v>
      </c>
      <c r="E24" s="99">
        <f t="shared" si="20"/>
        <v>69919840</v>
      </c>
      <c r="F24" s="99">
        <f t="shared" si="20"/>
        <v>56391000</v>
      </c>
      <c r="G24" s="123">
        <f>SUM(F24/D24)</f>
        <v>0.80650928262993737</v>
      </c>
      <c r="H24" s="99">
        <f t="shared" si="20"/>
        <v>56391000</v>
      </c>
      <c r="I24" s="127">
        <f>SUM(H24/D24)</f>
        <v>0.80650928262993737</v>
      </c>
      <c r="J24" s="288">
        <v>1</v>
      </c>
      <c r="K24" s="288">
        <v>1</v>
      </c>
      <c r="L24" s="287">
        <f t="shared" ref="L24:L26" si="21">SUM(K24-J24)</f>
        <v>0</v>
      </c>
      <c r="M24" s="90"/>
    </row>
    <row r="25" spans="1:15" ht="25.5" x14ac:dyDescent="0.2">
      <c r="A25" s="24" t="s">
        <v>3</v>
      </c>
      <c r="B25" s="92">
        <v>69919840</v>
      </c>
      <c r="C25" s="25">
        <v>0</v>
      </c>
      <c r="D25" s="92">
        <v>69919840</v>
      </c>
      <c r="E25" s="92">
        <v>69919840</v>
      </c>
      <c r="F25" s="92">
        <v>56391000</v>
      </c>
      <c r="G25" s="124">
        <f>SUM(F25/D25)</f>
        <v>0.80650928262993737</v>
      </c>
      <c r="H25" s="92">
        <v>56391000</v>
      </c>
      <c r="I25" s="128">
        <f t="shared" si="19"/>
        <v>0.80650928262993737</v>
      </c>
      <c r="J25" s="231">
        <v>1</v>
      </c>
      <c r="K25" s="231">
        <v>1</v>
      </c>
      <c r="L25" s="235">
        <f t="shared" ref="L25:L28" si="22">SUM(K25-J25)</f>
        <v>0</v>
      </c>
      <c r="M25" s="26"/>
    </row>
    <row r="26" spans="1:15" s="75" customFormat="1" ht="25.5" x14ac:dyDescent="0.2">
      <c r="A26" s="112" t="s">
        <v>46</v>
      </c>
      <c r="B26" s="96">
        <f>SUM(B27:B28)</f>
        <v>726721900</v>
      </c>
      <c r="C26" s="96">
        <f t="shared" ref="C26:H26" si="23">SUM(C27:C28)</f>
        <v>7513000</v>
      </c>
      <c r="D26" s="96">
        <f t="shared" si="23"/>
        <v>734234900</v>
      </c>
      <c r="E26" s="96">
        <f t="shared" si="23"/>
        <v>585909580</v>
      </c>
      <c r="F26" s="96">
        <f t="shared" si="23"/>
        <v>542010410</v>
      </c>
      <c r="G26" s="123">
        <f>SUM(F26/D26)</f>
        <v>0.73819755775706108</v>
      </c>
      <c r="H26" s="96">
        <f t="shared" si="23"/>
        <v>542010410</v>
      </c>
      <c r="I26" s="127">
        <f>SUM(H26/D26)</f>
        <v>0.73819755775706108</v>
      </c>
      <c r="J26" s="248">
        <v>0.79630000000000001</v>
      </c>
      <c r="K26" s="249">
        <v>0.79139999999999999</v>
      </c>
      <c r="L26" s="286">
        <f t="shared" si="21"/>
        <v>-4.9000000000000155E-3</v>
      </c>
      <c r="M26" s="91"/>
      <c r="O26" s="301"/>
    </row>
    <row r="27" spans="1:15" ht="25.5" x14ac:dyDescent="0.2">
      <c r="A27" s="11" t="s">
        <v>32</v>
      </c>
      <c r="B27" s="92">
        <v>160000000</v>
      </c>
      <c r="C27" s="72">
        <v>7500000</v>
      </c>
      <c r="D27" s="92">
        <v>167500000</v>
      </c>
      <c r="E27" s="92">
        <v>140833330</v>
      </c>
      <c r="F27" s="92">
        <v>122364733</v>
      </c>
      <c r="G27" s="124">
        <f t="shared" ref="G27:G32" si="24">SUM(F27/D27)</f>
        <v>0.73053571940298512</v>
      </c>
      <c r="H27" s="92">
        <v>122364733</v>
      </c>
      <c r="I27" s="128">
        <f t="shared" si="19"/>
        <v>0.73053571940298512</v>
      </c>
      <c r="J27" s="284">
        <v>0.83330000000000004</v>
      </c>
      <c r="K27" s="118" t="s">
        <v>4</v>
      </c>
      <c r="L27" s="241">
        <f t="shared" si="22"/>
        <v>-3.3000000000000806E-3</v>
      </c>
      <c r="M27" s="12"/>
    </row>
    <row r="28" spans="1:15" ht="25.5" x14ac:dyDescent="0.2">
      <c r="A28" s="27" t="s">
        <v>5</v>
      </c>
      <c r="B28" s="92">
        <v>566721900</v>
      </c>
      <c r="C28" s="72">
        <v>13000</v>
      </c>
      <c r="D28" s="92">
        <v>566734900</v>
      </c>
      <c r="E28" s="92">
        <v>445076250</v>
      </c>
      <c r="F28" s="92">
        <v>419645677</v>
      </c>
      <c r="G28" s="124">
        <f t="shared" si="24"/>
        <v>0.74046203436562663</v>
      </c>
      <c r="H28" s="92">
        <v>419645677</v>
      </c>
      <c r="I28" s="128">
        <f t="shared" si="19"/>
        <v>0.74046203436562663</v>
      </c>
      <c r="J28" s="284">
        <v>0.7853</v>
      </c>
      <c r="K28" s="119" t="s">
        <v>6</v>
      </c>
      <c r="L28" s="241">
        <f t="shared" si="22"/>
        <v>-5.2999999999999714E-3</v>
      </c>
      <c r="M28" s="28"/>
    </row>
    <row r="29" spans="1:15" s="75" customFormat="1" ht="25.5" x14ac:dyDescent="0.2">
      <c r="A29" s="113" t="s">
        <v>48</v>
      </c>
      <c r="B29" s="97">
        <f>SUM(B30:B32)</f>
        <v>291999420</v>
      </c>
      <c r="C29" s="97">
        <f t="shared" ref="C29:H29" si="25">SUM(C30:C32)</f>
        <v>0</v>
      </c>
      <c r="D29" s="97">
        <f t="shared" si="25"/>
        <v>291999420</v>
      </c>
      <c r="E29" s="97">
        <f t="shared" si="25"/>
        <v>88269420</v>
      </c>
      <c r="F29" s="97">
        <f t="shared" si="25"/>
        <v>228559844</v>
      </c>
      <c r="G29" s="123">
        <f>SUM(F29/D29)</f>
        <v>0.78274074653983905</v>
      </c>
      <c r="H29" s="97">
        <f t="shared" si="25"/>
        <v>228559844</v>
      </c>
      <c r="I29" s="127">
        <f>SUM(H29/D29)</f>
        <v>0.78274074653983905</v>
      </c>
      <c r="J29" s="248">
        <v>0.87419999999999998</v>
      </c>
      <c r="K29" s="249">
        <v>0.84140000000000004</v>
      </c>
      <c r="L29" s="286">
        <f t="shared" ref="L29" si="26">SUM(K29-J29)</f>
        <v>-3.279999999999994E-2</v>
      </c>
      <c r="M29" s="98"/>
    </row>
    <row r="30" spans="1:15" ht="39.75" customHeight="1" x14ac:dyDescent="0.2">
      <c r="A30" s="30" t="s">
        <v>33</v>
      </c>
      <c r="B30" s="92">
        <v>200000000</v>
      </c>
      <c r="C30" s="31">
        <v>0</v>
      </c>
      <c r="D30" s="92">
        <v>200000000</v>
      </c>
      <c r="E30" s="92" t="s">
        <v>7</v>
      </c>
      <c r="F30" s="92">
        <v>144857434</v>
      </c>
      <c r="G30" s="124">
        <f t="shared" si="24"/>
        <v>0.72428716999999998</v>
      </c>
      <c r="H30" s="92">
        <v>144857434</v>
      </c>
      <c r="I30" s="128">
        <f t="shared" si="19"/>
        <v>0.72428716999999998</v>
      </c>
      <c r="J30" s="283">
        <v>0.83499999999999996</v>
      </c>
      <c r="K30" s="222">
        <v>0.8</v>
      </c>
      <c r="L30" s="285">
        <f t="shared" ref="L30:L32" si="27">SUM(K30-J30)</f>
        <v>-3.499999999999992E-2</v>
      </c>
      <c r="M30" s="32"/>
    </row>
    <row r="31" spans="1:15" ht="25.5" x14ac:dyDescent="0.2">
      <c r="A31" s="33" t="s">
        <v>8</v>
      </c>
      <c r="B31" s="92">
        <v>42000000</v>
      </c>
      <c r="C31" s="34">
        <v>0</v>
      </c>
      <c r="D31" s="92">
        <v>42000000</v>
      </c>
      <c r="E31" s="92">
        <v>38270000</v>
      </c>
      <c r="F31" s="92">
        <v>34310000</v>
      </c>
      <c r="G31" s="124">
        <f t="shared" si="24"/>
        <v>0.81690476190476191</v>
      </c>
      <c r="H31" s="92">
        <v>34310000</v>
      </c>
      <c r="I31" s="128">
        <f t="shared" si="19"/>
        <v>0.81690476190476191</v>
      </c>
      <c r="J31" s="284">
        <v>0.91120000000000001</v>
      </c>
      <c r="K31" s="222">
        <v>0.85</v>
      </c>
      <c r="L31" s="241">
        <f t="shared" si="27"/>
        <v>-6.1200000000000032E-2</v>
      </c>
      <c r="M31" s="22"/>
    </row>
    <row r="32" spans="1:15" ht="25.5" x14ac:dyDescent="0.2">
      <c r="A32" s="35" t="s">
        <v>9</v>
      </c>
      <c r="B32" s="92">
        <v>49999420</v>
      </c>
      <c r="C32" s="36">
        <v>0</v>
      </c>
      <c r="D32" s="92">
        <v>49999420</v>
      </c>
      <c r="E32" s="92">
        <v>49999420</v>
      </c>
      <c r="F32" s="92">
        <v>49392410</v>
      </c>
      <c r="G32" s="124">
        <f t="shared" si="24"/>
        <v>0.98785965917204643</v>
      </c>
      <c r="H32" s="92">
        <v>49392410</v>
      </c>
      <c r="I32" s="128">
        <f t="shared" si="19"/>
        <v>0.98785965917204643</v>
      </c>
      <c r="J32" s="231">
        <v>1</v>
      </c>
      <c r="K32" s="231">
        <v>1</v>
      </c>
      <c r="L32" s="235">
        <f t="shared" si="27"/>
        <v>0</v>
      </c>
      <c r="M32" s="37"/>
    </row>
    <row r="33" spans="1:13" s="75" customFormat="1" ht="14.1" customHeight="1" x14ac:dyDescent="0.2">
      <c r="A33" s="94" t="s">
        <v>47</v>
      </c>
      <c r="B33" s="155">
        <f>SUM(B34,B37,B39,B41)</f>
        <v>1876402500</v>
      </c>
      <c r="C33" s="155">
        <f t="shared" ref="C33:F33" si="28">SUM(C34,C37,C39,C41)</f>
        <v>250000000</v>
      </c>
      <c r="D33" s="155">
        <f t="shared" si="28"/>
        <v>2126402500</v>
      </c>
      <c r="E33" s="155">
        <f t="shared" si="28"/>
        <v>2124590500</v>
      </c>
      <c r="F33" s="155">
        <f t="shared" si="28"/>
        <v>1421244300</v>
      </c>
      <c r="G33" s="123">
        <f>SUM(F33/D33)</f>
        <v>0.66837971644596916</v>
      </c>
      <c r="H33" s="155">
        <f>SUM(H34,H37,H39,H41)</f>
        <v>1421244300</v>
      </c>
      <c r="I33" s="127">
        <f>SUM(H33/D33)</f>
        <v>0.66837971644596916</v>
      </c>
      <c r="J33" s="248">
        <v>0.99890000000000001</v>
      </c>
      <c r="K33" s="249">
        <v>0.94579999999999997</v>
      </c>
      <c r="L33" s="239">
        <f t="shared" ref="L33:L34" si="29">SUM(K33-J33)</f>
        <v>-5.3100000000000036E-2</v>
      </c>
      <c r="M33" s="95"/>
    </row>
    <row r="34" spans="1:13" s="75" customFormat="1" ht="51" x14ac:dyDescent="0.2">
      <c r="A34" s="101" t="s">
        <v>50</v>
      </c>
      <c r="B34" s="156">
        <f>SUM(B35:B36)</f>
        <v>1671558300</v>
      </c>
      <c r="C34" s="156">
        <f t="shared" ref="C34:F34" si="30">SUM(C35:C36)</f>
        <v>0</v>
      </c>
      <c r="D34" s="156">
        <f t="shared" si="30"/>
        <v>1671558300</v>
      </c>
      <c r="E34" s="156">
        <f t="shared" si="30"/>
        <v>1670028300</v>
      </c>
      <c r="F34" s="156">
        <f t="shared" si="30"/>
        <v>1006869750</v>
      </c>
      <c r="G34" s="123">
        <f>SUM(F34/D34)</f>
        <v>0.6023539531944534</v>
      </c>
      <c r="H34" s="156">
        <f>SUM(H35:H36)</f>
        <v>1006869750</v>
      </c>
      <c r="I34" s="127">
        <f>SUM(H34/D34)</f>
        <v>0.6023539531944534</v>
      </c>
      <c r="J34" s="248">
        <v>0.99909999999999999</v>
      </c>
      <c r="K34" s="249">
        <v>0.94579999999999997</v>
      </c>
      <c r="L34" s="239">
        <f t="shared" si="29"/>
        <v>-5.3300000000000014E-2</v>
      </c>
      <c r="M34" s="88"/>
    </row>
    <row r="35" spans="1:13" ht="25.5" x14ac:dyDescent="0.2">
      <c r="A35" s="39" t="s">
        <v>34</v>
      </c>
      <c r="B35" s="137">
        <v>35000000</v>
      </c>
      <c r="C35" s="40">
        <v>0</v>
      </c>
      <c r="D35" s="137">
        <v>35000000</v>
      </c>
      <c r="E35" s="137">
        <v>33470000</v>
      </c>
      <c r="F35" s="137">
        <v>25054950</v>
      </c>
      <c r="G35" s="124">
        <f t="shared" ref="G35:G36" si="31">SUM(F35/D35)</f>
        <v>0.71585571428571426</v>
      </c>
      <c r="H35" s="137">
        <v>25054950</v>
      </c>
      <c r="I35" s="128">
        <f t="shared" ref="I35:I48" si="32">SUM(H35/D35)</f>
        <v>0.71585571428571426</v>
      </c>
      <c r="J35" s="247">
        <v>0.95630000000000004</v>
      </c>
      <c r="K35" s="230">
        <v>0.75</v>
      </c>
      <c r="L35" s="241">
        <f t="shared" ref="L35:L38" si="33">SUM(K35-J35)</f>
        <v>-0.20630000000000004</v>
      </c>
      <c r="M35" s="3"/>
    </row>
    <row r="36" spans="1:13" ht="25.5" x14ac:dyDescent="0.2">
      <c r="A36" s="41" t="s">
        <v>35</v>
      </c>
      <c r="B36" s="137">
        <v>1636558300</v>
      </c>
      <c r="C36" s="42">
        <v>0</v>
      </c>
      <c r="D36" s="137">
        <v>1636558300</v>
      </c>
      <c r="E36" s="137">
        <v>1636558300</v>
      </c>
      <c r="F36" s="137">
        <v>981814800</v>
      </c>
      <c r="G36" s="124">
        <f t="shared" si="31"/>
        <v>0.59992656540252798</v>
      </c>
      <c r="H36" s="137">
        <v>981814800</v>
      </c>
      <c r="I36" s="128">
        <f t="shared" si="32"/>
        <v>0.59992656540252798</v>
      </c>
      <c r="J36" s="231">
        <v>1</v>
      </c>
      <c r="K36" s="222">
        <v>0.95</v>
      </c>
      <c r="L36" s="235">
        <f t="shared" si="33"/>
        <v>-5.0000000000000044E-2</v>
      </c>
      <c r="M36" s="4"/>
    </row>
    <row r="37" spans="1:13" s="75" customFormat="1" ht="25.5" x14ac:dyDescent="0.2">
      <c r="A37" s="102" t="s">
        <v>51</v>
      </c>
      <c r="B37" s="136">
        <f>SUM(B38)</f>
        <v>165061200</v>
      </c>
      <c r="C37" s="136">
        <f t="shared" ref="C37:F37" si="34">SUM(C38)</f>
        <v>250000000</v>
      </c>
      <c r="D37" s="136">
        <f t="shared" si="34"/>
        <v>415061200</v>
      </c>
      <c r="E37" s="136">
        <f t="shared" si="34"/>
        <v>414779200</v>
      </c>
      <c r="F37" s="136">
        <f t="shared" si="34"/>
        <v>375954500</v>
      </c>
      <c r="G37" s="123">
        <f>SUM(F37/D37)</f>
        <v>0.90578088243372301</v>
      </c>
      <c r="H37" s="136">
        <f>SUM(H38)</f>
        <v>375954500</v>
      </c>
      <c r="I37" s="127">
        <f>SUM(H37/D37)</f>
        <v>0.90578088243372301</v>
      </c>
      <c r="J37" s="246">
        <v>0.99829999999999997</v>
      </c>
      <c r="K37" s="223">
        <v>0.95</v>
      </c>
      <c r="L37" s="239">
        <f t="shared" ref="L37:L44" si="35">SUM(K37-J37)</f>
        <v>-4.830000000000001E-2</v>
      </c>
      <c r="M37" s="132"/>
    </row>
    <row r="38" spans="1:13" ht="25.5" x14ac:dyDescent="0.2">
      <c r="A38" s="38" t="s">
        <v>11</v>
      </c>
      <c r="B38" s="138">
        <v>165061200</v>
      </c>
      <c r="C38" s="139">
        <v>250000000</v>
      </c>
      <c r="D38" s="140">
        <v>415061200</v>
      </c>
      <c r="E38" s="141">
        <v>414779200</v>
      </c>
      <c r="F38" s="142">
        <v>375954500</v>
      </c>
      <c r="G38" s="124">
        <f t="shared" ref="G38" si="36">SUM(F38/D38)</f>
        <v>0.90578088243372301</v>
      </c>
      <c r="H38" s="143">
        <v>375954500</v>
      </c>
      <c r="I38" s="128">
        <f t="shared" si="32"/>
        <v>0.90578088243372301</v>
      </c>
      <c r="J38" s="245">
        <v>0.99829999999999997</v>
      </c>
      <c r="K38" s="224">
        <v>0.95</v>
      </c>
      <c r="L38" s="241">
        <f t="shared" si="33"/>
        <v>-4.830000000000001E-2</v>
      </c>
      <c r="M38" s="131"/>
    </row>
    <row r="39" spans="1:13" s="75" customFormat="1" ht="25.5" x14ac:dyDescent="0.2">
      <c r="A39" s="101" t="s">
        <v>52</v>
      </c>
      <c r="B39" s="136">
        <f>SUM(B40)</f>
        <v>19783000</v>
      </c>
      <c r="C39" s="136">
        <f>SUM(C40)</f>
        <v>0</v>
      </c>
      <c r="D39" s="136">
        <f t="shared" ref="D39" si="37">SUM(D40)</f>
        <v>19783000</v>
      </c>
      <c r="E39" s="136">
        <f t="shared" ref="E39" si="38">SUM(E40)</f>
        <v>19783000</v>
      </c>
      <c r="F39" s="136">
        <f t="shared" ref="F39" si="39">SUM(F40)</f>
        <v>18635000</v>
      </c>
      <c r="G39" s="123">
        <f>SUM(F39/D39)</f>
        <v>0.94197037860789568</v>
      </c>
      <c r="H39" s="136">
        <f>SUM(H40)</f>
        <v>18635000</v>
      </c>
      <c r="I39" s="127">
        <f>SUM(H39/D39)</f>
        <v>0.94197037860789568</v>
      </c>
      <c r="J39" s="232">
        <v>1</v>
      </c>
      <c r="K39" s="225">
        <v>1</v>
      </c>
      <c r="L39" s="236">
        <f t="shared" si="35"/>
        <v>0</v>
      </c>
      <c r="M39" s="103"/>
    </row>
    <row r="40" spans="1:13" ht="25.5" x14ac:dyDescent="0.2">
      <c r="A40" s="43" t="s">
        <v>56</v>
      </c>
      <c r="B40" s="144">
        <v>19783000</v>
      </c>
      <c r="C40" s="44">
        <v>0</v>
      </c>
      <c r="D40" s="145">
        <v>19783000</v>
      </c>
      <c r="E40" s="146">
        <v>19783000</v>
      </c>
      <c r="F40" s="147">
        <v>18635000</v>
      </c>
      <c r="G40" s="124">
        <f t="shared" ref="G40:G63" si="40">SUM(F40/D40)</f>
        <v>0.94197037860789568</v>
      </c>
      <c r="H40" s="148">
        <v>18635000</v>
      </c>
      <c r="I40" s="128">
        <f t="shared" si="32"/>
        <v>0.94197037860789568</v>
      </c>
      <c r="J40" s="233">
        <v>1</v>
      </c>
      <c r="K40" s="226">
        <v>1</v>
      </c>
      <c r="L40" s="235">
        <f t="shared" ref="L40" si="41">SUM(K40-J40)</f>
        <v>0</v>
      </c>
      <c r="M40" s="133"/>
    </row>
    <row r="41" spans="1:13" s="75" customFormat="1" ht="63.75" x14ac:dyDescent="0.2">
      <c r="A41" s="105" t="s">
        <v>53</v>
      </c>
      <c r="B41" s="154">
        <f>SUM(B42)</f>
        <v>20000000</v>
      </c>
      <c r="C41" s="154">
        <f t="shared" ref="C41:F41" si="42">SUM(C42)</f>
        <v>0</v>
      </c>
      <c r="D41" s="154">
        <f t="shared" si="42"/>
        <v>20000000</v>
      </c>
      <c r="E41" s="154">
        <f t="shared" si="42"/>
        <v>20000000</v>
      </c>
      <c r="F41" s="154">
        <f t="shared" si="42"/>
        <v>19785050</v>
      </c>
      <c r="G41" s="123">
        <f>SUM(F41/D41)</f>
        <v>0.98925249999999998</v>
      </c>
      <c r="H41" s="154">
        <f>SUM(H42)</f>
        <v>19785050</v>
      </c>
      <c r="I41" s="127">
        <f>SUM(H41/D41)</f>
        <v>0.98925249999999998</v>
      </c>
      <c r="J41" s="234">
        <v>1</v>
      </c>
      <c r="K41" s="227">
        <v>1</v>
      </c>
      <c r="L41" s="236">
        <f t="shared" si="35"/>
        <v>0</v>
      </c>
      <c r="M41" s="135"/>
    </row>
    <row r="42" spans="1:13" ht="38.25" x14ac:dyDescent="0.2">
      <c r="A42" s="45" t="s">
        <v>36</v>
      </c>
      <c r="B42" s="149">
        <v>20000000</v>
      </c>
      <c r="C42" s="46">
        <v>0</v>
      </c>
      <c r="D42" s="150">
        <v>20000000</v>
      </c>
      <c r="E42" s="151">
        <v>20000000</v>
      </c>
      <c r="F42" s="152">
        <v>19785050</v>
      </c>
      <c r="G42" s="124">
        <f t="shared" si="40"/>
        <v>0.98925249999999998</v>
      </c>
      <c r="H42" s="153">
        <v>19785050</v>
      </c>
      <c r="I42" s="128">
        <f t="shared" si="32"/>
        <v>0.98925249999999998</v>
      </c>
      <c r="J42" s="121" t="s">
        <v>12</v>
      </c>
      <c r="K42" s="228">
        <v>1</v>
      </c>
      <c r="L42" s="235">
        <f t="shared" ref="L42" si="43">SUM(K42-J42)</f>
        <v>0</v>
      </c>
      <c r="M42" s="134"/>
    </row>
    <row r="43" spans="1:13" s="75" customFormat="1" ht="14.1" customHeight="1" x14ac:dyDescent="0.2">
      <c r="A43" s="102" t="s">
        <v>54</v>
      </c>
      <c r="B43" s="136">
        <f>SUM(B44,B48)</f>
        <v>3811656600</v>
      </c>
      <c r="C43" s="136">
        <f t="shared" ref="C43:F43" si="44">SUM(C44,C48)</f>
        <v>99998500</v>
      </c>
      <c r="D43" s="136">
        <f t="shared" si="44"/>
        <v>3911655100</v>
      </c>
      <c r="E43" s="136">
        <f t="shared" si="44"/>
        <v>3726270600</v>
      </c>
      <c r="F43" s="136">
        <f t="shared" si="44"/>
        <v>1847978497</v>
      </c>
      <c r="G43" s="123">
        <f t="shared" si="40"/>
        <v>0.47242879286571049</v>
      </c>
      <c r="H43" s="136">
        <f>SUM(H44,H48)</f>
        <v>1847978497</v>
      </c>
      <c r="I43" s="127">
        <f t="shared" si="32"/>
        <v>0.47242879286571049</v>
      </c>
      <c r="J43" s="242">
        <v>0.95099999999999996</v>
      </c>
      <c r="K43" s="243">
        <v>0.91210000000000002</v>
      </c>
      <c r="L43" s="239">
        <f t="shared" si="35"/>
        <v>-3.8899999999999935E-2</v>
      </c>
      <c r="M43" s="106"/>
    </row>
    <row r="44" spans="1:13" s="75" customFormat="1" ht="14.1" customHeight="1" x14ac:dyDescent="0.2">
      <c r="A44" s="157" t="s">
        <v>57</v>
      </c>
      <c r="B44" s="156">
        <f>SUM(B45:B47)</f>
        <v>131825200</v>
      </c>
      <c r="C44" s="156">
        <f t="shared" ref="C44:F44" si="45">SUM(C45:C47)</f>
        <v>0</v>
      </c>
      <c r="D44" s="156">
        <f t="shared" si="45"/>
        <v>131825200</v>
      </c>
      <c r="E44" s="156">
        <f t="shared" si="45"/>
        <v>131825200</v>
      </c>
      <c r="F44" s="156">
        <f t="shared" si="45"/>
        <v>120170000</v>
      </c>
      <c r="G44" s="123">
        <f t="shared" si="40"/>
        <v>0.91158594866535381</v>
      </c>
      <c r="H44" s="156">
        <f>SUM(H45:H47)</f>
        <v>120170000</v>
      </c>
      <c r="I44" s="127">
        <f t="shared" si="32"/>
        <v>0.91158594866535381</v>
      </c>
      <c r="J44" s="244">
        <v>1</v>
      </c>
      <c r="K44" s="243">
        <v>0.9607</v>
      </c>
      <c r="L44" s="239">
        <f t="shared" si="35"/>
        <v>-3.9300000000000002E-2</v>
      </c>
      <c r="M44" s="104"/>
    </row>
    <row r="45" spans="1:13" ht="38.25" x14ac:dyDescent="0.2">
      <c r="A45" s="38" t="s">
        <v>37</v>
      </c>
      <c r="B45" s="149">
        <v>51825200</v>
      </c>
      <c r="C45" s="47">
        <v>0</v>
      </c>
      <c r="D45" s="150">
        <v>51825200</v>
      </c>
      <c r="E45" s="150">
        <v>51825200</v>
      </c>
      <c r="F45" s="150">
        <v>44763950</v>
      </c>
      <c r="G45" s="124">
        <f t="shared" si="40"/>
        <v>0.86374871684045595</v>
      </c>
      <c r="H45" s="153">
        <v>44763950</v>
      </c>
      <c r="I45" s="128">
        <f t="shared" si="32"/>
        <v>0.86374871684045595</v>
      </c>
      <c r="J45" s="120" t="s">
        <v>10</v>
      </c>
      <c r="K45" s="224">
        <v>0.9</v>
      </c>
      <c r="L45" s="235">
        <f t="shared" ref="L45:L47" si="46">SUM(K45-J45)</f>
        <v>-9.9999999999999978E-2</v>
      </c>
      <c r="M45" s="16"/>
    </row>
    <row r="46" spans="1:13" ht="38.25" x14ac:dyDescent="0.2">
      <c r="A46" s="45" t="s">
        <v>13</v>
      </c>
      <c r="B46" s="149">
        <v>45000000</v>
      </c>
      <c r="C46" s="46">
        <v>0</v>
      </c>
      <c r="D46" s="150">
        <v>45000000</v>
      </c>
      <c r="E46" s="150">
        <v>45000000</v>
      </c>
      <c r="F46" s="150">
        <v>41416350</v>
      </c>
      <c r="G46" s="124">
        <f t="shared" si="40"/>
        <v>0.92036333333333331</v>
      </c>
      <c r="H46" s="153">
        <v>41416350</v>
      </c>
      <c r="I46" s="128">
        <f t="shared" si="32"/>
        <v>0.92036333333333331</v>
      </c>
      <c r="J46" s="121" t="s">
        <v>12</v>
      </c>
      <c r="K46" s="228">
        <v>1</v>
      </c>
      <c r="L46" s="235">
        <f t="shared" si="46"/>
        <v>0</v>
      </c>
      <c r="M46" s="19" t="s">
        <v>14</v>
      </c>
    </row>
    <row r="47" spans="1:13" ht="51" x14ac:dyDescent="0.2">
      <c r="A47" s="29" t="s">
        <v>15</v>
      </c>
      <c r="B47" s="149">
        <v>35000000</v>
      </c>
      <c r="C47" s="48">
        <v>0</v>
      </c>
      <c r="D47" s="150">
        <v>35000000</v>
      </c>
      <c r="E47" s="150">
        <v>35000000</v>
      </c>
      <c r="F47" s="150">
        <v>33989700</v>
      </c>
      <c r="G47" s="124">
        <f t="shared" si="40"/>
        <v>0.97113428571428573</v>
      </c>
      <c r="H47" s="153">
        <v>33989700</v>
      </c>
      <c r="I47" s="128">
        <f t="shared" si="32"/>
        <v>0.97113428571428573</v>
      </c>
      <c r="J47" s="122" t="s">
        <v>12</v>
      </c>
      <c r="K47" s="229">
        <v>1</v>
      </c>
      <c r="L47" s="235">
        <f t="shared" si="46"/>
        <v>0</v>
      </c>
      <c r="M47" s="23"/>
    </row>
    <row r="48" spans="1:13" s="75" customFormat="1" ht="14.1" customHeight="1" x14ac:dyDescent="0.2">
      <c r="A48" s="157" t="s">
        <v>58</v>
      </c>
      <c r="B48" s="164">
        <f>SUM(B49:B52)</f>
        <v>3679831400</v>
      </c>
      <c r="C48" s="164">
        <f t="shared" ref="C48:F48" si="47">SUM(C49:C52)</f>
        <v>99998500</v>
      </c>
      <c r="D48" s="164">
        <f t="shared" si="47"/>
        <v>3779829900</v>
      </c>
      <c r="E48" s="164">
        <f t="shared" si="47"/>
        <v>3594445400</v>
      </c>
      <c r="F48" s="164">
        <f t="shared" si="47"/>
        <v>1727808497</v>
      </c>
      <c r="G48" s="123">
        <f t="shared" si="40"/>
        <v>0.45711276504797216</v>
      </c>
      <c r="H48" s="164">
        <f>SUM(H49:H52)</f>
        <v>1727808497</v>
      </c>
      <c r="I48" s="127">
        <f t="shared" si="32"/>
        <v>0.45711276504797216</v>
      </c>
      <c r="J48" s="243">
        <v>0.94930000000000003</v>
      </c>
      <c r="K48" s="243">
        <v>0.91039999999999999</v>
      </c>
      <c r="L48" s="239">
        <f t="shared" ref="L48" si="48">SUM(K48-J48)</f>
        <v>-3.8900000000000046E-2</v>
      </c>
      <c r="M48" s="91"/>
    </row>
    <row r="49" spans="1:13" ht="38.25" x14ac:dyDescent="0.2">
      <c r="A49" s="33" t="s">
        <v>38</v>
      </c>
      <c r="B49" s="149">
        <v>35000000</v>
      </c>
      <c r="C49" s="34">
        <v>0</v>
      </c>
      <c r="D49" s="150">
        <v>35000000</v>
      </c>
      <c r="E49" s="150">
        <v>19600000</v>
      </c>
      <c r="F49" s="150">
        <v>8822500</v>
      </c>
      <c r="G49" s="124">
        <f t="shared" si="40"/>
        <v>0.25207142857142856</v>
      </c>
      <c r="H49" s="153">
        <v>8822500</v>
      </c>
      <c r="I49" s="128">
        <f>SUM(H49/D49)</f>
        <v>0.25207142857142856</v>
      </c>
      <c r="J49" s="209">
        <v>0.56000000000000005</v>
      </c>
      <c r="K49" s="212">
        <v>0.56000000000000005</v>
      </c>
      <c r="L49" s="235">
        <f t="shared" ref="L49:L52" si="49">SUM(K49-J49)</f>
        <v>0</v>
      </c>
      <c r="M49" s="12"/>
    </row>
    <row r="50" spans="1:13" ht="38.25" x14ac:dyDescent="0.2">
      <c r="A50" s="49" t="s">
        <v>39</v>
      </c>
      <c r="B50" s="149">
        <v>1001900500</v>
      </c>
      <c r="C50" s="50">
        <v>0</v>
      </c>
      <c r="D50" s="150">
        <v>1001900500</v>
      </c>
      <c r="E50" s="150">
        <v>1001900500</v>
      </c>
      <c r="F50" s="150">
        <v>794521657</v>
      </c>
      <c r="G50" s="124">
        <f t="shared" si="40"/>
        <v>0.79301453288026102</v>
      </c>
      <c r="H50" s="153">
        <v>794521657</v>
      </c>
      <c r="I50" s="128">
        <f>SUM(H50/D50)</f>
        <v>0.79301453288026102</v>
      </c>
      <c r="J50" s="210">
        <v>1</v>
      </c>
      <c r="K50" s="213">
        <v>0.95</v>
      </c>
      <c r="L50" s="235">
        <f t="shared" si="49"/>
        <v>-5.0000000000000044E-2</v>
      </c>
      <c r="M50" s="14"/>
    </row>
    <row r="51" spans="1:13" ht="38.25" x14ac:dyDescent="0.2">
      <c r="A51" s="51" t="s">
        <v>40</v>
      </c>
      <c r="B51" s="149">
        <v>2617930900</v>
      </c>
      <c r="C51" s="149">
        <v>99998500</v>
      </c>
      <c r="D51" s="150">
        <f>SUM(B51:C51)</f>
        <v>2717929400</v>
      </c>
      <c r="E51" s="150">
        <v>2547944900</v>
      </c>
      <c r="F51" s="150">
        <v>906185840</v>
      </c>
      <c r="G51" s="124">
        <f t="shared" si="40"/>
        <v>0.33341036746576275</v>
      </c>
      <c r="H51" s="153">
        <v>906185840</v>
      </c>
      <c r="I51" s="128">
        <f>SUM(H51/D51)</f>
        <v>0.33341036746576275</v>
      </c>
      <c r="J51" s="240">
        <v>0.93510000000000004</v>
      </c>
      <c r="K51" s="214">
        <v>0.9</v>
      </c>
      <c r="L51" s="241">
        <f t="shared" si="49"/>
        <v>-3.510000000000002E-2</v>
      </c>
      <c r="M51" s="52"/>
    </row>
    <row r="52" spans="1:13" ht="38.25" x14ac:dyDescent="0.2">
      <c r="A52" s="53" t="s">
        <v>41</v>
      </c>
      <c r="B52" s="149">
        <v>25000000</v>
      </c>
      <c r="C52" s="54">
        <v>0</v>
      </c>
      <c r="D52" s="150">
        <v>25000000</v>
      </c>
      <c r="E52" s="150">
        <v>25000000</v>
      </c>
      <c r="F52" s="150">
        <v>18278500</v>
      </c>
      <c r="G52" s="124">
        <f t="shared" si="40"/>
        <v>0.73114000000000001</v>
      </c>
      <c r="H52" s="153">
        <v>18278500</v>
      </c>
      <c r="I52" s="171">
        <f>SUM(H52/D52)</f>
        <v>0.73114000000000001</v>
      </c>
      <c r="J52" s="211">
        <v>1</v>
      </c>
      <c r="K52" s="211">
        <v>0.95</v>
      </c>
      <c r="L52" s="235">
        <f t="shared" si="49"/>
        <v>-5.0000000000000044E-2</v>
      </c>
      <c r="M52" s="172"/>
    </row>
    <row r="53" spans="1:13" s="75" customFormat="1" ht="25.5" x14ac:dyDescent="0.2">
      <c r="A53" s="158" t="s">
        <v>64</v>
      </c>
      <c r="B53" s="170">
        <f>B54</f>
        <v>84319000</v>
      </c>
      <c r="C53" s="170">
        <f t="shared" ref="C53:F53" si="50">C54</f>
        <v>0</v>
      </c>
      <c r="D53" s="170">
        <f t="shared" si="50"/>
        <v>84319000</v>
      </c>
      <c r="E53" s="170">
        <f t="shared" si="50"/>
        <v>84319000</v>
      </c>
      <c r="F53" s="170">
        <f t="shared" si="50"/>
        <v>82253540</v>
      </c>
      <c r="G53" s="123">
        <f t="shared" si="40"/>
        <v>0.97550421613159544</v>
      </c>
      <c r="H53" s="170">
        <f>H54</f>
        <v>82253540</v>
      </c>
      <c r="I53" s="127">
        <f t="shared" ref="I53:I63" si="51">SUM(H53/D53)</f>
        <v>0.97550421613159544</v>
      </c>
      <c r="J53" s="199">
        <v>1</v>
      </c>
      <c r="K53" s="199">
        <v>1</v>
      </c>
      <c r="L53" s="238">
        <f t="shared" ref="L53:L54" si="52">SUM(K53-J53)</f>
        <v>0</v>
      </c>
      <c r="M53" s="173"/>
    </row>
    <row r="54" spans="1:13" s="75" customFormat="1" ht="51" x14ac:dyDescent="0.2">
      <c r="A54" s="157" t="s">
        <v>59</v>
      </c>
      <c r="B54" s="169">
        <f>SUM(B55)</f>
        <v>84319000</v>
      </c>
      <c r="C54" s="169">
        <f t="shared" ref="C54:F54" si="53">SUM(C55)</f>
        <v>0</v>
      </c>
      <c r="D54" s="169">
        <f t="shared" si="53"/>
        <v>84319000</v>
      </c>
      <c r="E54" s="169">
        <f t="shared" si="53"/>
        <v>84319000</v>
      </c>
      <c r="F54" s="169">
        <f t="shared" si="53"/>
        <v>82253540</v>
      </c>
      <c r="G54" s="123">
        <f t="shared" si="40"/>
        <v>0.97550421613159544</v>
      </c>
      <c r="H54" s="169">
        <f>SUM(H55)</f>
        <v>82253540</v>
      </c>
      <c r="I54" s="127">
        <f t="shared" si="51"/>
        <v>0.97550421613159544</v>
      </c>
      <c r="J54" s="199">
        <v>1</v>
      </c>
      <c r="K54" s="199">
        <v>1</v>
      </c>
      <c r="L54" s="238">
        <f t="shared" si="52"/>
        <v>0</v>
      </c>
      <c r="M54" s="174"/>
    </row>
    <row r="55" spans="1:13" ht="51" x14ac:dyDescent="0.2">
      <c r="A55" s="56" t="s">
        <v>16</v>
      </c>
      <c r="B55" s="165">
        <v>84319000</v>
      </c>
      <c r="C55" s="57">
        <v>0</v>
      </c>
      <c r="D55" s="166">
        <v>84319000</v>
      </c>
      <c r="E55" s="167">
        <v>84319000</v>
      </c>
      <c r="F55" s="168">
        <v>82253540</v>
      </c>
      <c r="G55" s="124">
        <f t="shared" si="40"/>
        <v>0.97550421613159544</v>
      </c>
      <c r="H55" s="153">
        <v>82253540</v>
      </c>
      <c r="I55" s="128">
        <f t="shared" si="51"/>
        <v>0.97550421613159544</v>
      </c>
      <c r="J55" s="200">
        <v>1</v>
      </c>
      <c r="K55" s="215">
        <v>1</v>
      </c>
      <c r="L55" s="235">
        <f t="shared" ref="L55:L63" si="54">SUM(K55-J55)</f>
        <v>0</v>
      </c>
      <c r="M55" s="58"/>
    </row>
    <row r="56" spans="1:13" s="75" customFormat="1" ht="25.5" x14ac:dyDescent="0.2">
      <c r="A56" s="159" t="s">
        <v>60</v>
      </c>
      <c r="B56" s="182">
        <f>SUM(B57,B59,B61)</f>
        <v>919000650</v>
      </c>
      <c r="C56" s="182">
        <f t="shared" ref="C56:F56" si="55">SUM(C57,C59,C61)</f>
        <v>0</v>
      </c>
      <c r="D56" s="182">
        <f t="shared" si="55"/>
        <v>919000650</v>
      </c>
      <c r="E56" s="182">
        <f t="shared" si="55"/>
        <v>919000650</v>
      </c>
      <c r="F56" s="182">
        <f t="shared" si="55"/>
        <v>374245500</v>
      </c>
      <c r="G56" s="123">
        <f t="shared" si="40"/>
        <v>0.40723094156679868</v>
      </c>
      <c r="H56" s="182">
        <f>SUM(H57,H59,H61)</f>
        <v>374245500</v>
      </c>
      <c r="I56" s="127">
        <f t="shared" si="51"/>
        <v>0.40723094156679868</v>
      </c>
      <c r="J56" s="201">
        <v>1</v>
      </c>
      <c r="K56" s="237">
        <v>0.94599999999999995</v>
      </c>
      <c r="L56" s="238">
        <f t="shared" si="54"/>
        <v>-5.4000000000000048E-2</v>
      </c>
      <c r="M56" s="160"/>
    </row>
    <row r="57" spans="1:13" s="75" customFormat="1" ht="27" customHeight="1" x14ac:dyDescent="0.2">
      <c r="A57" s="157" t="s">
        <v>61</v>
      </c>
      <c r="B57" s="176">
        <f>SUM(B58)</f>
        <v>30000000</v>
      </c>
      <c r="C57" s="176">
        <f t="shared" ref="C57:F57" si="56">SUM(C58)</f>
        <v>0</v>
      </c>
      <c r="D57" s="176">
        <f t="shared" si="56"/>
        <v>30000000</v>
      </c>
      <c r="E57" s="176">
        <f t="shared" si="56"/>
        <v>30000000</v>
      </c>
      <c r="F57" s="176">
        <f t="shared" si="56"/>
        <v>16307300</v>
      </c>
      <c r="G57" s="123">
        <f t="shared" si="40"/>
        <v>0.54357666666666671</v>
      </c>
      <c r="H57" s="176">
        <f>SUM(H58)</f>
        <v>16307300</v>
      </c>
      <c r="I57" s="127">
        <f t="shared" si="51"/>
        <v>0.54357666666666671</v>
      </c>
      <c r="J57" s="202">
        <v>1</v>
      </c>
      <c r="K57" s="216">
        <v>0.7</v>
      </c>
      <c r="L57" s="236">
        <f t="shared" si="54"/>
        <v>-0.30000000000000004</v>
      </c>
      <c r="M57" s="161"/>
    </row>
    <row r="58" spans="1:13" ht="43.5" customHeight="1" x14ac:dyDescent="0.2">
      <c r="A58" s="55" t="s">
        <v>42</v>
      </c>
      <c r="B58" s="175">
        <v>30000000</v>
      </c>
      <c r="C58" s="60">
        <v>0</v>
      </c>
      <c r="D58" s="183">
        <v>30000000</v>
      </c>
      <c r="E58" s="187">
        <v>30000000</v>
      </c>
      <c r="F58" s="191">
        <v>16307300</v>
      </c>
      <c r="G58" s="124">
        <f t="shared" si="40"/>
        <v>0.54357666666666671</v>
      </c>
      <c r="H58" s="195">
        <v>16307300</v>
      </c>
      <c r="I58" s="128">
        <f t="shared" si="51"/>
        <v>0.54357666666666671</v>
      </c>
      <c r="J58" s="203">
        <v>1</v>
      </c>
      <c r="K58" s="217">
        <v>0.7</v>
      </c>
      <c r="L58" s="235">
        <f t="shared" si="54"/>
        <v>-0.30000000000000004</v>
      </c>
      <c r="M58" s="61"/>
    </row>
    <row r="59" spans="1:13" s="75" customFormat="1" ht="38.25" x14ac:dyDescent="0.2">
      <c r="A59" s="157" t="s">
        <v>62</v>
      </c>
      <c r="B59" s="177">
        <f>SUM(B60)</f>
        <v>96000650</v>
      </c>
      <c r="C59" s="177">
        <f t="shared" ref="C59:H59" si="57">SUM(C60)</f>
        <v>0</v>
      </c>
      <c r="D59" s="177">
        <f t="shared" si="57"/>
        <v>96000650</v>
      </c>
      <c r="E59" s="177">
        <f t="shared" si="57"/>
        <v>96000650</v>
      </c>
      <c r="F59" s="177">
        <f t="shared" si="57"/>
        <v>83346550</v>
      </c>
      <c r="G59" s="123">
        <f t="shared" si="40"/>
        <v>0.86818735081481224</v>
      </c>
      <c r="H59" s="177">
        <f t="shared" si="57"/>
        <v>83346550</v>
      </c>
      <c r="I59" s="127">
        <f t="shared" si="51"/>
        <v>0.86818735081481224</v>
      </c>
      <c r="J59" s="204">
        <v>1</v>
      </c>
      <c r="K59" s="218">
        <v>0.9</v>
      </c>
      <c r="L59" s="236">
        <f t="shared" si="54"/>
        <v>-9.9999999999999978E-2</v>
      </c>
      <c r="M59" s="162"/>
    </row>
    <row r="60" spans="1:13" ht="51" x14ac:dyDescent="0.2">
      <c r="A60" s="62" t="s">
        <v>17</v>
      </c>
      <c r="B60" s="178">
        <v>96000650</v>
      </c>
      <c r="C60" s="63">
        <v>0</v>
      </c>
      <c r="D60" s="184">
        <v>96000650</v>
      </c>
      <c r="E60" s="188">
        <v>96000650</v>
      </c>
      <c r="F60" s="192">
        <v>83346550</v>
      </c>
      <c r="G60" s="124">
        <f t="shared" si="40"/>
        <v>0.86818735081481224</v>
      </c>
      <c r="H60" s="196">
        <v>83346550</v>
      </c>
      <c r="I60" s="128">
        <f t="shared" si="51"/>
        <v>0.86818735081481224</v>
      </c>
      <c r="J60" s="205">
        <v>1</v>
      </c>
      <c r="K60" s="219">
        <v>0.9</v>
      </c>
      <c r="L60" s="235">
        <f t="shared" si="54"/>
        <v>-9.9999999999999978E-2</v>
      </c>
      <c r="M60" s="64"/>
    </row>
    <row r="61" spans="1:13" s="75" customFormat="1" ht="38.25" x14ac:dyDescent="0.2">
      <c r="A61" s="157" t="s">
        <v>63</v>
      </c>
      <c r="B61" s="179">
        <f>SUM(B62:B63)</f>
        <v>793000000</v>
      </c>
      <c r="C61" s="179">
        <f t="shared" ref="C61:F61" si="58">SUM(C62:C63)</f>
        <v>0</v>
      </c>
      <c r="D61" s="179">
        <f t="shared" si="58"/>
        <v>793000000</v>
      </c>
      <c r="E61" s="179">
        <f t="shared" si="58"/>
        <v>793000000</v>
      </c>
      <c r="F61" s="179">
        <f t="shared" si="58"/>
        <v>274591650</v>
      </c>
      <c r="G61" s="123">
        <f t="shared" si="40"/>
        <v>0.34626941992433796</v>
      </c>
      <c r="H61" s="179">
        <f>SUM(H62:H63)</f>
        <v>274591650</v>
      </c>
      <c r="I61" s="127">
        <f t="shared" si="51"/>
        <v>0.34626941992433796</v>
      </c>
      <c r="J61" s="206">
        <v>1</v>
      </c>
      <c r="K61" s="237">
        <v>0.96089999999999998</v>
      </c>
      <c r="L61" s="239">
        <f t="shared" si="54"/>
        <v>-3.9100000000000024E-2</v>
      </c>
      <c r="M61" s="163"/>
    </row>
    <row r="62" spans="1:13" ht="38.25" x14ac:dyDescent="0.2">
      <c r="A62" s="65" t="s">
        <v>18</v>
      </c>
      <c r="B62" s="180">
        <v>173000000</v>
      </c>
      <c r="C62" s="66">
        <v>0</v>
      </c>
      <c r="D62" s="185">
        <v>173000000</v>
      </c>
      <c r="E62" s="189">
        <v>173000000</v>
      </c>
      <c r="F62" s="193">
        <v>112072850</v>
      </c>
      <c r="G62" s="124">
        <f t="shared" si="40"/>
        <v>0.64781994219653183</v>
      </c>
      <c r="H62" s="197">
        <v>112072850</v>
      </c>
      <c r="I62" s="128">
        <f t="shared" si="51"/>
        <v>0.64781994219653183</v>
      </c>
      <c r="J62" s="207">
        <v>1</v>
      </c>
      <c r="K62" s="220">
        <v>1</v>
      </c>
      <c r="L62" s="235">
        <f t="shared" si="54"/>
        <v>0</v>
      </c>
      <c r="M62" s="67"/>
    </row>
    <row r="63" spans="1:13" ht="38.25" x14ac:dyDescent="0.2">
      <c r="A63" s="59" t="s">
        <v>43</v>
      </c>
      <c r="B63" s="181">
        <v>620000000</v>
      </c>
      <c r="C63" s="68">
        <v>0</v>
      </c>
      <c r="D63" s="186">
        <v>620000000</v>
      </c>
      <c r="E63" s="190">
        <v>620000000</v>
      </c>
      <c r="F63" s="194">
        <v>162518800</v>
      </c>
      <c r="G63" s="124">
        <f t="shared" si="40"/>
        <v>0.26212709677419355</v>
      </c>
      <c r="H63" s="198">
        <v>162518800</v>
      </c>
      <c r="I63" s="128">
        <f t="shared" si="51"/>
        <v>0.26212709677419355</v>
      </c>
      <c r="J63" s="208">
        <v>1</v>
      </c>
      <c r="K63" s="221">
        <v>0.95</v>
      </c>
      <c r="L63" s="235">
        <f t="shared" si="54"/>
        <v>-5.0000000000000044E-2</v>
      </c>
      <c r="M63" s="69"/>
    </row>
    <row r="64" spans="1:13" ht="20.100000000000001" customHeight="1" x14ac:dyDescent="0.2">
      <c r="A64" s="70" t="s">
        <v>19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3" ht="11.25" customHeight="1" x14ac:dyDescent="0.2">
      <c r="A65" s="70"/>
      <c r="B65" s="70"/>
      <c r="C65" s="70"/>
      <c r="D65" s="70"/>
      <c r="E65" s="70"/>
      <c r="F65" s="70"/>
      <c r="G65" s="70"/>
      <c r="H65" s="70"/>
      <c r="I65" s="251"/>
      <c r="J65" s="251"/>
      <c r="K65" s="251"/>
      <c r="L65" s="251"/>
      <c r="M65" s="251"/>
    </row>
    <row r="66" spans="1:13" ht="20.100000000000001" customHeight="1" x14ac:dyDescent="0.2">
      <c r="A66" s="70"/>
      <c r="B66" s="70"/>
      <c r="C66" s="70"/>
      <c r="D66" s="70"/>
      <c r="E66" s="70"/>
      <c r="F66" s="70"/>
      <c r="G66" s="70"/>
      <c r="H66" s="70"/>
      <c r="I66" s="251"/>
      <c r="J66" s="251"/>
      <c r="K66" s="251"/>
      <c r="L66" s="251"/>
      <c r="M66" s="251"/>
    </row>
    <row r="67" spans="1:13" ht="20.100000000000001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251"/>
      <c r="L67" s="252"/>
      <c r="M67" s="252"/>
    </row>
    <row r="68" spans="1:13" ht="20.100000000000001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251"/>
      <c r="L68" s="252"/>
      <c r="M68" s="252"/>
    </row>
    <row r="69" spans="1:13" ht="12" customHeight="1" x14ac:dyDescent="0.2">
      <c r="A69" s="1"/>
      <c r="B69" s="70"/>
      <c r="C69" s="70"/>
      <c r="D69" s="70"/>
      <c r="E69" s="70"/>
      <c r="F69" s="70"/>
      <c r="G69" s="70"/>
      <c r="H69" s="70"/>
      <c r="I69" s="253"/>
      <c r="J69" s="253"/>
      <c r="K69" s="253"/>
      <c r="L69" s="253"/>
      <c r="M69" s="253"/>
    </row>
    <row r="70" spans="1:13" ht="12" customHeight="1" x14ac:dyDescent="0.2">
      <c r="A70" s="1"/>
      <c r="B70" s="70"/>
      <c r="C70" s="70"/>
      <c r="D70" s="70"/>
      <c r="E70" s="70"/>
      <c r="F70" s="70"/>
      <c r="G70" s="70"/>
      <c r="H70" s="70"/>
      <c r="I70" s="250"/>
      <c r="J70" s="250"/>
      <c r="K70" s="250"/>
      <c r="L70" s="250"/>
      <c r="M70" s="250"/>
    </row>
    <row r="71" spans="1:13" ht="12" customHeight="1" x14ac:dyDescent="0.2">
      <c r="A71" s="1"/>
      <c r="B71" s="70"/>
      <c r="C71" s="70"/>
      <c r="D71" s="70"/>
      <c r="E71" s="70"/>
      <c r="F71" s="70"/>
      <c r="G71" s="70"/>
      <c r="H71" s="70"/>
      <c r="I71" s="250"/>
      <c r="J71" s="250"/>
      <c r="K71" s="250"/>
      <c r="L71" s="250"/>
      <c r="M71" s="250"/>
    </row>
    <row r="72" spans="1:13" ht="11.1" customHeight="1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</sheetData>
  <mergeCells count="27">
    <mergeCell ref="A3:M3"/>
    <mergeCell ref="A5:A6"/>
    <mergeCell ref="B5:D5"/>
    <mergeCell ref="E5:E6"/>
    <mergeCell ref="F5:I5"/>
    <mergeCell ref="J5:L5"/>
    <mergeCell ref="H9:H10"/>
    <mergeCell ref="I9:I10"/>
    <mergeCell ref="J9:J10"/>
    <mergeCell ref="K9:K10"/>
    <mergeCell ref="L9:L10"/>
    <mergeCell ref="I70:M70"/>
    <mergeCell ref="I71:M71"/>
    <mergeCell ref="I66:M66"/>
    <mergeCell ref="A1:M1"/>
    <mergeCell ref="A2:M2"/>
    <mergeCell ref="A4:M4"/>
    <mergeCell ref="K67:M67"/>
    <mergeCell ref="K68:M68"/>
    <mergeCell ref="I65:M65"/>
    <mergeCell ref="I69:M69"/>
    <mergeCell ref="M5:M6"/>
    <mergeCell ref="B9:B10"/>
    <mergeCell ref="C9:C10"/>
    <mergeCell ref="D9:D10"/>
    <mergeCell ref="E9:E10"/>
    <mergeCell ref="G9:G10"/>
  </mergeCells>
  <pageMargins left="0.39" right="0.7" top="0.56000000000000005" bottom="0.53" header="0.3" footer="0.3"/>
  <pageSetup paperSize="10000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2023-11-14T05:08:44Z</cp:lastPrinted>
  <dcterms:created xsi:type="dcterms:W3CDTF">2023-11-13T12:16:00Z</dcterms:created>
  <dcterms:modified xsi:type="dcterms:W3CDTF">2023-11-14T06:57:13Z</dcterms:modified>
</cp:coreProperties>
</file>