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600" windowHeight="7995" tabRatio="624" activeTab="4"/>
  </bookViews>
  <sheets>
    <sheet name="DATA PASAR HP" sheetId="35" r:id="rId1"/>
    <sheet name="DATA PASAR" sheetId="34" r:id="rId2"/>
    <sheet name="PASAR 2022 TERNEW  " sheetId="36" r:id="rId3"/>
    <sheet name="DATA PEDAGANG UPT PASAR GEDE" sheetId="38" r:id="rId4"/>
    <sheet name="PASAR 2023 TERNEW " sheetId="33" r:id="rId5"/>
    <sheet name="REKAP KELAS PASAR" sheetId="37" r:id="rId6"/>
  </sheets>
  <definedNames>
    <definedName name="_xlnm.Print_Area" localSheetId="1">'DATA PASAR'!$A$1:$P$40</definedName>
    <definedName name="_xlnm.Print_Area" localSheetId="0">'DATA PASAR HP'!$A$1:$Q$40</definedName>
    <definedName name="_xlnm.Print_Area" localSheetId="3">'DATA PEDAGANG UPT PASAR GEDE'!$A$1:$Q$17</definedName>
    <definedName name="_xlnm.Print_Area" localSheetId="2">'PASAR 2022 TERNEW  '!$A$1:$Q$40</definedName>
    <definedName name="_xlnm.Print_Area" localSheetId="4">'PASAR 2023 TERNEW '!$A$1:$Q$40</definedName>
  </definedNames>
  <calcPr calcId="144525"/>
</workbook>
</file>

<file path=xl/calcChain.xml><?xml version="1.0" encoding="utf-8"?>
<calcChain xmlns="http://schemas.openxmlformats.org/spreadsheetml/2006/main">
  <c r="O17" i="38" l="1"/>
  <c r="J17" i="38"/>
  <c r="I17" i="38"/>
  <c r="H17" i="38"/>
  <c r="G17" i="38"/>
  <c r="M17" i="38" s="1"/>
  <c r="F17" i="38"/>
  <c r="E17" i="38"/>
  <c r="D17" i="38"/>
  <c r="N17" i="38"/>
  <c r="M16" i="38"/>
  <c r="L16" i="38"/>
  <c r="K16" i="38"/>
  <c r="M15" i="38"/>
  <c r="L15" i="38"/>
  <c r="K15" i="38"/>
  <c r="M14" i="38"/>
  <c r="L14" i="38"/>
  <c r="K14" i="38"/>
  <c r="M13" i="38"/>
  <c r="L13" i="38"/>
  <c r="M12" i="38"/>
  <c r="L12" i="38"/>
  <c r="K12" i="38"/>
  <c r="M11" i="38"/>
  <c r="L11" i="38"/>
  <c r="K11" i="38"/>
  <c r="M10" i="38"/>
  <c r="L10" i="38"/>
  <c r="K10" i="38"/>
  <c r="M9" i="38"/>
  <c r="L9" i="38"/>
  <c r="M8" i="38"/>
  <c r="L8" i="38"/>
  <c r="K8" i="38"/>
  <c r="A8" i="38"/>
  <c r="A9" i="38" s="1"/>
  <c r="A10" i="38" s="1"/>
  <c r="A11" i="38" s="1"/>
  <c r="A12" i="38" s="1"/>
  <c r="A13" i="38" s="1"/>
  <c r="A14" i="38" s="1"/>
  <c r="A15" i="38" s="1"/>
  <c r="A16" i="38" s="1"/>
  <c r="M7" i="38"/>
  <c r="L7" i="38"/>
  <c r="K7" i="38"/>
  <c r="K17" i="38" l="1"/>
  <c r="L17" i="38"/>
  <c r="O40" i="36"/>
  <c r="L40" i="36"/>
  <c r="J40" i="36"/>
  <c r="I40" i="36"/>
  <c r="H40" i="36"/>
  <c r="G40" i="36"/>
  <c r="M40" i="36" s="1"/>
  <c r="F40" i="36"/>
  <c r="E40" i="36"/>
  <c r="K40" i="36" s="1"/>
  <c r="D40" i="36"/>
  <c r="M39" i="36"/>
  <c r="L39" i="36"/>
  <c r="K39" i="36"/>
  <c r="M38" i="36"/>
  <c r="L38" i="36"/>
  <c r="K38" i="36"/>
  <c r="K37" i="36"/>
  <c r="M36" i="36"/>
  <c r="K36" i="36"/>
  <c r="M35" i="36"/>
  <c r="L35" i="36"/>
  <c r="K35" i="36"/>
  <c r="M34" i="36"/>
  <c r="L34" i="36"/>
  <c r="K34" i="36"/>
  <c r="M33" i="36"/>
  <c r="L33" i="36"/>
  <c r="K33" i="36"/>
  <c r="M32" i="36"/>
  <c r="L32" i="36"/>
  <c r="K32" i="36"/>
  <c r="M31" i="36"/>
  <c r="M30" i="36"/>
  <c r="L30" i="36"/>
  <c r="K30" i="36"/>
  <c r="M29" i="36"/>
  <c r="L29" i="36"/>
  <c r="K29" i="36"/>
  <c r="M28" i="36"/>
  <c r="L28" i="36"/>
  <c r="K28" i="36"/>
  <c r="N27" i="36"/>
  <c r="M27" i="36"/>
  <c r="L27" i="36"/>
  <c r="K27" i="36"/>
  <c r="M26" i="36"/>
  <c r="L26" i="36"/>
  <c r="K26" i="36"/>
  <c r="N25" i="36"/>
  <c r="M25" i="36"/>
  <c r="L25" i="36"/>
  <c r="K25" i="36"/>
  <c r="M24" i="36"/>
  <c r="L24" i="36"/>
  <c r="K24" i="36"/>
  <c r="N23" i="36"/>
  <c r="M23" i="36"/>
  <c r="L23" i="36"/>
  <c r="K23" i="36"/>
  <c r="M22" i="36"/>
  <c r="L22" i="36"/>
  <c r="K22" i="36"/>
  <c r="M21" i="36"/>
  <c r="L21" i="36"/>
  <c r="K21" i="36"/>
  <c r="M20" i="36"/>
  <c r="L20" i="36"/>
  <c r="K20" i="36"/>
  <c r="M19" i="36"/>
  <c r="L19" i="36"/>
  <c r="K19" i="36"/>
  <c r="N18" i="36"/>
  <c r="N40" i="36" s="1"/>
  <c r="M18" i="36"/>
  <c r="L18" i="36"/>
  <c r="K18" i="36"/>
  <c r="M17" i="36"/>
  <c r="L17" i="36"/>
  <c r="K17" i="36"/>
  <c r="M16" i="36"/>
  <c r="L16" i="36"/>
  <c r="K16" i="36"/>
  <c r="M15" i="36"/>
  <c r="L15" i="36"/>
  <c r="K15" i="36"/>
  <c r="M14" i="36"/>
  <c r="L14" i="36"/>
  <c r="K14" i="36"/>
  <c r="M13" i="36"/>
  <c r="L13" i="36"/>
  <c r="M12" i="36"/>
  <c r="L12" i="36"/>
  <c r="K12" i="36"/>
  <c r="M11" i="36"/>
  <c r="L11" i="36"/>
  <c r="K11" i="36"/>
  <c r="M10" i="36"/>
  <c r="L10" i="36"/>
  <c r="K10" i="36"/>
  <c r="M9" i="36"/>
  <c r="L9" i="36"/>
  <c r="M8" i="36"/>
  <c r="L8" i="36"/>
  <c r="K8" i="36"/>
  <c r="A8" i="36"/>
  <c r="A9" i="36" s="1"/>
  <c r="A10" i="36" s="1"/>
  <c r="A11" i="36" s="1"/>
  <c r="A12" i="36" s="1"/>
  <c r="A13" i="36" s="1"/>
  <c r="A14" i="36" s="1"/>
  <c r="A15" i="36" s="1"/>
  <c r="A16" i="36" s="1"/>
  <c r="M7" i="36"/>
  <c r="L7" i="36"/>
  <c r="K7" i="36"/>
  <c r="J40" i="35" l="1"/>
  <c r="M40" i="35" s="1"/>
  <c r="I40" i="35"/>
  <c r="H40" i="35"/>
  <c r="G40" i="35"/>
  <c r="F40" i="35"/>
  <c r="L40" i="35" s="1"/>
  <c r="E40" i="35"/>
  <c r="K40" i="35" s="1"/>
  <c r="D40" i="35"/>
  <c r="M39" i="35"/>
  <c r="L39" i="35"/>
  <c r="K39" i="35"/>
  <c r="M38" i="35"/>
  <c r="L38" i="35"/>
  <c r="K38" i="35"/>
  <c r="K37" i="35"/>
  <c r="M36" i="35"/>
  <c r="K36" i="35"/>
  <c r="M35" i="35"/>
  <c r="L35" i="35"/>
  <c r="K35" i="35"/>
  <c r="M34" i="35"/>
  <c r="L34" i="35"/>
  <c r="K34" i="35"/>
  <c r="M33" i="35"/>
  <c r="L33" i="35"/>
  <c r="K33" i="35"/>
  <c r="M32" i="35"/>
  <c r="L32" i="35"/>
  <c r="K32" i="35"/>
  <c r="M31" i="35"/>
  <c r="M30" i="35"/>
  <c r="L30" i="35"/>
  <c r="K30" i="35"/>
  <c r="M29" i="35"/>
  <c r="L29" i="35"/>
  <c r="K29" i="35"/>
  <c r="M28" i="35"/>
  <c r="L28" i="35"/>
  <c r="K28" i="35"/>
  <c r="N27" i="35"/>
  <c r="M27" i="35"/>
  <c r="L27" i="35"/>
  <c r="K27" i="35"/>
  <c r="M26" i="35"/>
  <c r="L26" i="35"/>
  <c r="K26" i="35"/>
  <c r="N25" i="35"/>
  <c r="M25" i="35"/>
  <c r="L25" i="35"/>
  <c r="K25" i="35"/>
  <c r="M24" i="35"/>
  <c r="L24" i="35"/>
  <c r="K24" i="35"/>
  <c r="N23" i="35"/>
  <c r="M23" i="35"/>
  <c r="L23" i="35"/>
  <c r="K23" i="35"/>
  <c r="M22" i="35"/>
  <c r="L22" i="35"/>
  <c r="K22" i="35"/>
  <c r="M21" i="35"/>
  <c r="L21" i="35"/>
  <c r="K21" i="35"/>
  <c r="M20" i="35"/>
  <c r="L20" i="35"/>
  <c r="K20" i="35"/>
  <c r="M19" i="35"/>
  <c r="L19" i="35"/>
  <c r="K19" i="35"/>
  <c r="N18" i="35"/>
  <c r="N40" i="35" s="1"/>
  <c r="M18" i="35"/>
  <c r="L18" i="35"/>
  <c r="K18" i="35"/>
  <c r="M17" i="35"/>
  <c r="L17" i="35"/>
  <c r="K17" i="35"/>
  <c r="M16" i="35"/>
  <c r="L16" i="35"/>
  <c r="K16" i="35"/>
  <c r="M15" i="35"/>
  <c r="L15" i="35"/>
  <c r="K15" i="35"/>
  <c r="M14" i="35"/>
  <c r="L14" i="35"/>
  <c r="K14" i="35"/>
  <c r="M13" i="35"/>
  <c r="L13" i="35"/>
  <c r="M12" i="35"/>
  <c r="L12" i="35"/>
  <c r="K12" i="35"/>
  <c r="M11" i="35"/>
  <c r="L11" i="35"/>
  <c r="K11" i="35"/>
  <c r="M10" i="35"/>
  <c r="L10" i="35"/>
  <c r="K10" i="35"/>
  <c r="M9" i="35"/>
  <c r="L9" i="35"/>
  <c r="M8" i="35"/>
  <c r="L8" i="35"/>
  <c r="K8" i="35"/>
  <c r="A8" i="35"/>
  <c r="A9" i="35" s="1"/>
  <c r="A10" i="35" s="1"/>
  <c r="A11" i="35" s="1"/>
  <c r="A12" i="35" s="1"/>
  <c r="A13" i="35" s="1"/>
  <c r="A14" i="35" s="1"/>
  <c r="A15" i="35" s="1"/>
  <c r="A16" i="35" s="1"/>
  <c r="M7" i="35"/>
  <c r="L7" i="35"/>
  <c r="K7" i="35"/>
  <c r="J40" i="34" l="1"/>
  <c r="I40" i="34"/>
  <c r="H40" i="34"/>
  <c r="G40" i="34"/>
  <c r="F40" i="34"/>
  <c r="L40" i="34" s="1"/>
  <c r="E40" i="34"/>
  <c r="K40" i="34" s="1"/>
  <c r="D40" i="34"/>
  <c r="M39" i="34"/>
  <c r="L39" i="34"/>
  <c r="K39" i="34"/>
  <c r="M38" i="34"/>
  <c r="L38" i="34"/>
  <c r="K38" i="34"/>
  <c r="K37" i="34"/>
  <c r="M36" i="34"/>
  <c r="K36" i="34"/>
  <c r="M35" i="34"/>
  <c r="L35" i="34"/>
  <c r="K35" i="34"/>
  <c r="M34" i="34"/>
  <c r="L34" i="34"/>
  <c r="K34" i="34"/>
  <c r="M33" i="34"/>
  <c r="L33" i="34"/>
  <c r="K33" i="34"/>
  <c r="M32" i="34"/>
  <c r="L32" i="34"/>
  <c r="K32" i="34"/>
  <c r="M31" i="34"/>
  <c r="M30" i="34"/>
  <c r="L30" i="34"/>
  <c r="K30" i="34"/>
  <c r="M29" i="34"/>
  <c r="L29" i="34"/>
  <c r="K29" i="34"/>
  <c r="M28" i="34"/>
  <c r="L28" i="34"/>
  <c r="K28" i="34"/>
  <c r="N27" i="34"/>
  <c r="M27" i="34"/>
  <c r="L27" i="34"/>
  <c r="K27" i="34"/>
  <c r="M26" i="34"/>
  <c r="L26" i="34"/>
  <c r="K26" i="34"/>
  <c r="N25" i="34"/>
  <c r="M25" i="34"/>
  <c r="L25" i="34"/>
  <c r="K25" i="34"/>
  <c r="M24" i="34"/>
  <c r="L24" i="34"/>
  <c r="K24" i="34"/>
  <c r="N23" i="34"/>
  <c r="M23" i="34"/>
  <c r="L23" i="34"/>
  <c r="K23" i="34"/>
  <c r="M22" i="34"/>
  <c r="L22" i="34"/>
  <c r="K22" i="34"/>
  <c r="M21" i="34"/>
  <c r="L21" i="34"/>
  <c r="K21" i="34"/>
  <c r="M20" i="34"/>
  <c r="L20" i="34"/>
  <c r="K20" i="34"/>
  <c r="M19" i="34"/>
  <c r="L19" i="34"/>
  <c r="K19" i="34"/>
  <c r="N18" i="34"/>
  <c r="M18" i="34"/>
  <c r="L18" i="34"/>
  <c r="K18" i="34"/>
  <c r="M17" i="34"/>
  <c r="L17" i="34"/>
  <c r="K17" i="34"/>
  <c r="M16" i="34"/>
  <c r="L16" i="34"/>
  <c r="K16" i="34"/>
  <c r="M15" i="34"/>
  <c r="L15" i="34"/>
  <c r="K15" i="34"/>
  <c r="M14" i="34"/>
  <c r="L14" i="34"/>
  <c r="K14" i="34"/>
  <c r="M13" i="34"/>
  <c r="L13" i="34"/>
  <c r="M12" i="34"/>
  <c r="L12" i="34"/>
  <c r="K12" i="34"/>
  <c r="M11" i="34"/>
  <c r="L11" i="34"/>
  <c r="K11" i="34"/>
  <c r="M10" i="34"/>
  <c r="L10" i="34"/>
  <c r="K10" i="34"/>
  <c r="M9" i="34"/>
  <c r="L9" i="34"/>
  <c r="M8" i="34"/>
  <c r="L8" i="34"/>
  <c r="K8" i="34"/>
  <c r="A8" i="34"/>
  <c r="A9" i="34" s="1"/>
  <c r="A10" i="34" s="1"/>
  <c r="A11" i="34" s="1"/>
  <c r="A12" i="34" s="1"/>
  <c r="A13" i="34" s="1"/>
  <c r="A14" i="34" s="1"/>
  <c r="A15" i="34" s="1"/>
  <c r="A16" i="34" s="1"/>
  <c r="M7" i="34"/>
  <c r="L7" i="34"/>
  <c r="K7" i="34"/>
  <c r="M40" i="34" l="1"/>
  <c r="N40" i="34"/>
  <c r="O40" i="33"/>
  <c r="J40" i="33"/>
  <c r="I40" i="33"/>
  <c r="H40" i="33"/>
  <c r="G40" i="33"/>
  <c r="F40" i="33"/>
  <c r="E40" i="33"/>
  <c r="D40" i="33"/>
  <c r="M39" i="33"/>
  <c r="L39" i="33"/>
  <c r="K39" i="33"/>
  <c r="M38" i="33"/>
  <c r="L38" i="33"/>
  <c r="K38" i="33"/>
  <c r="K37" i="33"/>
  <c r="M36" i="33"/>
  <c r="K36" i="33"/>
  <c r="M35" i="33"/>
  <c r="L35" i="33"/>
  <c r="K35" i="33"/>
  <c r="M34" i="33"/>
  <c r="L34" i="33"/>
  <c r="K34" i="33"/>
  <c r="M33" i="33"/>
  <c r="L33" i="33"/>
  <c r="K33" i="33"/>
  <c r="M32" i="33"/>
  <c r="L32" i="33"/>
  <c r="K32" i="33"/>
  <c r="M31" i="33"/>
  <c r="M30" i="33"/>
  <c r="L30" i="33"/>
  <c r="K30" i="33"/>
  <c r="M29" i="33"/>
  <c r="L29" i="33"/>
  <c r="K29" i="33"/>
  <c r="M28" i="33"/>
  <c r="L28" i="33"/>
  <c r="K28" i="33"/>
  <c r="N27" i="33"/>
  <c r="M27" i="33"/>
  <c r="L27" i="33"/>
  <c r="K27" i="33"/>
  <c r="M26" i="33"/>
  <c r="L26" i="33"/>
  <c r="K26" i="33"/>
  <c r="N25" i="33"/>
  <c r="M25" i="33"/>
  <c r="L25" i="33"/>
  <c r="K25" i="33"/>
  <c r="M24" i="33"/>
  <c r="L24" i="33"/>
  <c r="K24" i="33"/>
  <c r="N23" i="33"/>
  <c r="M23" i="33"/>
  <c r="L23" i="33"/>
  <c r="K23" i="33"/>
  <c r="M22" i="33"/>
  <c r="L22" i="33"/>
  <c r="K22" i="33"/>
  <c r="M21" i="33"/>
  <c r="L21" i="33"/>
  <c r="K21" i="33"/>
  <c r="M20" i="33"/>
  <c r="L20" i="33"/>
  <c r="K20" i="33"/>
  <c r="M19" i="33"/>
  <c r="L19" i="33"/>
  <c r="K19" i="33"/>
  <c r="N18" i="33"/>
  <c r="N40" i="33" s="1"/>
  <c r="M18" i="33"/>
  <c r="L18" i="33"/>
  <c r="K18" i="33"/>
  <c r="M17" i="33"/>
  <c r="L17" i="33"/>
  <c r="K17" i="33"/>
  <c r="M16" i="33"/>
  <c r="L16" i="33"/>
  <c r="K16" i="33"/>
  <c r="M15" i="33"/>
  <c r="L15" i="33"/>
  <c r="K15" i="33"/>
  <c r="M14" i="33"/>
  <c r="L14" i="33"/>
  <c r="K14" i="33"/>
  <c r="M13" i="33"/>
  <c r="L13" i="33"/>
  <c r="M12" i="33"/>
  <c r="L12" i="33"/>
  <c r="K12" i="33"/>
  <c r="M11" i="33"/>
  <c r="L11" i="33"/>
  <c r="K11" i="33"/>
  <c r="M10" i="33"/>
  <c r="L10" i="33"/>
  <c r="K10" i="33"/>
  <c r="M9" i="33"/>
  <c r="L9" i="33"/>
  <c r="M8" i="33"/>
  <c r="L8" i="33"/>
  <c r="K8" i="33"/>
  <c r="A8" i="33"/>
  <c r="A9" i="33" s="1"/>
  <c r="A10" i="33" s="1"/>
  <c r="A11" i="33" s="1"/>
  <c r="A12" i="33" s="1"/>
  <c r="A13" i="33" s="1"/>
  <c r="A14" i="33" s="1"/>
  <c r="A15" i="33" s="1"/>
  <c r="A16" i="33" s="1"/>
  <c r="M7" i="33"/>
  <c r="L7" i="33"/>
  <c r="K7" i="33"/>
  <c r="M40" i="33" l="1"/>
  <c r="L40" i="33"/>
  <c r="K40" i="33"/>
</calcChain>
</file>

<file path=xl/sharedStrings.xml><?xml version="1.0" encoding="utf-8"?>
<sst xmlns="http://schemas.openxmlformats.org/spreadsheetml/2006/main" count="715" uniqueCount="117">
  <si>
    <t>NO</t>
  </si>
  <si>
    <t>NAMA PASAR</t>
  </si>
  <si>
    <t>Pasar Kroya</t>
  </si>
  <si>
    <t>Pasar Sikampuh</t>
  </si>
  <si>
    <t>Pasar Binangun</t>
  </si>
  <si>
    <t>Pasar Kemojing</t>
  </si>
  <si>
    <t>Pasar Karang Putat</t>
  </si>
  <si>
    <t xml:space="preserve">Pasar Nusawungu </t>
  </si>
  <si>
    <t>Pasar Klumprit</t>
  </si>
  <si>
    <t>Pasar Banjareja</t>
  </si>
  <si>
    <t>Pasar Maos Lor</t>
  </si>
  <si>
    <t>Pasar Maos Kidul</t>
  </si>
  <si>
    <t xml:space="preserve">Pasar Sampang </t>
  </si>
  <si>
    <t>Pasar Adipala</t>
  </si>
  <si>
    <t xml:space="preserve"> Pasar Majenang</t>
  </si>
  <si>
    <t xml:space="preserve"> Pasar Wanareja</t>
  </si>
  <si>
    <t xml:space="preserve"> Pasar Panimbang</t>
  </si>
  <si>
    <t xml:space="preserve"> Pasar Hewan </t>
  </si>
  <si>
    <t>Pasar Sidareja</t>
  </si>
  <si>
    <t>Pasar Sentolo Baru</t>
  </si>
  <si>
    <t>Pasar Cinyawang</t>
  </si>
  <si>
    <t>Pasar Cipari</t>
  </si>
  <si>
    <t>Pasar Kawunganten</t>
  </si>
  <si>
    <t>Pasar Sarwodadi</t>
  </si>
  <si>
    <t>Pasar Gandrungmangu</t>
  </si>
  <si>
    <t>Jumlah</t>
  </si>
  <si>
    <t>Pasar Gede</t>
  </si>
  <si>
    <t>Pasar Ikan</t>
  </si>
  <si>
    <t>Pasar Sidadadi</t>
  </si>
  <si>
    <t>Pasar Tanjungsari</t>
  </si>
  <si>
    <t>Pasar Pelemgading</t>
  </si>
  <si>
    <t>Pasar Saliwangi</t>
  </si>
  <si>
    <t>Pasar Gumilir</t>
  </si>
  <si>
    <t>Pasar Kesugihan</t>
  </si>
  <si>
    <t>Pasar Karangkandri</t>
  </si>
  <si>
    <t>Pasar Lebeng</t>
  </si>
  <si>
    <t>KELAS PASAR</t>
  </si>
  <si>
    <t>JML PEDAGANG</t>
  </si>
  <si>
    <t>JML PEMUNGUT</t>
  </si>
  <si>
    <t>KIOS</t>
  </si>
  <si>
    <t>LOS</t>
  </si>
  <si>
    <t>LUAR LOS</t>
  </si>
  <si>
    <t xml:space="preserve">JUMLAH </t>
  </si>
  <si>
    <t>TERPAKAI</t>
  </si>
  <si>
    <t>Harian</t>
  </si>
  <si>
    <t>-</t>
  </si>
  <si>
    <t>Legi</t>
  </si>
  <si>
    <t>Kliwon</t>
  </si>
  <si>
    <t>Wage</t>
  </si>
  <si>
    <t>Sudarman</t>
  </si>
  <si>
    <t>Tugiwan</t>
  </si>
  <si>
    <t>Mariman</t>
  </si>
  <si>
    <t>Darsono</t>
  </si>
  <si>
    <t>Dirso</t>
  </si>
  <si>
    <t>II</t>
  </si>
  <si>
    <t>Samingun</t>
  </si>
  <si>
    <t>III</t>
  </si>
  <si>
    <t xml:space="preserve">Selasa </t>
  </si>
  <si>
    <t>Senin, Rabu, Jumat</t>
  </si>
  <si>
    <t>Senin dan Kamis</t>
  </si>
  <si>
    <t>I</t>
  </si>
  <si>
    <t>Daryoto</t>
  </si>
  <si>
    <t>Senin, Kamis, Sabtu</t>
  </si>
  <si>
    <t>Pahing,Kliwon</t>
  </si>
  <si>
    <t>Pon, Kllwon</t>
  </si>
  <si>
    <t>Rasan</t>
  </si>
  <si>
    <t>Pahing</t>
  </si>
  <si>
    <t>Wage,Kliwon</t>
  </si>
  <si>
    <t>Mislam</t>
  </si>
  <si>
    <t>Rabu,Minggu</t>
  </si>
  <si>
    <t>Risan</t>
  </si>
  <si>
    <t>Siswarsadi</t>
  </si>
  <si>
    <t>TARGET 2022</t>
  </si>
  <si>
    <t>Rabu, Sabtu</t>
  </si>
  <si>
    <t>TIDAK TERPAKAI</t>
  </si>
  <si>
    <t>PASARAN</t>
  </si>
  <si>
    <t>DATA PEDAGANG PASAR PEMDA TAHUN 2022</t>
  </si>
  <si>
    <t>NAMA KAPAS</t>
  </si>
  <si>
    <t>Siti Fatonah</t>
  </si>
  <si>
    <t>Soepono</t>
  </si>
  <si>
    <t>Tokhid</t>
  </si>
  <si>
    <t>Kusdi</t>
  </si>
  <si>
    <t>Suprijatno</t>
  </si>
  <si>
    <t>Kuwatno</t>
  </si>
  <si>
    <t>Ismangil</t>
  </si>
  <si>
    <t>Budi Yuwono</t>
  </si>
  <si>
    <t>Taswa</t>
  </si>
  <si>
    <t>Edi Suroso</t>
  </si>
  <si>
    <t>Marsono</t>
  </si>
  <si>
    <t>NO HP</t>
  </si>
  <si>
    <t>085869905563</t>
  </si>
  <si>
    <t>081776413186</t>
  </si>
  <si>
    <t>085647690687</t>
  </si>
  <si>
    <t>081542924592</t>
  </si>
  <si>
    <t>'081327466642</t>
  </si>
  <si>
    <t>081363435644</t>
  </si>
  <si>
    <t>081393747722</t>
  </si>
  <si>
    <t>0895378035537</t>
  </si>
  <si>
    <t>085876312909</t>
  </si>
  <si>
    <t>087736852574</t>
  </si>
  <si>
    <t>085813129130</t>
  </si>
  <si>
    <t>085878947156</t>
  </si>
  <si>
    <t>085600237176</t>
  </si>
  <si>
    <t>082226842968</t>
  </si>
  <si>
    <t>082136817742</t>
  </si>
  <si>
    <t>085227048357</t>
  </si>
  <si>
    <t>083488062054</t>
  </si>
  <si>
    <t>085747744706</t>
  </si>
  <si>
    <t>082225286115</t>
  </si>
  <si>
    <t>082139874359</t>
  </si>
  <si>
    <t>085725706529</t>
  </si>
  <si>
    <t>088221610325</t>
  </si>
  <si>
    <t xml:space="preserve"> </t>
  </si>
  <si>
    <t>TARGET 2023</t>
  </si>
  <si>
    <t>DATA PEDAGANG UPT PASAR GEDE TAHUN 2023</t>
  </si>
  <si>
    <t>DATA PEDAGANG PASAR PEMDA TAHUN 2023</t>
  </si>
  <si>
    <t>Kasimin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</si>
</sst>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6" fillId="2" borderId="3" xfId="0" applyFont="1" applyFill="1" applyBorder="1" applyAlignment="1">
      <alignment horizontal="center" vertical="center" wrapText="1"/>
    </xf>
    <xf numFmtId="0" fontId="0" fillId="0" borderId="0" xfId="0"/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indent="1"/>
    </xf>
    <xf numFmtId="164" fontId="5" fillId="3" borderId="15" xfId="1" applyFont="1" applyFill="1" applyBorder="1"/>
    <xf numFmtId="0" fontId="5" fillId="3" borderId="16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indent="1"/>
    </xf>
    <xf numFmtId="0" fontId="5" fillId="3" borderId="18" xfId="0" applyFont="1" applyFill="1" applyBorder="1"/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left" indent="1"/>
    </xf>
    <xf numFmtId="0" fontId="5" fillId="3" borderId="19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23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left"/>
    </xf>
    <xf numFmtId="0" fontId="5" fillId="3" borderId="18" xfId="0" applyFont="1" applyFill="1" applyBorder="1" applyAlignment="1">
      <alignment vertical="center"/>
    </xf>
    <xf numFmtId="0" fontId="5" fillId="3" borderId="14" xfId="0" applyFont="1" applyFill="1" applyBorder="1"/>
    <xf numFmtId="0" fontId="5" fillId="3" borderId="21" xfId="0" applyFont="1" applyFill="1" applyBorder="1" applyAlignment="1">
      <alignment horizontal="center"/>
    </xf>
    <xf numFmtId="0" fontId="8" fillId="4" borderId="22" xfId="4" applyNumberFormat="1" applyFont="1" applyFill="1" applyBorder="1" applyAlignment="1">
      <alignment vertical="center"/>
    </xf>
    <xf numFmtId="0" fontId="8" fillId="4" borderId="24" xfId="4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/>
    </xf>
    <xf numFmtId="0" fontId="5" fillId="3" borderId="1" xfId="0" quotePrefix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/>
    </xf>
    <xf numFmtId="0" fontId="8" fillId="4" borderId="26" xfId="4" applyNumberFormat="1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164" fontId="8" fillId="3" borderId="1" xfId="1" applyFont="1" applyFill="1" applyBorder="1"/>
    <xf numFmtId="166" fontId="8" fillId="3" borderId="10" xfId="2" quotePrefix="1" applyNumberFormat="1" applyFont="1" applyFill="1" applyBorder="1" applyAlignment="1">
      <alignment horizontal="right"/>
    </xf>
    <xf numFmtId="166" fontId="8" fillId="3" borderId="17" xfId="2" applyNumberFormat="1" applyFont="1" applyFill="1" applyBorder="1" applyAlignment="1">
      <alignment horizontal="right"/>
    </xf>
    <xf numFmtId="166" fontId="8" fillId="3" borderId="13" xfId="2" applyNumberFormat="1" applyFont="1" applyFill="1" applyBorder="1" applyAlignment="1">
      <alignment horizontal="right" vertical="center"/>
    </xf>
    <xf numFmtId="166" fontId="8" fillId="3" borderId="1" xfId="2" applyNumberFormat="1" applyFont="1" applyFill="1" applyBorder="1" applyAlignment="1">
      <alignment horizontal="right" vertical="center"/>
    </xf>
    <xf numFmtId="166" fontId="8" fillId="3" borderId="14" xfId="2" applyNumberFormat="1" applyFont="1" applyFill="1" applyBorder="1" applyAlignment="1">
      <alignment horizontal="right"/>
    </xf>
    <xf numFmtId="0" fontId="5" fillId="3" borderId="25" xfId="0" applyFont="1" applyFill="1" applyBorder="1" applyAlignment="1">
      <alignment vertical="center"/>
    </xf>
    <xf numFmtId="166" fontId="8" fillId="3" borderId="23" xfId="2" applyNumberFormat="1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164" fontId="8" fillId="3" borderId="14" xfId="1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vertical="center"/>
    </xf>
    <xf numFmtId="0" fontId="5" fillId="3" borderId="20" xfId="0" applyFont="1" applyFill="1" applyBorder="1"/>
    <xf numFmtId="0" fontId="5" fillId="3" borderId="30" xfId="0" applyFont="1" applyFill="1" applyBorder="1" applyAlignment="1">
      <alignment vertical="center"/>
    </xf>
    <xf numFmtId="0" fontId="8" fillId="4" borderId="31" xfId="4" applyNumberFormat="1" applyFont="1" applyFill="1" applyBorder="1" applyAlignment="1">
      <alignment horizontal="center" vertical="center"/>
    </xf>
    <xf numFmtId="0" fontId="8" fillId="4" borderId="28" xfId="4" applyNumberFormat="1" applyFont="1" applyFill="1" applyBorder="1" applyAlignment="1">
      <alignment horizontal="center" vertical="center"/>
    </xf>
    <xf numFmtId="0" fontId="8" fillId="4" borderId="32" xfId="4" applyNumberFormat="1" applyFont="1" applyFill="1" applyBorder="1" applyAlignment="1">
      <alignment horizontal="center" vertical="center"/>
    </xf>
    <xf numFmtId="164" fontId="8" fillId="4" borderId="25" xfId="4" applyNumberFormat="1" applyFont="1" applyFill="1" applyBorder="1" applyAlignment="1">
      <alignment vertical="center"/>
    </xf>
    <xf numFmtId="164" fontId="8" fillId="4" borderId="18" xfId="4" applyNumberFormat="1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3" fontId="5" fillId="3" borderId="20" xfId="0" applyNumberFormat="1" applyFont="1" applyFill="1" applyBorder="1" applyAlignment="1">
      <alignment horizontal="center" vertical="center"/>
    </xf>
    <xf numFmtId="164" fontId="8" fillId="4" borderId="34" xfId="4" applyNumberFormat="1" applyFont="1" applyFill="1" applyBorder="1" applyAlignment="1">
      <alignment vertical="center"/>
    </xf>
    <xf numFmtId="0" fontId="8" fillId="4" borderId="35" xfId="4" applyNumberFormat="1" applyFont="1" applyFill="1" applyBorder="1" applyAlignment="1">
      <alignment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vertical="center"/>
    </xf>
    <xf numFmtId="0" fontId="8" fillId="4" borderId="33" xfId="4" applyNumberFormat="1" applyFont="1" applyFill="1" applyBorder="1" applyAlignment="1">
      <alignment horizontal="center" vertical="center"/>
    </xf>
    <xf numFmtId="164" fontId="5" fillId="3" borderId="33" xfId="1" applyFont="1" applyFill="1" applyBorder="1" applyAlignment="1"/>
    <xf numFmtId="164" fontId="8" fillId="3" borderId="33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23" xfId="0" applyNumberFormat="1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8" fillId="3" borderId="14" xfId="1" applyFont="1" applyFill="1" applyBorder="1" applyAlignment="1"/>
    <xf numFmtId="166" fontId="8" fillId="3" borderId="10" xfId="2" quotePrefix="1" applyNumberFormat="1" applyFont="1" applyFill="1" applyBorder="1" applyAlignment="1">
      <alignment horizontal="left"/>
    </xf>
    <xf numFmtId="166" fontId="8" fillId="3" borderId="17" xfId="2" applyNumberFormat="1" applyFont="1" applyFill="1" applyBorder="1" applyAlignment="1">
      <alignment horizontal="left"/>
    </xf>
    <xf numFmtId="166" fontId="8" fillId="3" borderId="14" xfId="2" applyNumberFormat="1" applyFont="1" applyFill="1" applyBorder="1" applyAlignment="1">
      <alignment horizontal="left"/>
    </xf>
    <xf numFmtId="166" fontId="8" fillId="3" borderId="13" xfId="2" applyNumberFormat="1" applyFont="1" applyFill="1" applyBorder="1" applyAlignment="1">
      <alignment horizontal="left"/>
    </xf>
    <xf numFmtId="166" fontId="8" fillId="3" borderId="1" xfId="2" applyNumberFormat="1" applyFont="1" applyFill="1" applyBorder="1" applyAlignment="1">
      <alignment horizontal="left"/>
    </xf>
    <xf numFmtId="166" fontId="8" fillId="3" borderId="23" xfId="2" applyNumberFormat="1" applyFont="1" applyFill="1" applyBorder="1" applyAlignment="1">
      <alignment horizontal="left"/>
    </xf>
    <xf numFmtId="164" fontId="8" fillId="4" borderId="25" xfId="4" applyNumberFormat="1" applyFont="1" applyFill="1" applyBorder="1" applyAlignment="1">
      <alignment horizontal="left"/>
    </xf>
    <xf numFmtId="164" fontId="8" fillId="4" borderId="18" xfId="4" applyNumberFormat="1" applyFont="1" applyFill="1" applyBorder="1" applyAlignment="1">
      <alignment horizontal="left"/>
    </xf>
    <xf numFmtId="164" fontId="8" fillId="4" borderId="34" xfId="4" applyNumberFormat="1" applyFont="1" applyFill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8" fillId="3" borderId="36" xfId="0" applyNumberFormat="1" applyFont="1" applyFill="1" applyBorder="1" applyAlignment="1">
      <alignment horizontal="center" vertical="center"/>
    </xf>
    <xf numFmtId="164" fontId="5" fillId="3" borderId="16" xfId="1" quotePrefix="1" applyFont="1" applyFill="1" applyBorder="1"/>
    <xf numFmtId="164" fontId="8" fillId="3" borderId="18" xfId="1" quotePrefix="1" applyFont="1" applyFill="1" applyBorder="1"/>
    <xf numFmtId="164" fontId="8" fillId="3" borderId="19" xfId="1" quotePrefix="1" applyFont="1" applyFill="1" applyBorder="1" applyAlignment="1"/>
    <xf numFmtId="166" fontId="8" fillId="3" borderId="17" xfId="2" quotePrefix="1" applyNumberFormat="1" applyFont="1" applyFill="1" applyBorder="1" applyAlignment="1">
      <alignment horizontal="left"/>
    </xf>
    <xf numFmtId="166" fontId="8" fillId="3" borderId="19" xfId="2" quotePrefix="1" applyNumberFormat="1" applyFont="1" applyFill="1" applyBorder="1" applyAlignment="1">
      <alignment horizontal="left"/>
    </xf>
    <xf numFmtId="166" fontId="8" fillId="3" borderId="25" xfId="2" quotePrefix="1" applyNumberFormat="1" applyFont="1" applyFill="1" applyBorder="1" applyAlignment="1">
      <alignment horizontal="left"/>
    </xf>
    <xf numFmtId="166" fontId="8" fillId="3" borderId="18" xfId="2" quotePrefix="1" applyNumberFormat="1" applyFont="1" applyFill="1" applyBorder="1" applyAlignment="1">
      <alignment horizontal="left"/>
    </xf>
    <xf numFmtId="164" fontId="8" fillId="4" borderId="0" xfId="4" quotePrefix="1" applyNumberFormat="1" applyFont="1" applyFill="1" applyBorder="1" applyAlignment="1">
      <alignment horizontal="left"/>
    </xf>
    <xf numFmtId="164" fontId="8" fillId="4" borderId="38" xfId="4" quotePrefix="1" applyNumberFormat="1" applyFont="1" applyFill="1" applyBorder="1" applyAlignment="1">
      <alignment horizontal="left"/>
    </xf>
    <xf numFmtId="164" fontId="8" fillId="4" borderId="39" xfId="4" quotePrefix="1" applyNumberFormat="1" applyFont="1" applyFill="1" applyBorder="1" applyAlignment="1">
      <alignment horizontal="left"/>
    </xf>
    <xf numFmtId="164" fontId="8" fillId="4" borderId="40" xfId="4" quotePrefix="1" applyNumberFormat="1" applyFont="1" applyFill="1" applyBorder="1" applyAlignment="1">
      <alignment horizontal="left"/>
    </xf>
    <xf numFmtId="166" fontId="8" fillId="3" borderId="14" xfId="2" quotePrefix="1" applyNumberFormat="1" applyFont="1" applyFill="1" applyBorder="1" applyAlignment="1">
      <alignment horizontal="left"/>
    </xf>
    <xf numFmtId="0" fontId="5" fillId="3" borderId="41" xfId="0" applyFont="1" applyFill="1" applyBorder="1" applyAlignment="1">
      <alignment vertical="center"/>
    </xf>
    <xf numFmtId="0" fontId="5" fillId="3" borderId="42" xfId="0" applyFont="1" applyFill="1" applyBorder="1" applyAlignment="1">
      <alignment vertical="center"/>
    </xf>
    <xf numFmtId="0" fontId="5" fillId="3" borderId="4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7">
    <cellStyle name="Comma" xfId="2" builtinId="3"/>
    <cellStyle name="Comma [0]" xfId="1" builtinId="6"/>
    <cellStyle name="Comma [0] 2" xfId="4"/>
    <cellStyle name="Comma 2" xfId="6"/>
    <cellStyle name="Normal" xfId="0" builtinId="0"/>
    <cellStyle name="Normal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topLeftCell="A10" zoomScale="80" zoomScaleNormal="80" zoomScaleSheetLayoutView="80" workbookViewId="0">
      <selection activeCell="N42" sqref="N42"/>
    </sheetView>
  </sheetViews>
  <sheetFormatPr defaultRowHeight="15" x14ac:dyDescent="0.25"/>
  <cols>
    <col min="1" max="1" width="5.42578125" style="4" customWidth="1"/>
    <col min="2" max="2" width="23.140625" style="4" customWidth="1"/>
    <col min="3" max="3" width="9.28515625" style="4" customWidth="1"/>
    <col min="4" max="4" width="10.42578125" style="4" customWidth="1"/>
    <col min="5" max="5" width="8.42578125" style="4" customWidth="1"/>
    <col min="6" max="6" width="9.28515625" style="4" customWidth="1"/>
    <col min="7" max="7" width="8.85546875" style="4" customWidth="1"/>
    <col min="8" max="8" width="8.42578125" style="4" customWidth="1"/>
    <col min="9" max="9" width="8" style="4" customWidth="1"/>
    <col min="10" max="10" width="10" style="4" customWidth="1"/>
    <col min="11" max="11" width="9.140625" style="4" customWidth="1"/>
    <col min="12" max="12" width="8.7109375" style="4" customWidth="1"/>
    <col min="13" max="13" width="10" style="4" customWidth="1"/>
    <col min="14" max="14" width="13.85546875" style="4" customWidth="1"/>
    <col min="15" max="15" width="16.7109375" style="4" customWidth="1"/>
    <col min="16" max="16" width="17.42578125" style="4" customWidth="1"/>
    <col min="17" max="17" width="22.7109375" style="4" customWidth="1"/>
    <col min="18" max="16384" width="9.140625" style="4"/>
  </cols>
  <sheetData>
    <row r="1" spans="1:17" ht="33" customHeight="1" x14ac:dyDescent="0.25">
      <c r="A1" s="116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9.75" customHeight="1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5.75" customHeight="1" x14ac:dyDescent="0.25">
      <c r="A3" s="113" t="s">
        <v>0</v>
      </c>
      <c r="B3" s="113" t="s">
        <v>1</v>
      </c>
      <c r="C3" s="113" t="s">
        <v>36</v>
      </c>
      <c r="D3" s="113" t="s">
        <v>38</v>
      </c>
      <c r="E3" s="117" t="s">
        <v>42</v>
      </c>
      <c r="F3" s="118"/>
      <c r="G3" s="119"/>
      <c r="H3" s="117" t="s">
        <v>43</v>
      </c>
      <c r="I3" s="118"/>
      <c r="J3" s="119"/>
      <c r="K3" s="117" t="s">
        <v>74</v>
      </c>
      <c r="L3" s="118"/>
      <c r="M3" s="119"/>
      <c r="N3" s="113" t="s">
        <v>37</v>
      </c>
      <c r="O3" s="113" t="s">
        <v>77</v>
      </c>
      <c r="P3" s="113" t="s">
        <v>89</v>
      </c>
      <c r="Q3" s="110" t="s">
        <v>75</v>
      </c>
    </row>
    <row r="4" spans="1:17" ht="15.75" customHeight="1" x14ac:dyDescent="0.25">
      <c r="A4" s="114"/>
      <c r="B4" s="114"/>
      <c r="C4" s="114"/>
      <c r="D4" s="114"/>
      <c r="E4" s="120"/>
      <c r="F4" s="121"/>
      <c r="G4" s="122"/>
      <c r="H4" s="120"/>
      <c r="I4" s="121"/>
      <c r="J4" s="122"/>
      <c r="K4" s="120"/>
      <c r="L4" s="121"/>
      <c r="M4" s="122"/>
      <c r="N4" s="114"/>
      <c r="O4" s="114"/>
      <c r="P4" s="114"/>
      <c r="Q4" s="111"/>
    </row>
    <row r="5" spans="1:17" ht="31.5" x14ac:dyDescent="0.25">
      <c r="A5" s="115"/>
      <c r="B5" s="115"/>
      <c r="C5" s="115"/>
      <c r="D5" s="115"/>
      <c r="E5" s="88" t="s">
        <v>39</v>
      </c>
      <c r="F5" s="88" t="s">
        <v>40</v>
      </c>
      <c r="G5" s="88" t="s">
        <v>41</v>
      </c>
      <c r="H5" s="88" t="s">
        <v>39</v>
      </c>
      <c r="I5" s="88" t="s">
        <v>40</v>
      </c>
      <c r="J5" s="88" t="s">
        <v>41</v>
      </c>
      <c r="K5" s="88" t="s">
        <v>39</v>
      </c>
      <c r="L5" s="88" t="s">
        <v>40</v>
      </c>
      <c r="M5" s="88" t="s">
        <v>41</v>
      </c>
      <c r="N5" s="123"/>
      <c r="O5" s="123"/>
      <c r="P5" s="115"/>
      <c r="Q5" s="112"/>
    </row>
    <row r="6" spans="1:17" ht="15.7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16</v>
      </c>
      <c r="P6" s="74"/>
      <c r="Q6" s="74">
        <v>17</v>
      </c>
    </row>
    <row r="7" spans="1:17" ht="15.75" customHeight="1" x14ac:dyDescent="0.25">
      <c r="A7" s="5">
        <v>1</v>
      </c>
      <c r="B7" s="6" t="s">
        <v>26</v>
      </c>
      <c r="C7" s="28" t="s">
        <v>60</v>
      </c>
      <c r="D7" s="28">
        <v>4</v>
      </c>
      <c r="E7" s="28">
        <v>595</v>
      </c>
      <c r="F7" s="28">
        <v>603</v>
      </c>
      <c r="G7" s="28">
        <v>0</v>
      </c>
      <c r="H7" s="28">
        <v>149</v>
      </c>
      <c r="I7" s="28">
        <v>189</v>
      </c>
      <c r="J7" s="28">
        <v>0</v>
      </c>
      <c r="K7" s="28">
        <f t="shared" ref="K7:M22" si="0">E7-H7</f>
        <v>446</v>
      </c>
      <c r="L7" s="28">
        <f t="shared" si="0"/>
        <v>414</v>
      </c>
      <c r="M7" s="28">
        <f t="shared" si="0"/>
        <v>0</v>
      </c>
      <c r="N7" s="28">
        <v>338</v>
      </c>
      <c r="O7" s="7" t="s">
        <v>49</v>
      </c>
      <c r="P7" s="91" t="s">
        <v>90</v>
      </c>
      <c r="Q7" s="8" t="s">
        <v>44</v>
      </c>
    </row>
    <row r="8" spans="1:17" ht="15.75" x14ac:dyDescent="0.25">
      <c r="A8" s="9">
        <f>A7+1</f>
        <v>2</v>
      </c>
      <c r="B8" s="10" t="s">
        <v>27</v>
      </c>
      <c r="C8" s="9" t="s">
        <v>54</v>
      </c>
      <c r="D8" s="9">
        <v>2</v>
      </c>
      <c r="E8" s="9">
        <v>89</v>
      </c>
      <c r="F8" s="9">
        <v>6</v>
      </c>
      <c r="G8" s="9">
        <v>0</v>
      </c>
      <c r="H8" s="9">
        <v>25</v>
      </c>
      <c r="I8" s="9">
        <v>6</v>
      </c>
      <c r="J8" s="9">
        <v>0</v>
      </c>
      <c r="K8" s="9">
        <f t="shared" si="0"/>
        <v>64</v>
      </c>
      <c r="L8" s="9">
        <f t="shared" si="0"/>
        <v>0</v>
      </c>
      <c r="M8" s="9">
        <f t="shared" si="0"/>
        <v>0</v>
      </c>
      <c r="N8" s="9">
        <v>60</v>
      </c>
      <c r="O8" s="39" t="s">
        <v>53</v>
      </c>
      <c r="P8" s="92" t="s">
        <v>91</v>
      </c>
      <c r="Q8" s="11" t="s">
        <v>44</v>
      </c>
    </row>
    <row r="9" spans="1:17" ht="15.75" x14ac:dyDescent="0.25">
      <c r="A9" s="9">
        <f t="shared" ref="A9:A15" si="1">A8+1</f>
        <v>3</v>
      </c>
      <c r="B9" s="10" t="s">
        <v>28</v>
      </c>
      <c r="C9" s="9" t="s">
        <v>60</v>
      </c>
      <c r="D9" s="9">
        <v>4</v>
      </c>
      <c r="E9" s="9">
        <v>87</v>
      </c>
      <c r="F9" s="9">
        <v>15</v>
      </c>
      <c r="G9" s="29">
        <v>0</v>
      </c>
      <c r="H9" s="9">
        <v>87</v>
      </c>
      <c r="I9" s="9">
        <v>15</v>
      </c>
      <c r="J9" s="9">
        <v>0</v>
      </c>
      <c r="K9" s="9">
        <v>0</v>
      </c>
      <c r="L9" s="9">
        <f t="shared" si="0"/>
        <v>0</v>
      </c>
      <c r="M9" s="9">
        <f t="shared" si="0"/>
        <v>0</v>
      </c>
      <c r="N9" s="9">
        <v>549</v>
      </c>
      <c r="O9" s="39" t="s">
        <v>50</v>
      </c>
      <c r="P9" s="92" t="s">
        <v>92</v>
      </c>
      <c r="Q9" s="11" t="s">
        <v>44</v>
      </c>
    </row>
    <row r="10" spans="1:17" ht="15.75" x14ac:dyDescent="0.25">
      <c r="A10" s="9">
        <f t="shared" si="1"/>
        <v>4</v>
      </c>
      <c r="B10" s="10" t="s">
        <v>29</v>
      </c>
      <c r="C10" s="9" t="s">
        <v>54</v>
      </c>
      <c r="D10" s="9">
        <v>2</v>
      </c>
      <c r="E10" s="9">
        <v>82</v>
      </c>
      <c r="F10" s="9">
        <v>30</v>
      </c>
      <c r="G10" s="29">
        <v>0</v>
      </c>
      <c r="H10" s="9">
        <v>82</v>
      </c>
      <c r="I10" s="9">
        <v>24</v>
      </c>
      <c r="J10" s="9">
        <v>0</v>
      </c>
      <c r="K10" s="9">
        <f t="shared" ref="K10:M39" si="2">E10-H10</f>
        <v>0</v>
      </c>
      <c r="L10" s="9">
        <f t="shared" si="0"/>
        <v>6</v>
      </c>
      <c r="M10" s="9">
        <f t="shared" si="0"/>
        <v>0</v>
      </c>
      <c r="N10" s="9">
        <v>213</v>
      </c>
      <c r="O10" s="39" t="s">
        <v>78</v>
      </c>
      <c r="P10" s="92" t="s">
        <v>93</v>
      </c>
      <c r="Q10" s="11" t="s">
        <v>44</v>
      </c>
    </row>
    <row r="11" spans="1:17" ht="15.75" x14ac:dyDescent="0.25">
      <c r="A11" s="9">
        <f t="shared" si="1"/>
        <v>5</v>
      </c>
      <c r="B11" s="10" t="s">
        <v>30</v>
      </c>
      <c r="C11" s="9" t="s">
        <v>54</v>
      </c>
      <c r="D11" s="9">
        <v>3</v>
      </c>
      <c r="E11" s="9">
        <v>25</v>
      </c>
      <c r="F11" s="9">
        <v>7</v>
      </c>
      <c r="G11" s="29">
        <v>28</v>
      </c>
      <c r="H11" s="9">
        <v>25</v>
      </c>
      <c r="I11" s="9">
        <v>7</v>
      </c>
      <c r="J11" s="9">
        <v>21</v>
      </c>
      <c r="K11" s="9">
        <f t="shared" si="2"/>
        <v>0</v>
      </c>
      <c r="L11" s="9">
        <f t="shared" si="0"/>
        <v>0</v>
      </c>
      <c r="M11" s="9">
        <f t="shared" si="0"/>
        <v>7</v>
      </c>
      <c r="N11" s="9">
        <v>157</v>
      </c>
      <c r="O11" s="39" t="s">
        <v>79</v>
      </c>
      <c r="P11" s="92" t="s">
        <v>94</v>
      </c>
      <c r="Q11" s="11" t="s">
        <v>44</v>
      </c>
    </row>
    <row r="12" spans="1:17" ht="15.75" x14ac:dyDescent="0.25">
      <c r="A12" s="9">
        <f t="shared" si="1"/>
        <v>6</v>
      </c>
      <c r="B12" s="10" t="s">
        <v>31</v>
      </c>
      <c r="C12" s="9" t="s">
        <v>54</v>
      </c>
      <c r="D12" s="9">
        <v>2</v>
      </c>
      <c r="E12" s="9">
        <v>13</v>
      </c>
      <c r="F12" s="9">
        <v>10</v>
      </c>
      <c r="G12" s="9">
        <v>40</v>
      </c>
      <c r="H12" s="9">
        <v>13</v>
      </c>
      <c r="I12" s="9">
        <v>10</v>
      </c>
      <c r="J12" s="9">
        <v>40</v>
      </c>
      <c r="K12" s="9">
        <f t="shared" si="2"/>
        <v>0</v>
      </c>
      <c r="L12" s="9">
        <f t="shared" si="0"/>
        <v>0</v>
      </c>
      <c r="M12" s="9">
        <f t="shared" si="0"/>
        <v>0</v>
      </c>
      <c r="N12" s="9">
        <v>142</v>
      </c>
      <c r="O12" s="39" t="s">
        <v>52</v>
      </c>
      <c r="P12" s="92" t="s">
        <v>95</v>
      </c>
      <c r="Q12" s="11" t="s">
        <v>44</v>
      </c>
    </row>
    <row r="13" spans="1:17" ht="15.75" x14ac:dyDescent="0.25">
      <c r="A13" s="9">
        <f t="shared" si="1"/>
        <v>7</v>
      </c>
      <c r="B13" s="10" t="s">
        <v>32</v>
      </c>
      <c r="C13" s="9" t="s">
        <v>56</v>
      </c>
      <c r="D13" s="9">
        <v>0</v>
      </c>
      <c r="E13" s="9">
        <v>21</v>
      </c>
      <c r="F13" s="9">
        <v>6</v>
      </c>
      <c r="G13" s="9">
        <v>4</v>
      </c>
      <c r="H13" s="9">
        <v>14</v>
      </c>
      <c r="I13" s="9">
        <v>0</v>
      </c>
      <c r="J13" s="9">
        <v>2</v>
      </c>
      <c r="K13" s="9">
        <v>7</v>
      </c>
      <c r="L13" s="9">
        <f t="shared" si="0"/>
        <v>6</v>
      </c>
      <c r="M13" s="9">
        <f t="shared" si="0"/>
        <v>2</v>
      </c>
      <c r="N13" s="9">
        <v>25</v>
      </c>
      <c r="O13" s="39" t="s">
        <v>79</v>
      </c>
      <c r="P13" s="92" t="s">
        <v>94</v>
      </c>
      <c r="Q13" s="11" t="s">
        <v>44</v>
      </c>
    </row>
    <row r="14" spans="1:17" ht="15.75" x14ac:dyDescent="0.25">
      <c r="A14" s="9">
        <f t="shared" si="1"/>
        <v>8</v>
      </c>
      <c r="B14" s="10" t="s">
        <v>33</v>
      </c>
      <c r="C14" s="9" t="s">
        <v>54</v>
      </c>
      <c r="D14" s="9">
        <v>2</v>
      </c>
      <c r="E14" s="9">
        <v>42</v>
      </c>
      <c r="F14" s="9">
        <v>20</v>
      </c>
      <c r="G14" s="9">
        <v>0</v>
      </c>
      <c r="H14" s="9">
        <v>32</v>
      </c>
      <c r="I14" s="9">
        <v>20</v>
      </c>
      <c r="J14" s="9">
        <v>0</v>
      </c>
      <c r="K14" s="9">
        <f t="shared" si="2"/>
        <v>10</v>
      </c>
      <c r="L14" s="9">
        <f t="shared" si="0"/>
        <v>0</v>
      </c>
      <c r="M14" s="9">
        <f t="shared" si="0"/>
        <v>0</v>
      </c>
      <c r="N14" s="9">
        <v>113</v>
      </c>
      <c r="O14" s="39" t="s">
        <v>80</v>
      </c>
      <c r="P14" s="92" t="s">
        <v>96</v>
      </c>
      <c r="Q14" s="11" t="s">
        <v>47</v>
      </c>
    </row>
    <row r="15" spans="1:17" ht="15.75" x14ac:dyDescent="0.25">
      <c r="A15" s="9">
        <f t="shared" si="1"/>
        <v>9</v>
      </c>
      <c r="B15" s="10" t="s">
        <v>34</v>
      </c>
      <c r="C15" s="9" t="s">
        <v>56</v>
      </c>
      <c r="D15" s="9">
        <v>1</v>
      </c>
      <c r="E15" s="9">
        <v>0</v>
      </c>
      <c r="F15" s="9">
        <v>15</v>
      </c>
      <c r="G15" s="9">
        <v>48</v>
      </c>
      <c r="H15" s="9">
        <v>0</v>
      </c>
      <c r="I15" s="9">
        <v>15</v>
      </c>
      <c r="J15" s="9">
        <v>48</v>
      </c>
      <c r="K15" s="9">
        <f t="shared" si="2"/>
        <v>0</v>
      </c>
      <c r="L15" s="9">
        <f t="shared" si="0"/>
        <v>0</v>
      </c>
      <c r="M15" s="9">
        <f t="shared" si="0"/>
        <v>0</v>
      </c>
      <c r="N15" s="9">
        <v>157</v>
      </c>
      <c r="O15" s="39" t="s">
        <v>80</v>
      </c>
      <c r="P15" s="92" t="s">
        <v>96</v>
      </c>
      <c r="Q15" s="11" t="s">
        <v>48</v>
      </c>
    </row>
    <row r="16" spans="1:17" ht="16.5" thickBot="1" x14ac:dyDescent="0.3">
      <c r="A16" s="12">
        <f>A15+1</f>
        <v>10</v>
      </c>
      <c r="B16" s="13" t="s">
        <v>35</v>
      </c>
      <c r="C16" s="12" t="s">
        <v>54</v>
      </c>
      <c r="D16" s="12">
        <v>2</v>
      </c>
      <c r="E16" s="12">
        <v>43</v>
      </c>
      <c r="F16" s="12">
        <v>28</v>
      </c>
      <c r="G16" s="12">
        <v>0</v>
      </c>
      <c r="H16" s="12">
        <v>36</v>
      </c>
      <c r="I16" s="12">
        <v>26</v>
      </c>
      <c r="J16" s="12">
        <v>0</v>
      </c>
      <c r="K16" s="12">
        <f t="shared" si="2"/>
        <v>7</v>
      </c>
      <c r="L16" s="12">
        <f t="shared" si="0"/>
        <v>2</v>
      </c>
      <c r="M16" s="12">
        <f t="shared" si="0"/>
        <v>0</v>
      </c>
      <c r="N16" s="12">
        <v>144</v>
      </c>
      <c r="O16" s="76" t="s">
        <v>51</v>
      </c>
      <c r="P16" s="93" t="s">
        <v>97</v>
      </c>
      <c r="Q16" s="14" t="s">
        <v>46</v>
      </c>
    </row>
    <row r="17" spans="1:17" ht="15.75" x14ac:dyDescent="0.25">
      <c r="A17" s="15">
        <v>11</v>
      </c>
      <c r="B17" s="16" t="s">
        <v>2</v>
      </c>
      <c r="C17" s="30" t="s">
        <v>60</v>
      </c>
      <c r="D17" s="15">
        <v>6</v>
      </c>
      <c r="E17" s="15">
        <v>302</v>
      </c>
      <c r="F17" s="15">
        <v>79</v>
      </c>
      <c r="G17" s="15">
        <v>12</v>
      </c>
      <c r="H17" s="15">
        <v>189</v>
      </c>
      <c r="I17" s="15">
        <v>71</v>
      </c>
      <c r="J17" s="36">
        <v>12</v>
      </c>
      <c r="K17" s="21">
        <f t="shared" si="2"/>
        <v>113</v>
      </c>
      <c r="L17" s="21">
        <f t="shared" si="0"/>
        <v>8</v>
      </c>
      <c r="M17" s="21">
        <f t="shared" si="0"/>
        <v>0</v>
      </c>
      <c r="N17" s="36">
        <v>519</v>
      </c>
      <c r="O17" s="77" t="s">
        <v>68</v>
      </c>
      <c r="P17" s="77" t="s">
        <v>98</v>
      </c>
      <c r="Q17" s="51" t="s">
        <v>44</v>
      </c>
    </row>
    <row r="18" spans="1:17" ht="15.75" x14ac:dyDescent="0.25">
      <c r="A18" s="9">
        <v>12</v>
      </c>
      <c r="B18" s="17" t="s">
        <v>3</v>
      </c>
      <c r="C18" s="31" t="s">
        <v>56</v>
      </c>
      <c r="D18" s="9">
        <v>2</v>
      </c>
      <c r="E18" s="9">
        <v>4</v>
      </c>
      <c r="F18" s="9">
        <v>35</v>
      </c>
      <c r="G18" s="9">
        <v>0</v>
      </c>
      <c r="H18" s="9">
        <v>4</v>
      </c>
      <c r="I18" s="9">
        <v>35</v>
      </c>
      <c r="J18" s="9">
        <v>0</v>
      </c>
      <c r="K18" s="9">
        <f t="shared" si="2"/>
        <v>0</v>
      </c>
      <c r="L18" s="9">
        <f t="shared" si="0"/>
        <v>0</v>
      </c>
      <c r="M18" s="9">
        <f t="shared" si="0"/>
        <v>0</v>
      </c>
      <c r="N18" s="9">
        <f>SUM(H18:J18)</f>
        <v>39</v>
      </c>
      <c r="O18" s="78" t="s">
        <v>81</v>
      </c>
      <c r="P18" s="94" t="s">
        <v>111</v>
      </c>
      <c r="Q18" s="18" t="s">
        <v>63</v>
      </c>
    </row>
    <row r="19" spans="1:17" ht="15.75" x14ac:dyDescent="0.25">
      <c r="A19" s="9">
        <v>13</v>
      </c>
      <c r="B19" s="17" t="s">
        <v>4</v>
      </c>
      <c r="C19" s="31" t="s">
        <v>56</v>
      </c>
      <c r="D19" s="9">
        <v>2</v>
      </c>
      <c r="E19" s="9">
        <v>21</v>
      </c>
      <c r="F19" s="9">
        <v>0</v>
      </c>
      <c r="G19" s="9">
        <v>1</v>
      </c>
      <c r="H19" s="9">
        <v>21</v>
      </c>
      <c r="I19" s="9">
        <v>0</v>
      </c>
      <c r="J19" s="9">
        <v>1</v>
      </c>
      <c r="K19" s="9">
        <f t="shared" si="2"/>
        <v>0</v>
      </c>
      <c r="L19" s="9">
        <f t="shared" si="0"/>
        <v>0</v>
      </c>
      <c r="M19" s="9">
        <f t="shared" si="0"/>
        <v>0</v>
      </c>
      <c r="N19" s="9">
        <v>117</v>
      </c>
      <c r="O19" s="78" t="s">
        <v>70</v>
      </c>
      <c r="P19" s="94" t="s">
        <v>99</v>
      </c>
      <c r="Q19" s="18" t="s">
        <v>64</v>
      </c>
    </row>
    <row r="20" spans="1:17" ht="15.75" x14ac:dyDescent="0.25">
      <c r="A20" s="9">
        <v>14</v>
      </c>
      <c r="B20" s="17" t="s">
        <v>5</v>
      </c>
      <c r="C20" s="31" t="s">
        <v>56</v>
      </c>
      <c r="D20" s="9">
        <v>3</v>
      </c>
      <c r="E20" s="9">
        <v>21</v>
      </c>
      <c r="F20" s="9">
        <v>20</v>
      </c>
      <c r="G20" s="9">
        <v>1</v>
      </c>
      <c r="H20" s="9">
        <v>21</v>
      </c>
      <c r="I20" s="9">
        <v>20</v>
      </c>
      <c r="J20" s="9">
        <v>1</v>
      </c>
      <c r="K20" s="9">
        <f t="shared" si="2"/>
        <v>0</v>
      </c>
      <c r="L20" s="9">
        <f t="shared" si="0"/>
        <v>0</v>
      </c>
      <c r="M20" s="9">
        <f t="shared" si="0"/>
        <v>0</v>
      </c>
      <c r="N20" s="9">
        <v>231</v>
      </c>
      <c r="O20" s="78" t="s">
        <v>70</v>
      </c>
      <c r="P20" s="94" t="s">
        <v>99</v>
      </c>
      <c r="Q20" s="18" t="s">
        <v>66</v>
      </c>
    </row>
    <row r="21" spans="1:17" ht="15.75" x14ac:dyDescent="0.25">
      <c r="A21" s="9">
        <v>15</v>
      </c>
      <c r="B21" s="17" t="s">
        <v>6</v>
      </c>
      <c r="C21" s="31" t="s">
        <v>56</v>
      </c>
      <c r="D21" s="9">
        <v>3</v>
      </c>
      <c r="E21" s="9">
        <v>7</v>
      </c>
      <c r="F21" s="9">
        <v>5</v>
      </c>
      <c r="G21" s="9">
        <v>1</v>
      </c>
      <c r="H21" s="9">
        <v>7</v>
      </c>
      <c r="I21" s="9">
        <v>5</v>
      </c>
      <c r="J21" s="9">
        <v>1</v>
      </c>
      <c r="K21" s="9">
        <f t="shared" si="2"/>
        <v>0</v>
      </c>
      <c r="L21" s="9">
        <f t="shared" si="0"/>
        <v>0</v>
      </c>
      <c r="M21" s="9">
        <f t="shared" si="0"/>
        <v>0</v>
      </c>
      <c r="N21" s="9">
        <v>67</v>
      </c>
      <c r="O21" s="78" t="s">
        <v>70</v>
      </c>
      <c r="P21" s="94" t="s">
        <v>99</v>
      </c>
      <c r="Q21" s="18" t="s">
        <v>67</v>
      </c>
    </row>
    <row r="22" spans="1:17" ht="15.75" x14ac:dyDescent="0.25">
      <c r="A22" s="9">
        <v>16</v>
      </c>
      <c r="B22" s="17" t="s">
        <v>7</v>
      </c>
      <c r="C22" s="31" t="s">
        <v>54</v>
      </c>
      <c r="D22" s="9">
        <v>3</v>
      </c>
      <c r="E22" s="9">
        <v>21</v>
      </c>
      <c r="F22" s="9">
        <v>6</v>
      </c>
      <c r="G22" s="9">
        <v>33</v>
      </c>
      <c r="H22" s="9">
        <v>21</v>
      </c>
      <c r="I22" s="9">
        <v>6</v>
      </c>
      <c r="J22" s="9">
        <v>33</v>
      </c>
      <c r="K22" s="9">
        <f t="shared" si="2"/>
        <v>0</v>
      </c>
      <c r="L22" s="9">
        <f t="shared" si="0"/>
        <v>0</v>
      </c>
      <c r="M22" s="9">
        <f t="shared" si="0"/>
        <v>0</v>
      </c>
      <c r="N22" s="9">
        <v>157</v>
      </c>
      <c r="O22" s="78" t="s">
        <v>65</v>
      </c>
      <c r="P22" s="94" t="s">
        <v>100</v>
      </c>
      <c r="Q22" s="18" t="s">
        <v>44</v>
      </c>
    </row>
    <row r="23" spans="1:17" ht="15.75" x14ac:dyDescent="0.25">
      <c r="A23" s="9">
        <v>17</v>
      </c>
      <c r="B23" s="17" t="s">
        <v>8</v>
      </c>
      <c r="C23" s="31" t="s">
        <v>56</v>
      </c>
      <c r="D23" s="9" t="s">
        <v>45</v>
      </c>
      <c r="E23" s="9">
        <v>15</v>
      </c>
      <c r="F23" s="9">
        <v>1</v>
      </c>
      <c r="G23" s="9">
        <v>0</v>
      </c>
      <c r="H23" s="9">
        <v>12</v>
      </c>
      <c r="I23" s="9">
        <v>0</v>
      </c>
      <c r="J23" s="9">
        <v>0</v>
      </c>
      <c r="K23" s="9">
        <f t="shared" si="2"/>
        <v>3</v>
      </c>
      <c r="L23" s="9">
        <f t="shared" si="2"/>
        <v>1</v>
      </c>
      <c r="M23" s="9">
        <f t="shared" si="2"/>
        <v>0</v>
      </c>
      <c r="N23" s="9">
        <f t="shared" ref="N23:N27" si="3">SUM(H23:J23)</f>
        <v>12</v>
      </c>
      <c r="O23" s="78" t="s">
        <v>65</v>
      </c>
      <c r="P23" s="94" t="s">
        <v>100</v>
      </c>
      <c r="Q23" s="18" t="s">
        <v>44</v>
      </c>
    </row>
    <row r="24" spans="1:17" ht="15.75" x14ac:dyDescent="0.25">
      <c r="A24" s="9">
        <v>18</v>
      </c>
      <c r="B24" s="17" t="s">
        <v>9</v>
      </c>
      <c r="C24" s="31" t="s">
        <v>56</v>
      </c>
      <c r="D24" s="9">
        <v>1</v>
      </c>
      <c r="E24" s="9">
        <v>22</v>
      </c>
      <c r="F24" s="9">
        <v>11</v>
      </c>
      <c r="G24" s="9">
        <v>54</v>
      </c>
      <c r="H24" s="9">
        <v>22</v>
      </c>
      <c r="I24" s="9">
        <v>11</v>
      </c>
      <c r="J24" s="9">
        <v>54</v>
      </c>
      <c r="K24" s="9">
        <f t="shared" si="2"/>
        <v>0</v>
      </c>
      <c r="L24" s="9">
        <f t="shared" si="2"/>
        <v>0</v>
      </c>
      <c r="M24" s="9">
        <f t="shared" si="2"/>
        <v>0</v>
      </c>
      <c r="N24" s="9">
        <v>159</v>
      </c>
      <c r="O24" s="78" t="s">
        <v>65</v>
      </c>
      <c r="P24" s="94" t="s">
        <v>100</v>
      </c>
      <c r="Q24" s="18" t="s">
        <v>69</v>
      </c>
    </row>
    <row r="25" spans="1:17" ht="15.75" x14ac:dyDescent="0.25">
      <c r="A25" s="9">
        <v>19</v>
      </c>
      <c r="B25" s="17" t="s">
        <v>10</v>
      </c>
      <c r="C25" s="31" t="s">
        <v>56</v>
      </c>
      <c r="D25" s="9">
        <v>1</v>
      </c>
      <c r="E25" s="9">
        <v>0</v>
      </c>
      <c r="F25" s="9">
        <v>0</v>
      </c>
      <c r="G25" s="9">
        <v>70</v>
      </c>
      <c r="H25" s="9">
        <v>0</v>
      </c>
      <c r="I25" s="9">
        <v>0</v>
      </c>
      <c r="J25" s="9">
        <v>70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3"/>
        <v>70</v>
      </c>
      <c r="O25" s="78" t="s">
        <v>81</v>
      </c>
      <c r="P25" s="94" t="s">
        <v>111</v>
      </c>
      <c r="Q25" s="18" t="s">
        <v>44</v>
      </c>
    </row>
    <row r="26" spans="1:17" ht="15.75" x14ac:dyDescent="0.25">
      <c r="A26" s="9">
        <v>20</v>
      </c>
      <c r="B26" s="17" t="s">
        <v>11</v>
      </c>
      <c r="C26" s="31" t="s">
        <v>56</v>
      </c>
      <c r="D26" s="9">
        <v>2</v>
      </c>
      <c r="E26" s="9">
        <v>30</v>
      </c>
      <c r="F26" s="9">
        <v>21</v>
      </c>
      <c r="G26" s="9">
        <v>12</v>
      </c>
      <c r="H26" s="9">
        <v>20</v>
      </c>
      <c r="I26" s="9">
        <v>21</v>
      </c>
      <c r="J26" s="9">
        <v>12</v>
      </c>
      <c r="K26" s="9">
        <f t="shared" si="2"/>
        <v>10</v>
      </c>
      <c r="L26" s="9">
        <f t="shared" si="2"/>
        <v>0</v>
      </c>
      <c r="M26" s="9">
        <f t="shared" si="2"/>
        <v>0</v>
      </c>
      <c r="N26" s="9">
        <v>69</v>
      </c>
      <c r="O26" s="78" t="s">
        <v>81</v>
      </c>
      <c r="P26" s="94" t="s">
        <v>111</v>
      </c>
      <c r="Q26" s="18" t="s">
        <v>66</v>
      </c>
    </row>
    <row r="27" spans="1:17" ht="15.75" x14ac:dyDescent="0.25">
      <c r="A27" s="9">
        <v>21</v>
      </c>
      <c r="B27" s="17" t="s">
        <v>12</v>
      </c>
      <c r="C27" s="31" t="s">
        <v>60</v>
      </c>
      <c r="D27" s="9">
        <v>3</v>
      </c>
      <c r="E27" s="9">
        <v>308</v>
      </c>
      <c r="F27" s="9">
        <v>121</v>
      </c>
      <c r="G27" s="9">
        <v>130</v>
      </c>
      <c r="H27" s="9">
        <v>161</v>
      </c>
      <c r="I27" s="9">
        <v>101</v>
      </c>
      <c r="J27" s="9">
        <v>115</v>
      </c>
      <c r="K27" s="9">
        <f t="shared" si="2"/>
        <v>147</v>
      </c>
      <c r="L27" s="9">
        <f t="shared" si="2"/>
        <v>20</v>
      </c>
      <c r="M27" s="9">
        <f t="shared" si="2"/>
        <v>15</v>
      </c>
      <c r="N27" s="9">
        <f t="shared" si="3"/>
        <v>377</v>
      </c>
      <c r="O27" s="78" t="s">
        <v>71</v>
      </c>
      <c r="P27" s="94" t="s">
        <v>101</v>
      </c>
      <c r="Q27" s="18" t="s">
        <v>44</v>
      </c>
    </row>
    <row r="28" spans="1:17" ht="16.5" thickBot="1" x14ac:dyDescent="0.3">
      <c r="A28" s="19">
        <v>22</v>
      </c>
      <c r="B28" s="20" t="s">
        <v>13</v>
      </c>
      <c r="C28" s="32" t="s">
        <v>54</v>
      </c>
      <c r="D28" s="19">
        <v>5</v>
      </c>
      <c r="E28" s="19">
        <v>92</v>
      </c>
      <c r="F28" s="19">
        <v>17</v>
      </c>
      <c r="G28" s="19">
        <v>0</v>
      </c>
      <c r="H28" s="19">
        <v>92</v>
      </c>
      <c r="I28" s="19">
        <v>17</v>
      </c>
      <c r="J28" s="19"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  <c r="N28" s="19">
        <v>287</v>
      </c>
      <c r="O28" s="79" t="s">
        <v>82</v>
      </c>
      <c r="P28" s="95" t="s">
        <v>102</v>
      </c>
      <c r="Q28" s="14" t="s">
        <v>44</v>
      </c>
    </row>
    <row r="29" spans="1:17" ht="15.75" x14ac:dyDescent="0.25">
      <c r="A29" s="21">
        <v>23</v>
      </c>
      <c r="B29" s="22" t="s">
        <v>18</v>
      </c>
      <c r="C29" s="33" t="s">
        <v>54</v>
      </c>
      <c r="D29" s="33">
        <v>4</v>
      </c>
      <c r="E29" s="33">
        <v>90</v>
      </c>
      <c r="F29" s="33">
        <v>220</v>
      </c>
      <c r="G29" s="33">
        <v>30</v>
      </c>
      <c r="H29" s="33">
        <v>75</v>
      </c>
      <c r="I29" s="33">
        <v>160</v>
      </c>
      <c r="J29" s="33">
        <v>20</v>
      </c>
      <c r="K29" s="21">
        <f t="shared" si="2"/>
        <v>15</v>
      </c>
      <c r="L29" s="21">
        <f t="shared" si="2"/>
        <v>60</v>
      </c>
      <c r="M29" s="21">
        <f t="shared" si="2"/>
        <v>10</v>
      </c>
      <c r="N29" s="33">
        <v>137</v>
      </c>
      <c r="O29" s="80" t="s">
        <v>83</v>
      </c>
      <c r="P29" s="96" t="s">
        <v>103</v>
      </c>
      <c r="Q29" s="45" t="s">
        <v>44</v>
      </c>
    </row>
    <row r="30" spans="1:17" ht="15.75" x14ac:dyDescent="0.25">
      <c r="A30" s="9">
        <v>24</v>
      </c>
      <c r="B30" s="17" t="s">
        <v>19</v>
      </c>
      <c r="C30" s="34" t="s">
        <v>54</v>
      </c>
      <c r="D30" s="34">
        <v>2</v>
      </c>
      <c r="E30" s="34">
        <v>33</v>
      </c>
      <c r="F30" s="34">
        <v>9</v>
      </c>
      <c r="G30" s="34">
        <v>40</v>
      </c>
      <c r="H30" s="34">
        <v>29</v>
      </c>
      <c r="I30" s="34">
        <v>9</v>
      </c>
      <c r="J30" s="34">
        <v>20</v>
      </c>
      <c r="K30" s="9">
        <f t="shared" si="2"/>
        <v>4</v>
      </c>
      <c r="L30" s="9">
        <f t="shared" si="2"/>
        <v>0</v>
      </c>
      <c r="M30" s="9">
        <f t="shared" si="2"/>
        <v>20</v>
      </c>
      <c r="N30" s="34">
        <v>48</v>
      </c>
      <c r="O30" s="81" t="s">
        <v>83</v>
      </c>
      <c r="P30" s="96" t="s">
        <v>103</v>
      </c>
      <c r="Q30" s="23" t="s">
        <v>57</v>
      </c>
    </row>
    <row r="31" spans="1:17" ht="15.75" x14ac:dyDescent="0.25">
      <c r="A31" s="9">
        <v>25</v>
      </c>
      <c r="B31" s="17" t="s">
        <v>20</v>
      </c>
      <c r="C31" s="34" t="s">
        <v>54</v>
      </c>
      <c r="D31" s="34">
        <v>2</v>
      </c>
      <c r="E31" s="34">
        <v>70</v>
      </c>
      <c r="F31" s="34">
        <v>189</v>
      </c>
      <c r="G31" s="34">
        <v>12</v>
      </c>
      <c r="H31" s="34">
        <v>70</v>
      </c>
      <c r="I31" s="34">
        <v>173</v>
      </c>
      <c r="J31" s="34">
        <v>12</v>
      </c>
      <c r="K31" s="9">
        <v>6</v>
      </c>
      <c r="L31" s="9">
        <v>16</v>
      </c>
      <c r="M31" s="9">
        <f t="shared" si="2"/>
        <v>0</v>
      </c>
      <c r="N31" s="34">
        <v>194</v>
      </c>
      <c r="O31" s="81" t="s">
        <v>84</v>
      </c>
      <c r="P31" s="97" t="s">
        <v>104</v>
      </c>
      <c r="Q31" s="23" t="s">
        <v>58</v>
      </c>
    </row>
    <row r="32" spans="1:17" ht="15.75" x14ac:dyDescent="0.25">
      <c r="A32" s="9">
        <v>26</v>
      </c>
      <c r="B32" s="17" t="s">
        <v>21</v>
      </c>
      <c r="C32" s="34" t="s">
        <v>54</v>
      </c>
      <c r="D32" s="34">
        <v>1</v>
      </c>
      <c r="E32" s="34">
        <v>138</v>
      </c>
      <c r="F32" s="34">
        <v>216</v>
      </c>
      <c r="G32" s="34">
        <v>15</v>
      </c>
      <c r="H32" s="34">
        <v>68</v>
      </c>
      <c r="I32" s="34">
        <v>80</v>
      </c>
      <c r="J32" s="34">
        <v>15</v>
      </c>
      <c r="K32" s="9">
        <f t="shared" si="2"/>
        <v>70</v>
      </c>
      <c r="L32" s="9">
        <f t="shared" si="2"/>
        <v>136</v>
      </c>
      <c r="M32" s="9">
        <f t="shared" si="2"/>
        <v>0</v>
      </c>
      <c r="N32" s="34">
        <v>148</v>
      </c>
      <c r="O32" s="81" t="s">
        <v>85</v>
      </c>
      <c r="P32" s="97" t="s">
        <v>105</v>
      </c>
      <c r="Q32" s="23" t="s">
        <v>59</v>
      </c>
    </row>
    <row r="33" spans="1:17" ht="15.75" x14ac:dyDescent="0.25">
      <c r="A33" s="9">
        <v>27</v>
      </c>
      <c r="B33" s="17" t="s">
        <v>22</v>
      </c>
      <c r="C33" s="34" t="s">
        <v>60</v>
      </c>
      <c r="D33" s="34">
        <v>3</v>
      </c>
      <c r="E33" s="34">
        <v>79</v>
      </c>
      <c r="F33" s="34">
        <v>60</v>
      </c>
      <c r="G33" s="34">
        <v>20</v>
      </c>
      <c r="H33" s="34">
        <v>51</v>
      </c>
      <c r="I33" s="34">
        <v>30</v>
      </c>
      <c r="J33" s="34">
        <v>9</v>
      </c>
      <c r="K33" s="9">
        <f t="shared" si="2"/>
        <v>28</v>
      </c>
      <c r="L33" s="9">
        <f t="shared" si="2"/>
        <v>30</v>
      </c>
      <c r="M33" s="9">
        <f t="shared" si="2"/>
        <v>11</v>
      </c>
      <c r="N33" s="34">
        <v>300</v>
      </c>
      <c r="O33" s="81" t="s">
        <v>55</v>
      </c>
      <c r="P33" s="97" t="s">
        <v>106</v>
      </c>
      <c r="Q33" s="23" t="s">
        <v>58</v>
      </c>
    </row>
    <row r="34" spans="1:17" ht="15.75" x14ac:dyDescent="0.25">
      <c r="A34" s="9">
        <v>28</v>
      </c>
      <c r="B34" s="17" t="s">
        <v>23</v>
      </c>
      <c r="C34" s="34" t="s">
        <v>56</v>
      </c>
      <c r="D34" s="34">
        <v>1</v>
      </c>
      <c r="E34" s="34">
        <v>10</v>
      </c>
      <c r="F34" s="34">
        <v>42</v>
      </c>
      <c r="G34" s="34">
        <v>12</v>
      </c>
      <c r="H34" s="34">
        <v>7</v>
      </c>
      <c r="I34" s="34">
        <v>36</v>
      </c>
      <c r="J34" s="34">
        <v>12</v>
      </c>
      <c r="K34" s="9">
        <f t="shared" si="2"/>
        <v>3</v>
      </c>
      <c r="L34" s="9">
        <f t="shared" si="2"/>
        <v>6</v>
      </c>
      <c r="M34" s="9">
        <f t="shared" si="2"/>
        <v>0</v>
      </c>
      <c r="N34" s="34">
        <v>49</v>
      </c>
      <c r="O34" s="81" t="s">
        <v>55</v>
      </c>
      <c r="P34" s="97" t="s">
        <v>106</v>
      </c>
      <c r="Q34" s="23" t="s">
        <v>59</v>
      </c>
    </row>
    <row r="35" spans="1:17" ht="16.5" thickBot="1" x14ac:dyDescent="0.3">
      <c r="A35" s="12">
        <v>29</v>
      </c>
      <c r="B35" s="24" t="s">
        <v>24</v>
      </c>
      <c r="C35" s="35" t="s">
        <v>60</v>
      </c>
      <c r="D35" s="58">
        <v>3</v>
      </c>
      <c r="E35" s="58">
        <v>94</v>
      </c>
      <c r="F35" s="58">
        <v>252</v>
      </c>
      <c r="G35" s="58">
        <v>75</v>
      </c>
      <c r="H35" s="58">
        <v>93</v>
      </c>
      <c r="I35" s="58">
        <v>140</v>
      </c>
      <c r="J35" s="58">
        <v>60</v>
      </c>
      <c r="K35" s="12">
        <f t="shared" si="2"/>
        <v>1</v>
      </c>
      <c r="L35" s="12">
        <f t="shared" si="2"/>
        <v>112</v>
      </c>
      <c r="M35" s="12">
        <f t="shared" si="2"/>
        <v>15</v>
      </c>
      <c r="N35" s="58">
        <v>208</v>
      </c>
      <c r="O35" s="82" t="s">
        <v>83</v>
      </c>
      <c r="P35" s="102" t="s">
        <v>103</v>
      </c>
      <c r="Q35" s="47" t="s">
        <v>59</v>
      </c>
    </row>
    <row r="36" spans="1:17" ht="15.75" x14ac:dyDescent="0.25">
      <c r="A36" s="25">
        <v>30</v>
      </c>
      <c r="B36" s="26" t="s">
        <v>14</v>
      </c>
      <c r="C36" s="53" t="s">
        <v>60</v>
      </c>
      <c r="D36" s="59">
        <v>6</v>
      </c>
      <c r="E36" s="59">
        <v>478</v>
      </c>
      <c r="F36" s="60">
        <v>1158</v>
      </c>
      <c r="G36" s="59">
        <v>40</v>
      </c>
      <c r="H36" s="59">
        <v>328</v>
      </c>
      <c r="I36" s="59">
        <v>548</v>
      </c>
      <c r="J36" s="59">
        <v>25</v>
      </c>
      <c r="K36" s="21">
        <f t="shared" si="2"/>
        <v>150</v>
      </c>
      <c r="L36" s="21">
        <v>610</v>
      </c>
      <c r="M36" s="21">
        <f t="shared" si="2"/>
        <v>15</v>
      </c>
      <c r="N36" s="59">
        <v>624</v>
      </c>
      <c r="O36" s="83" t="s">
        <v>86</v>
      </c>
      <c r="P36" s="98" t="s">
        <v>107</v>
      </c>
      <c r="Q36" s="103" t="s">
        <v>44</v>
      </c>
    </row>
    <row r="37" spans="1:17" ht="15.75" x14ac:dyDescent="0.25">
      <c r="A37" s="9">
        <v>31</v>
      </c>
      <c r="B37" s="27" t="s">
        <v>15</v>
      </c>
      <c r="C37" s="54" t="s">
        <v>54</v>
      </c>
      <c r="D37" s="34">
        <v>4</v>
      </c>
      <c r="E37" s="34">
        <v>76</v>
      </c>
      <c r="F37" s="34">
        <v>161</v>
      </c>
      <c r="G37" s="34">
        <v>30</v>
      </c>
      <c r="H37" s="34">
        <v>76</v>
      </c>
      <c r="I37" s="34">
        <v>121</v>
      </c>
      <c r="J37" s="34">
        <v>10</v>
      </c>
      <c r="K37" s="9">
        <f t="shared" si="2"/>
        <v>0</v>
      </c>
      <c r="L37" s="9">
        <v>40</v>
      </c>
      <c r="M37" s="9">
        <v>20</v>
      </c>
      <c r="N37" s="34">
        <v>212</v>
      </c>
      <c r="O37" s="84" t="s">
        <v>61</v>
      </c>
      <c r="P37" s="99" t="s">
        <v>108</v>
      </c>
      <c r="Q37" s="104" t="s">
        <v>44</v>
      </c>
    </row>
    <row r="38" spans="1:17" ht="15.75" x14ac:dyDescent="0.25">
      <c r="A38" s="9">
        <v>32</v>
      </c>
      <c r="B38" s="27" t="s">
        <v>16</v>
      </c>
      <c r="C38" s="54" t="s">
        <v>56</v>
      </c>
      <c r="D38" s="34">
        <v>2</v>
      </c>
      <c r="E38" s="34">
        <v>11</v>
      </c>
      <c r="F38" s="34">
        <v>152</v>
      </c>
      <c r="G38" s="34">
        <v>101</v>
      </c>
      <c r="H38" s="34">
        <v>11</v>
      </c>
      <c r="I38" s="34">
        <v>15</v>
      </c>
      <c r="J38" s="34">
        <v>75</v>
      </c>
      <c r="K38" s="9">
        <f t="shared" si="2"/>
        <v>0</v>
      </c>
      <c r="L38" s="9">
        <f t="shared" si="2"/>
        <v>137</v>
      </c>
      <c r="M38" s="9">
        <f t="shared" si="2"/>
        <v>26</v>
      </c>
      <c r="N38" s="34">
        <v>101</v>
      </c>
      <c r="O38" s="84" t="s">
        <v>87</v>
      </c>
      <c r="P38" s="100" t="s">
        <v>109</v>
      </c>
      <c r="Q38" s="105" t="s">
        <v>73</v>
      </c>
    </row>
    <row r="39" spans="1:17" ht="16.5" thickBot="1" x14ac:dyDescent="0.3">
      <c r="A39" s="19">
        <v>33</v>
      </c>
      <c r="B39" s="37" t="s">
        <v>17</v>
      </c>
      <c r="C39" s="55" t="s">
        <v>54</v>
      </c>
      <c r="D39" s="35">
        <v>1</v>
      </c>
      <c r="E39" s="35">
        <v>19</v>
      </c>
      <c r="F39" s="35">
        <v>0</v>
      </c>
      <c r="G39" s="35">
        <v>0</v>
      </c>
      <c r="H39" s="35">
        <v>15</v>
      </c>
      <c r="I39" s="35">
        <v>0</v>
      </c>
      <c r="J39" s="35">
        <v>0</v>
      </c>
      <c r="K39" s="12">
        <f t="shared" si="2"/>
        <v>4</v>
      </c>
      <c r="L39" s="12">
        <f t="shared" si="2"/>
        <v>0</v>
      </c>
      <c r="M39" s="12">
        <f t="shared" si="2"/>
        <v>0</v>
      </c>
      <c r="N39" s="35">
        <v>15</v>
      </c>
      <c r="O39" s="85" t="s">
        <v>88</v>
      </c>
      <c r="P39" s="101" t="s">
        <v>110</v>
      </c>
      <c r="Q39" s="38" t="s">
        <v>62</v>
      </c>
    </row>
    <row r="40" spans="1:17" ht="16.5" thickBot="1" x14ac:dyDescent="0.3">
      <c r="A40" s="19"/>
      <c r="B40" s="62" t="s">
        <v>25</v>
      </c>
      <c r="C40" s="65"/>
      <c r="D40" s="63">
        <f t="shared" ref="D40:J40" si="4">SUM(D7:D39)</f>
        <v>82</v>
      </c>
      <c r="E40" s="66">
        <f t="shared" si="4"/>
        <v>2938</v>
      </c>
      <c r="F40" s="66">
        <f t="shared" si="4"/>
        <v>3515</v>
      </c>
      <c r="G40" s="66">
        <f t="shared" si="4"/>
        <v>809</v>
      </c>
      <c r="H40" s="66">
        <f t="shared" si="4"/>
        <v>1856</v>
      </c>
      <c r="I40" s="66">
        <f t="shared" si="4"/>
        <v>1911</v>
      </c>
      <c r="J40" s="68">
        <f t="shared" si="4"/>
        <v>668</v>
      </c>
      <c r="K40" s="70">
        <f>E40-H40</f>
        <v>1082</v>
      </c>
      <c r="L40" s="70">
        <f>F40-I40</f>
        <v>1604</v>
      </c>
      <c r="M40" s="70">
        <f>G40-J40</f>
        <v>141</v>
      </c>
      <c r="N40" s="68">
        <f>SUM(N7:N39)</f>
        <v>6038</v>
      </c>
      <c r="O40" s="67"/>
      <c r="P40" s="90"/>
      <c r="Q40" s="64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2"/>
      <c r="Q41" s="1"/>
    </row>
    <row r="42" spans="1:17" x14ac:dyDescent="0.25">
      <c r="E42" s="69"/>
      <c r="F42" s="69"/>
      <c r="G42" s="69"/>
      <c r="H42" s="69"/>
      <c r="I42" s="69"/>
      <c r="J42" s="69"/>
      <c r="M42" s="69"/>
      <c r="N42" s="4" t="s">
        <v>112</v>
      </c>
    </row>
  </sheetData>
  <mergeCells count="12">
    <mergeCell ref="Q3:Q5"/>
    <mergeCell ref="P3:P5"/>
    <mergeCell ref="A1:Q1"/>
    <mergeCell ref="A3:A5"/>
    <mergeCell ref="B3:B5"/>
    <mergeCell ref="C3:C5"/>
    <mergeCell ref="D3:D5"/>
    <mergeCell ref="E3:G4"/>
    <mergeCell ref="H3:J4"/>
    <mergeCell ref="K3:M4"/>
    <mergeCell ref="N3:N5"/>
    <mergeCell ref="O3:O5"/>
  </mergeCells>
  <pageMargins left="0.19685039370078741" right="0.23622047244094491" top="0.47244094488188981" bottom="0.74803149606299213" header="0.31496062992125984" footer="0.31496062992125984"/>
  <pageSetup paperSize="5" scale="80" orientation="landscape" horizontalDpi="4294967292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topLeftCell="A16" zoomScale="80" zoomScaleNormal="80" zoomScaleSheetLayoutView="80" workbookViewId="0">
      <selection activeCell="T24" sqref="T24"/>
    </sheetView>
  </sheetViews>
  <sheetFormatPr defaultRowHeight="15" x14ac:dyDescent="0.25"/>
  <cols>
    <col min="1" max="1" width="5.42578125" style="4" customWidth="1"/>
    <col min="2" max="2" width="23.140625" style="4" customWidth="1"/>
    <col min="3" max="3" width="9.28515625" style="4" customWidth="1"/>
    <col min="4" max="4" width="10.42578125" style="4" customWidth="1"/>
    <col min="5" max="5" width="8.42578125" style="4" customWidth="1"/>
    <col min="6" max="6" width="9.28515625" style="4" customWidth="1"/>
    <col min="7" max="7" width="8.85546875" style="4" customWidth="1"/>
    <col min="8" max="8" width="8.42578125" style="4" customWidth="1"/>
    <col min="9" max="9" width="8" style="4" customWidth="1"/>
    <col min="10" max="10" width="10" style="4" customWidth="1"/>
    <col min="11" max="11" width="9.140625" style="4" customWidth="1"/>
    <col min="12" max="12" width="8.7109375" style="4" customWidth="1"/>
    <col min="13" max="13" width="10" style="4" customWidth="1"/>
    <col min="14" max="14" width="13.85546875" style="4" customWidth="1"/>
    <col min="15" max="15" width="17.42578125" style="4" customWidth="1"/>
    <col min="16" max="16" width="22.5703125" style="4" customWidth="1"/>
    <col min="17" max="16384" width="9.140625" style="4"/>
  </cols>
  <sheetData>
    <row r="1" spans="1:16" ht="33" customHeight="1" x14ac:dyDescent="0.25">
      <c r="A1" s="116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9.75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15.75" customHeight="1" x14ac:dyDescent="0.25">
      <c r="A3" s="113" t="s">
        <v>0</v>
      </c>
      <c r="B3" s="113" t="s">
        <v>1</v>
      </c>
      <c r="C3" s="113" t="s">
        <v>36</v>
      </c>
      <c r="D3" s="113" t="s">
        <v>38</v>
      </c>
      <c r="E3" s="117" t="s">
        <v>42</v>
      </c>
      <c r="F3" s="118"/>
      <c r="G3" s="119"/>
      <c r="H3" s="117" t="s">
        <v>43</v>
      </c>
      <c r="I3" s="118"/>
      <c r="J3" s="119"/>
      <c r="K3" s="117" t="s">
        <v>74</v>
      </c>
      <c r="L3" s="118"/>
      <c r="M3" s="119"/>
      <c r="N3" s="113" t="s">
        <v>37</v>
      </c>
      <c r="O3" s="113" t="s">
        <v>77</v>
      </c>
      <c r="P3" s="110" t="s">
        <v>75</v>
      </c>
    </row>
    <row r="4" spans="1:16" ht="15.75" customHeight="1" x14ac:dyDescent="0.25">
      <c r="A4" s="114"/>
      <c r="B4" s="114"/>
      <c r="C4" s="114"/>
      <c r="D4" s="114"/>
      <c r="E4" s="120"/>
      <c r="F4" s="121"/>
      <c r="G4" s="122"/>
      <c r="H4" s="120"/>
      <c r="I4" s="121"/>
      <c r="J4" s="122"/>
      <c r="K4" s="120"/>
      <c r="L4" s="121"/>
      <c r="M4" s="122"/>
      <c r="N4" s="114"/>
      <c r="O4" s="114"/>
      <c r="P4" s="111"/>
    </row>
    <row r="5" spans="1:16" ht="31.5" x14ac:dyDescent="0.25">
      <c r="A5" s="115"/>
      <c r="B5" s="115"/>
      <c r="C5" s="115"/>
      <c r="D5" s="115"/>
      <c r="E5" s="86" t="s">
        <v>39</v>
      </c>
      <c r="F5" s="86" t="s">
        <v>40</v>
      </c>
      <c r="G5" s="86" t="s">
        <v>41</v>
      </c>
      <c r="H5" s="86" t="s">
        <v>39</v>
      </c>
      <c r="I5" s="86" t="s">
        <v>40</v>
      </c>
      <c r="J5" s="86" t="s">
        <v>41</v>
      </c>
      <c r="K5" s="86" t="s">
        <v>39</v>
      </c>
      <c r="L5" s="86" t="s">
        <v>40</v>
      </c>
      <c r="M5" s="86" t="s">
        <v>41</v>
      </c>
      <c r="N5" s="123"/>
      <c r="O5" s="123"/>
      <c r="P5" s="112"/>
    </row>
    <row r="6" spans="1:16" ht="15.7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16</v>
      </c>
      <c r="P6" s="74">
        <v>17</v>
      </c>
    </row>
    <row r="7" spans="1:16" ht="15.75" customHeight="1" x14ac:dyDescent="0.25">
      <c r="A7" s="5">
        <v>1</v>
      </c>
      <c r="B7" s="6" t="s">
        <v>26</v>
      </c>
      <c r="C7" s="28" t="s">
        <v>60</v>
      </c>
      <c r="D7" s="28">
        <v>4</v>
      </c>
      <c r="E7" s="28">
        <v>595</v>
      </c>
      <c r="F7" s="28">
        <v>603</v>
      </c>
      <c r="G7" s="28">
        <v>0</v>
      </c>
      <c r="H7" s="28">
        <v>149</v>
      </c>
      <c r="I7" s="28">
        <v>189</v>
      </c>
      <c r="J7" s="28">
        <v>0</v>
      </c>
      <c r="K7" s="28">
        <f t="shared" ref="K7:M22" si="0">E7-H7</f>
        <v>446</v>
      </c>
      <c r="L7" s="28">
        <f t="shared" si="0"/>
        <v>414</v>
      </c>
      <c r="M7" s="28">
        <f t="shared" si="0"/>
        <v>0</v>
      </c>
      <c r="N7" s="28">
        <v>338</v>
      </c>
      <c r="O7" s="7" t="s">
        <v>49</v>
      </c>
      <c r="P7" s="8" t="s">
        <v>44</v>
      </c>
    </row>
    <row r="8" spans="1:16" ht="15.75" x14ac:dyDescent="0.25">
      <c r="A8" s="9">
        <f>A7+1</f>
        <v>2</v>
      </c>
      <c r="B8" s="10" t="s">
        <v>27</v>
      </c>
      <c r="C8" s="9" t="s">
        <v>54</v>
      </c>
      <c r="D8" s="9">
        <v>2</v>
      </c>
      <c r="E8" s="9">
        <v>89</v>
      </c>
      <c r="F8" s="9">
        <v>6</v>
      </c>
      <c r="G8" s="9">
        <v>0</v>
      </c>
      <c r="H8" s="9">
        <v>25</v>
      </c>
      <c r="I8" s="9">
        <v>6</v>
      </c>
      <c r="J8" s="9">
        <v>0</v>
      </c>
      <c r="K8" s="9">
        <f t="shared" si="0"/>
        <v>64</v>
      </c>
      <c r="L8" s="9">
        <f t="shared" si="0"/>
        <v>0</v>
      </c>
      <c r="M8" s="9">
        <f t="shared" si="0"/>
        <v>0</v>
      </c>
      <c r="N8" s="9">
        <v>60</v>
      </c>
      <c r="O8" s="39" t="s">
        <v>53</v>
      </c>
      <c r="P8" s="11" t="s">
        <v>44</v>
      </c>
    </row>
    <row r="9" spans="1:16" ht="15.75" x14ac:dyDescent="0.25">
      <c r="A9" s="9">
        <f t="shared" ref="A9:A15" si="1">A8+1</f>
        <v>3</v>
      </c>
      <c r="B9" s="10" t="s">
        <v>28</v>
      </c>
      <c r="C9" s="9" t="s">
        <v>60</v>
      </c>
      <c r="D9" s="9">
        <v>4</v>
      </c>
      <c r="E9" s="9">
        <v>87</v>
      </c>
      <c r="F9" s="9">
        <v>15</v>
      </c>
      <c r="G9" s="29">
        <v>0</v>
      </c>
      <c r="H9" s="9">
        <v>87</v>
      </c>
      <c r="I9" s="9">
        <v>15</v>
      </c>
      <c r="J9" s="9">
        <v>0</v>
      </c>
      <c r="K9" s="9">
        <v>0</v>
      </c>
      <c r="L9" s="9">
        <f t="shared" si="0"/>
        <v>0</v>
      </c>
      <c r="M9" s="9">
        <f t="shared" si="0"/>
        <v>0</v>
      </c>
      <c r="N9" s="9">
        <v>549</v>
      </c>
      <c r="O9" s="39" t="s">
        <v>50</v>
      </c>
      <c r="P9" s="11" t="s">
        <v>44</v>
      </c>
    </row>
    <row r="10" spans="1:16" ht="15.75" x14ac:dyDescent="0.25">
      <c r="A10" s="9">
        <f t="shared" si="1"/>
        <v>4</v>
      </c>
      <c r="B10" s="10" t="s">
        <v>29</v>
      </c>
      <c r="C10" s="9" t="s">
        <v>54</v>
      </c>
      <c r="D10" s="9">
        <v>2</v>
      </c>
      <c r="E10" s="9">
        <v>82</v>
      </c>
      <c r="F10" s="9">
        <v>30</v>
      </c>
      <c r="G10" s="29">
        <v>0</v>
      </c>
      <c r="H10" s="9">
        <v>82</v>
      </c>
      <c r="I10" s="9">
        <v>24</v>
      </c>
      <c r="J10" s="9">
        <v>0</v>
      </c>
      <c r="K10" s="9">
        <f t="shared" ref="K10:M39" si="2">E10-H10</f>
        <v>0</v>
      </c>
      <c r="L10" s="9">
        <f t="shared" si="0"/>
        <v>6</v>
      </c>
      <c r="M10" s="9">
        <f t="shared" si="0"/>
        <v>0</v>
      </c>
      <c r="N10" s="9">
        <v>213</v>
      </c>
      <c r="O10" s="39" t="s">
        <v>78</v>
      </c>
      <c r="P10" s="11" t="s">
        <v>44</v>
      </c>
    </row>
    <row r="11" spans="1:16" ht="15.75" x14ac:dyDescent="0.25">
      <c r="A11" s="9">
        <f t="shared" si="1"/>
        <v>5</v>
      </c>
      <c r="B11" s="10" t="s">
        <v>30</v>
      </c>
      <c r="C11" s="9" t="s">
        <v>54</v>
      </c>
      <c r="D11" s="9">
        <v>3</v>
      </c>
      <c r="E11" s="9">
        <v>25</v>
      </c>
      <c r="F11" s="9">
        <v>7</v>
      </c>
      <c r="G11" s="29">
        <v>28</v>
      </c>
      <c r="H11" s="9">
        <v>25</v>
      </c>
      <c r="I11" s="9">
        <v>7</v>
      </c>
      <c r="J11" s="9">
        <v>21</v>
      </c>
      <c r="K11" s="9">
        <f t="shared" si="2"/>
        <v>0</v>
      </c>
      <c r="L11" s="9">
        <f t="shared" si="0"/>
        <v>0</v>
      </c>
      <c r="M11" s="9">
        <f t="shared" si="0"/>
        <v>7</v>
      </c>
      <c r="N11" s="9">
        <v>157</v>
      </c>
      <c r="O11" s="39" t="s">
        <v>79</v>
      </c>
      <c r="P11" s="11" t="s">
        <v>44</v>
      </c>
    </row>
    <row r="12" spans="1:16" ht="15.75" x14ac:dyDescent="0.25">
      <c r="A12" s="9">
        <f t="shared" si="1"/>
        <v>6</v>
      </c>
      <c r="B12" s="10" t="s">
        <v>31</v>
      </c>
      <c r="C12" s="9" t="s">
        <v>54</v>
      </c>
      <c r="D12" s="9">
        <v>2</v>
      </c>
      <c r="E12" s="9">
        <v>13</v>
      </c>
      <c r="F12" s="9">
        <v>10</v>
      </c>
      <c r="G12" s="9">
        <v>40</v>
      </c>
      <c r="H12" s="9">
        <v>13</v>
      </c>
      <c r="I12" s="9">
        <v>10</v>
      </c>
      <c r="J12" s="9">
        <v>40</v>
      </c>
      <c r="K12" s="9">
        <f t="shared" si="2"/>
        <v>0</v>
      </c>
      <c r="L12" s="9">
        <f t="shared" si="0"/>
        <v>0</v>
      </c>
      <c r="M12" s="9">
        <f t="shared" si="0"/>
        <v>0</v>
      </c>
      <c r="N12" s="9">
        <v>142</v>
      </c>
      <c r="O12" s="39" t="s">
        <v>52</v>
      </c>
      <c r="P12" s="11" t="s">
        <v>44</v>
      </c>
    </row>
    <row r="13" spans="1:16" ht="15.75" x14ac:dyDescent="0.25">
      <c r="A13" s="9">
        <f t="shared" si="1"/>
        <v>7</v>
      </c>
      <c r="B13" s="10" t="s">
        <v>32</v>
      </c>
      <c r="C13" s="9" t="s">
        <v>56</v>
      </c>
      <c r="D13" s="9">
        <v>0</v>
      </c>
      <c r="E13" s="9">
        <v>21</v>
      </c>
      <c r="F13" s="9">
        <v>6</v>
      </c>
      <c r="G13" s="9">
        <v>4</v>
      </c>
      <c r="H13" s="9">
        <v>14</v>
      </c>
      <c r="I13" s="9">
        <v>0</v>
      </c>
      <c r="J13" s="9">
        <v>2</v>
      </c>
      <c r="K13" s="9">
        <v>7</v>
      </c>
      <c r="L13" s="9">
        <f t="shared" si="0"/>
        <v>6</v>
      </c>
      <c r="M13" s="9">
        <f t="shared" si="0"/>
        <v>2</v>
      </c>
      <c r="N13" s="9">
        <v>25</v>
      </c>
      <c r="O13" s="39" t="s">
        <v>79</v>
      </c>
      <c r="P13" s="11" t="s">
        <v>44</v>
      </c>
    </row>
    <row r="14" spans="1:16" ht="15.75" x14ac:dyDescent="0.25">
      <c r="A14" s="9">
        <f t="shared" si="1"/>
        <v>8</v>
      </c>
      <c r="B14" s="10" t="s">
        <v>33</v>
      </c>
      <c r="C14" s="9" t="s">
        <v>54</v>
      </c>
      <c r="D14" s="9">
        <v>2</v>
      </c>
      <c r="E14" s="9">
        <v>42</v>
      </c>
      <c r="F14" s="9">
        <v>20</v>
      </c>
      <c r="G14" s="9">
        <v>0</v>
      </c>
      <c r="H14" s="9">
        <v>32</v>
      </c>
      <c r="I14" s="9">
        <v>20</v>
      </c>
      <c r="J14" s="9">
        <v>0</v>
      </c>
      <c r="K14" s="9">
        <f t="shared" si="2"/>
        <v>10</v>
      </c>
      <c r="L14" s="9">
        <f t="shared" si="0"/>
        <v>0</v>
      </c>
      <c r="M14" s="9">
        <f t="shared" si="0"/>
        <v>0</v>
      </c>
      <c r="N14" s="9">
        <v>113</v>
      </c>
      <c r="O14" s="39" t="s">
        <v>80</v>
      </c>
      <c r="P14" s="11" t="s">
        <v>47</v>
      </c>
    </row>
    <row r="15" spans="1:16" ht="15.75" x14ac:dyDescent="0.25">
      <c r="A15" s="9">
        <f t="shared" si="1"/>
        <v>9</v>
      </c>
      <c r="B15" s="10" t="s">
        <v>34</v>
      </c>
      <c r="C15" s="9" t="s">
        <v>56</v>
      </c>
      <c r="D15" s="9">
        <v>1</v>
      </c>
      <c r="E15" s="9">
        <v>0</v>
      </c>
      <c r="F15" s="9">
        <v>15</v>
      </c>
      <c r="G15" s="9">
        <v>48</v>
      </c>
      <c r="H15" s="9">
        <v>0</v>
      </c>
      <c r="I15" s="9">
        <v>15</v>
      </c>
      <c r="J15" s="9">
        <v>48</v>
      </c>
      <c r="K15" s="9">
        <f t="shared" si="2"/>
        <v>0</v>
      </c>
      <c r="L15" s="9">
        <f t="shared" si="0"/>
        <v>0</v>
      </c>
      <c r="M15" s="9">
        <f t="shared" si="0"/>
        <v>0</v>
      </c>
      <c r="N15" s="9">
        <v>157</v>
      </c>
      <c r="O15" s="39" t="s">
        <v>80</v>
      </c>
      <c r="P15" s="11" t="s">
        <v>48</v>
      </c>
    </row>
    <row r="16" spans="1:16" ht="16.5" thickBot="1" x14ac:dyDescent="0.3">
      <c r="A16" s="12">
        <f>A15+1</f>
        <v>10</v>
      </c>
      <c r="B16" s="13" t="s">
        <v>35</v>
      </c>
      <c r="C16" s="12" t="s">
        <v>54</v>
      </c>
      <c r="D16" s="12">
        <v>2</v>
      </c>
      <c r="E16" s="12">
        <v>43</v>
      </c>
      <c r="F16" s="12">
        <v>28</v>
      </c>
      <c r="G16" s="12">
        <v>0</v>
      </c>
      <c r="H16" s="12">
        <v>36</v>
      </c>
      <c r="I16" s="12">
        <v>26</v>
      </c>
      <c r="J16" s="12">
        <v>0</v>
      </c>
      <c r="K16" s="12">
        <f t="shared" si="2"/>
        <v>7</v>
      </c>
      <c r="L16" s="12">
        <f t="shared" si="0"/>
        <v>2</v>
      </c>
      <c r="M16" s="12">
        <f t="shared" si="0"/>
        <v>0</v>
      </c>
      <c r="N16" s="12">
        <v>144</v>
      </c>
      <c r="O16" s="76" t="s">
        <v>51</v>
      </c>
      <c r="P16" s="14" t="s">
        <v>46</v>
      </c>
    </row>
    <row r="17" spans="1:16" ht="15.75" x14ac:dyDescent="0.25">
      <c r="A17" s="15">
        <v>11</v>
      </c>
      <c r="B17" s="16" t="s">
        <v>2</v>
      </c>
      <c r="C17" s="30" t="s">
        <v>60</v>
      </c>
      <c r="D17" s="15">
        <v>6</v>
      </c>
      <c r="E17" s="15">
        <v>302</v>
      </c>
      <c r="F17" s="15">
        <v>79</v>
      </c>
      <c r="G17" s="15">
        <v>12</v>
      </c>
      <c r="H17" s="15">
        <v>189</v>
      </c>
      <c r="I17" s="15">
        <v>71</v>
      </c>
      <c r="J17" s="36">
        <v>12</v>
      </c>
      <c r="K17" s="21">
        <f t="shared" si="2"/>
        <v>113</v>
      </c>
      <c r="L17" s="21">
        <f t="shared" si="0"/>
        <v>8</v>
      </c>
      <c r="M17" s="21">
        <f t="shared" si="0"/>
        <v>0</v>
      </c>
      <c r="N17" s="36">
        <v>519</v>
      </c>
      <c r="O17" s="77" t="s">
        <v>68</v>
      </c>
      <c r="P17" s="51" t="s">
        <v>44</v>
      </c>
    </row>
    <row r="18" spans="1:16" ht="15.75" x14ac:dyDescent="0.25">
      <c r="A18" s="9">
        <v>12</v>
      </c>
      <c r="B18" s="17" t="s">
        <v>3</v>
      </c>
      <c r="C18" s="31" t="s">
        <v>56</v>
      </c>
      <c r="D18" s="9">
        <v>2</v>
      </c>
      <c r="E18" s="9">
        <v>4</v>
      </c>
      <c r="F18" s="9">
        <v>35</v>
      </c>
      <c r="G18" s="9">
        <v>0</v>
      </c>
      <c r="H18" s="9">
        <v>4</v>
      </c>
      <c r="I18" s="9">
        <v>35</v>
      </c>
      <c r="J18" s="9">
        <v>0</v>
      </c>
      <c r="K18" s="9">
        <f t="shared" si="2"/>
        <v>0</v>
      </c>
      <c r="L18" s="9">
        <f t="shared" si="0"/>
        <v>0</v>
      </c>
      <c r="M18" s="9">
        <f t="shared" si="0"/>
        <v>0</v>
      </c>
      <c r="N18" s="9">
        <f>SUM(H18:J18)</f>
        <v>39</v>
      </c>
      <c r="O18" s="78" t="s">
        <v>81</v>
      </c>
      <c r="P18" s="18" t="s">
        <v>63</v>
      </c>
    </row>
    <row r="19" spans="1:16" ht="15.75" x14ac:dyDescent="0.25">
      <c r="A19" s="9">
        <v>13</v>
      </c>
      <c r="B19" s="17" t="s">
        <v>4</v>
      </c>
      <c r="C19" s="31" t="s">
        <v>56</v>
      </c>
      <c r="D19" s="9">
        <v>2</v>
      </c>
      <c r="E19" s="9">
        <v>21</v>
      </c>
      <c r="F19" s="9">
        <v>0</v>
      </c>
      <c r="G19" s="9">
        <v>1</v>
      </c>
      <c r="H19" s="9">
        <v>21</v>
      </c>
      <c r="I19" s="9">
        <v>0</v>
      </c>
      <c r="J19" s="9">
        <v>1</v>
      </c>
      <c r="K19" s="9">
        <f t="shared" si="2"/>
        <v>0</v>
      </c>
      <c r="L19" s="9">
        <f t="shared" si="0"/>
        <v>0</v>
      </c>
      <c r="M19" s="9">
        <f t="shared" si="0"/>
        <v>0</v>
      </c>
      <c r="N19" s="9">
        <v>117</v>
      </c>
      <c r="O19" s="78" t="s">
        <v>70</v>
      </c>
      <c r="P19" s="18" t="s">
        <v>64</v>
      </c>
    </row>
    <row r="20" spans="1:16" ht="15.75" x14ac:dyDescent="0.25">
      <c r="A20" s="9">
        <v>14</v>
      </c>
      <c r="B20" s="17" t="s">
        <v>5</v>
      </c>
      <c r="C20" s="31" t="s">
        <v>56</v>
      </c>
      <c r="D20" s="9">
        <v>3</v>
      </c>
      <c r="E20" s="9">
        <v>21</v>
      </c>
      <c r="F20" s="9">
        <v>20</v>
      </c>
      <c r="G20" s="9">
        <v>1</v>
      </c>
      <c r="H20" s="9">
        <v>21</v>
      </c>
      <c r="I20" s="9">
        <v>20</v>
      </c>
      <c r="J20" s="9">
        <v>1</v>
      </c>
      <c r="K20" s="9">
        <f t="shared" si="2"/>
        <v>0</v>
      </c>
      <c r="L20" s="9">
        <f t="shared" si="0"/>
        <v>0</v>
      </c>
      <c r="M20" s="9">
        <f t="shared" si="0"/>
        <v>0</v>
      </c>
      <c r="N20" s="9">
        <v>231</v>
      </c>
      <c r="O20" s="78" t="s">
        <v>70</v>
      </c>
      <c r="P20" s="18" t="s">
        <v>66</v>
      </c>
    </row>
    <row r="21" spans="1:16" ht="15.75" x14ac:dyDescent="0.25">
      <c r="A21" s="9">
        <v>15</v>
      </c>
      <c r="B21" s="17" t="s">
        <v>6</v>
      </c>
      <c r="C21" s="31" t="s">
        <v>56</v>
      </c>
      <c r="D21" s="9">
        <v>3</v>
      </c>
      <c r="E21" s="9">
        <v>7</v>
      </c>
      <c r="F21" s="9">
        <v>5</v>
      </c>
      <c r="G21" s="9">
        <v>1</v>
      </c>
      <c r="H21" s="9">
        <v>7</v>
      </c>
      <c r="I21" s="9">
        <v>5</v>
      </c>
      <c r="J21" s="9">
        <v>1</v>
      </c>
      <c r="K21" s="9">
        <f t="shared" si="2"/>
        <v>0</v>
      </c>
      <c r="L21" s="9">
        <f t="shared" si="0"/>
        <v>0</v>
      </c>
      <c r="M21" s="9">
        <f t="shared" si="0"/>
        <v>0</v>
      </c>
      <c r="N21" s="9">
        <v>67</v>
      </c>
      <c r="O21" s="78" t="s">
        <v>70</v>
      </c>
      <c r="P21" s="18" t="s">
        <v>67</v>
      </c>
    </row>
    <row r="22" spans="1:16" ht="15.75" x14ac:dyDescent="0.25">
      <c r="A22" s="9">
        <v>16</v>
      </c>
      <c r="B22" s="17" t="s">
        <v>7</v>
      </c>
      <c r="C22" s="31" t="s">
        <v>54</v>
      </c>
      <c r="D22" s="9">
        <v>3</v>
      </c>
      <c r="E22" s="9">
        <v>21</v>
      </c>
      <c r="F22" s="9">
        <v>6</v>
      </c>
      <c r="G22" s="9">
        <v>33</v>
      </c>
      <c r="H22" s="9">
        <v>21</v>
      </c>
      <c r="I22" s="9">
        <v>6</v>
      </c>
      <c r="J22" s="9">
        <v>33</v>
      </c>
      <c r="K22" s="9">
        <f t="shared" si="2"/>
        <v>0</v>
      </c>
      <c r="L22" s="9">
        <f t="shared" si="0"/>
        <v>0</v>
      </c>
      <c r="M22" s="9">
        <f t="shared" si="0"/>
        <v>0</v>
      </c>
      <c r="N22" s="9">
        <v>157</v>
      </c>
      <c r="O22" s="78" t="s">
        <v>65</v>
      </c>
      <c r="P22" s="18" t="s">
        <v>44</v>
      </c>
    </row>
    <row r="23" spans="1:16" ht="15.75" x14ac:dyDescent="0.25">
      <c r="A23" s="9">
        <v>17</v>
      </c>
      <c r="B23" s="17" t="s">
        <v>8</v>
      </c>
      <c r="C23" s="31" t="s">
        <v>56</v>
      </c>
      <c r="D23" s="9" t="s">
        <v>45</v>
      </c>
      <c r="E23" s="9">
        <v>15</v>
      </c>
      <c r="F23" s="9">
        <v>1</v>
      </c>
      <c r="G23" s="9">
        <v>0</v>
      </c>
      <c r="H23" s="9">
        <v>12</v>
      </c>
      <c r="I23" s="9">
        <v>0</v>
      </c>
      <c r="J23" s="9">
        <v>0</v>
      </c>
      <c r="K23" s="9">
        <f t="shared" si="2"/>
        <v>3</v>
      </c>
      <c r="L23" s="9">
        <f t="shared" si="2"/>
        <v>1</v>
      </c>
      <c r="M23" s="9">
        <f t="shared" si="2"/>
        <v>0</v>
      </c>
      <c r="N23" s="9">
        <f t="shared" ref="N23:N27" si="3">SUM(H23:J23)</f>
        <v>12</v>
      </c>
      <c r="O23" s="78" t="s">
        <v>65</v>
      </c>
      <c r="P23" s="18" t="s">
        <v>44</v>
      </c>
    </row>
    <row r="24" spans="1:16" ht="15.75" x14ac:dyDescent="0.25">
      <c r="A24" s="9">
        <v>18</v>
      </c>
      <c r="B24" s="17" t="s">
        <v>9</v>
      </c>
      <c r="C24" s="31" t="s">
        <v>56</v>
      </c>
      <c r="D24" s="9">
        <v>1</v>
      </c>
      <c r="E24" s="9">
        <v>22</v>
      </c>
      <c r="F24" s="9">
        <v>11</v>
      </c>
      <c r="G24" s="9">
        <v>54</v>
      </c>
      <c r="H24" s="9">
        <v>22</v>
      </c>
      <c r="I24" s="9">
        <v>11</v>
      </c>
      <c r="J24" s="9">
        <v>54</v>
      </c>
      <c r="K24" s="9">
        <f t="shared" si="2"/>
        <v>0</v>
      </c>
      <c r="L24" s="9">
        <f t="shared" si="2"/>
        <v>0</v>
      </c>
      <c r="M24" s="9">
        <f t="shared" si="2"/>
        <v>0</v>
      </c>
      <c r="N24" s="9">
        <v>159</v>
      </c>
      <c r="O24" s="78" t="s">
        <v>65</v>
      </c>
      <c r="P24" s="18" t="s">
        <v>69</v>
      </c>
    </row>
    <row r="25" spans="1:16" ht="15.75" x14ac:dyDescent="0.25">
      <c r="A25" s="9">
        <v>19</v>
      </c>
      <c r="B25" s="17" t="s">
        <v>10</v>
      </c>
      <c r="C25" s="31" t="s">
        <v>56</v>
      </c>
      <c r="D25" s="9">
        <v>1</v>
      </c>
      <c r="E25" s="9">
        <v>0</v>
      </c>
      <c r="F25" s="9">
        <v>0</v>
      </c>
      <c r="G25" s="9">
        <v>70</v>
      </c>
      <c r="H25" s="9">
        <v>0</v>
      </c>
      <c r="I25" s="9">
        <v>0</v>
      </c>
      <c r="J25" s="9">
        <v>70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3"/>
        <v>70</v>
      </c>
      <c r="O25" s="78" t="s">
        <v>81</v>
      </c>
      <c r="P25" s="18" t="s">
        <v>44</v>
      </c>
    </row>
    <row r="26" spans="1:16" ht="15.75" x14ac:dyDescent="0.25">
      <c r="A26" s="9">
        <v>20</v>
      </c>
      <c r="B26" s="17" t="s">
        <v>11</v>
      </c>
      <c r="C26" s="31" t="s">
        <v>56</v>
      </c>
      <c r="D26" s="9">
        <v>2</v>
      </c>
      <c r="E26" s="9">
        <v>30</v>
      </c>
      <c r="F26" s="9">
        <v>21</v>
      </c>
      <c r="G26" s="9">
        <v>12</v>
      </c>
      <c r="H26" s="9">
        <v>20</v>
      </c>
      <c r="I26" s="9">
        <v>21</v>
      </c>
      <c r="J26" s="9">
        <v>12</v>
      </c>
      <c r="K26" s="9">
        <f t="shared" si="2"/>
        <v>10</v>
      </c>
      <c r="L26" s="9">
        <f t="shared" si="2"/>
        <v>0</v>
      </c>
      <c r="M26" s="9">
        <f t="shared" si="2"/>
        <v>0</v>
      </c>
      <c r="N26" s="9">
        <v>69</v>
      </c>
      <c r="O26" s="78" t="s">
        <v>81</v>
      </c>
      <c r="P26" s="18" t="s">
        <v>66</v>
      </c>
    </row>
    <row r="27" spans="1:16" ht="15.75" x14ac:dyDescent="0.25">
      <c r="A27" s="9">
        <v>21</v>
      </c>
      <c r="B27" s="17" t="s">
        <v>12</v>
      </c>
      <c r="C27" s="31" t="s">
        <v>60</v>
      </c>
      <c r="D27" s="9">
        <v>3</v>
      </c>
      <c r="E27" s="9">
        <v>308</v>
      </c>
      <c r="F27" s="9">
        <v>121</v>
      </c>
      <c r="G27" s="9">
        <v>130</v>
      </c>
      <c r="H27" s="9">
        <v>161</v>
      </c>
      <c r="I27" s="9">
        <v>101</v>
      </c>
      <c r="J27" s="9">
        <v>115</v>
      </c>
      <c r="K27" s="9">
        <f t="shared" si="2"/>
        <v>147</v>
      </c>
      <c r="L27" s="9">
        <f t="shared" si="2"/>
        <v>20</v>
      </c>
      <c r="M27" s="9">
        <f t="shared" si="2"/>
        <v>15</v>
      </c>
      <c r="N27" s="9">
        <f t="shared" si="3"/>
        <v>377</v>
      </c>
      <c r="O27" s="78" t="s">
        <v>71</v>
      </c>
      <c r="P27" s="18" t="s">
        <v>44</v>
      </c>
    </row>
    <row r="28" spans="1:16" ht="16.5" thickBot="1" x14ac:dyDescent="0.3">
      <c r="A28" s="19">
        <v>22</v>
      </c>
      <c r="B28" s="20" t="s">
        <v>13</v>
      </c>
      <c r="C28" s="32" t="s">
        <v>54</v>
      </c>
      <c r="D28" s="19">
        <v>5</v>
      </c>
      <c r="E28" s="19">
        <v>92</v>
      </c>
      <c r="F28" s="19">
        <v>17</v>
      </c>
      <c r="G28" s="19">
        <v>0</v>
      </c>
      <c r="H28" s="19">
        <v>92</v>
      </c>
      <c r="I28" s="19">
        <v>17</v>
      </c>
      <c r="J28" s="19"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  <c r="N28" s="19">
        <v>287</v>
      </c>
      <c r="O28" s="79" t="s">
        <v>82</v>
      </c>
      <c r="P28" s="14" t="s">
        <v>44</v>
      </c>
    </row>
    <row r="29" spans="1:16" ht="15.75" x14ac:dyDescent="0.25">
      <c r="A29" s="21">
        <v>23</v>
      </c>
      <c r="B29" s="22" t="s">
        <v>18</v>
      </c>
      <c r="C29" s="33" t="s">
        <v>54</v>
      </c>
      <c r="D29" s="33">
        <v>4</v>
      </c>
      <c r="E29" s="33">
        <v>90</v>
      </c>
      <c r="F29" s="33">
        <v>220</v>
      </c>
      <c r="G29" s="33">
        <v>30</v>
      </c>
      <c r="H29" s="33">
        <v>75</v>
      </c>
      <c r="I29" s="33">
        <v>160</v>
      </c>
      <c r="J29" s="33">
        <v>20</v>
      </c>
      <c r="K29" s="21">
        <f t="shared" si="2"/>
        <v>15</v>
      </c>
      <c r="L29" s="21">
        <f t="shared" si="2"/>
        <v>60</v>
      </c>
      <c r="M29" s="21">
        <f t="shared" si="2"/>
        <v>10</v>
      </c>
      <c r="N29" s="33">
        <v>137</v>
      </c>
      <c r="O29" s="80" t="s">
        <v>83</v>
      </c>
      <c r="P29" s="45" t="s">
        <v>44</v>
      </c>
    </row>
    <row r="30" spans="1:16" ht="15.75" x14ac:dyDescent="0.25">
      <c r="A30" s="9">
        <v>24</v>
      </c>
      <c r="B30" s="17" t="s">
        <v>19</v>
      </c>
      <c r="C30" s="34" t="s">
        <v>54</v>
      </c>
      <c r="D30" s="34">
        <v>2</v>
      </c>
      <c r="E30" s="34">
        <v>33</v>
      </c>
      <c r="F30" s="34">
        <v>9</v>
      </c>
      <c r="G30" s="34">
        <v>40</v>
      </c>
      <c r="H30" s="34">
        <v>29</v>
      </c>
      <c r="I30" s="34">
        <v>9</v>
      </c>
      <c r="J30" s="34">
        <v>20</v>
      </c>
      <c r="K30" s="9">
        <f t="shared" si="2"/>
        <v>4</v>
      </c>
      <c r="L30" s="9">
        <f t="shared" si="2"/>
        <v>0</v>
      </c>
      <c r="M30" s="9">
        <f t="shared" si="2"/>
        <v>20</v>
      </c>
      <c r="N30" s="34">
        <v>48</v>
      </c>
      <c r="O30" s="81" t="s">
        <v>83</v>
      </c>
      <c r="P30" s="23" t="s">
        <v>57</v>
      </c>
    </row>
    <row r="31" spans="1:16" ht="15.75" x14ac:dyDescent="0.25">
      <c r="A31" s="9">
        <v>25</v>
      </c>
      <c r="B31" s="17" t="s">
        <v>20</v>
      </c>
      <c r="C31" s="34" t="s">
        <v>54</v>
      </c>
      <c r="D31" s="34">
        <v>2</v>
      </c>
      <c r="E31" s="34">
        <v>70</v>
      </c>
      <c r="F31" s="34">
        <v>189</v>
      </c>
      <c r="G31" s="34">
        <v>12</v>
      </c>
      <c r="H31" s="34">
        <v>70</v>
      </c>
      <c r="I31" s="34">
        <v>173</v>
      </c>
      <c r="J31" s="34">
        <v>12</v>
      </c>
      <c r="K31" s="9">
        <v>6</v>
      </c>
      <c r="L31" s="9">
        <v>16</v>
      </c>
      <c r="M31" s="9">
        <f t="shared" si="2"/>
        <v>0</v>
      </c>
      <c r="N31" s="34">
        <v>194</v>
      </c>
      <c r="O31" s="81" t="s">
        <v>84</v>
      </c>
      <c r="P31" s="23" t="s">
        <v>58</v>
      </c>
    </row>
    <row r="32" spans="1:16" ht="15.75" x14ac:dyDescent="0.25">
      <c r="A32" s="9">
        <v>26</v>
      </c>
      <c r="B32" s="17" t="s">
        <v>21</v>
      </c>
      <c r="C32" s="34" t="s">
        <v>54</v>
      </c>
      <c r="D32" s="34">
        <v>1</v>
      </c>
      <c r="E32" s="34">
        <v>138</v>
      </c>
      <c r="F32" s="34">
        <v>216</v>
      </c>
      <c r="G32" s="34">
        <v>15</v>
      </c>
      <c r="H32" s="34">
        <v>68</v>
      </c>
      <c r="I32" s="34">
        <v>80</v>
      </c>
      <c r="J32" s="34">
        <v>15</v>
      </c>
      <c r="K32" s="9">
        <f t="shared" si="2"/>
        <v>70</v>
      </c>
      <c r="L32" s="9">
        <f t="shared" si="2"/>
        <v>136</v>
      </c>
      <c r="M32" s="9">
        <f t="shared" si="2"/>
        <v>0</v>
      </c>
      <c r="N32" s="34">
        <v>148</v>
      </c>
      <c r="O32" s="81" t="s">
        <v>85</v>
      </c>
      <c r="P32" s="23" t="s">
        <v>59</v>
      </c>
    </row>
    <row r="33" spans="1:16" ht="15.75" x14ac:dyDescent="0.25">
      <c r="A33" s="9">
        <v>27</v>
      </c>
      <c r="B33" s="17" t="s">
        <v>22</v>
      </c>
      <c r="C33" s="34" t="s">
        <v>60</v>
      </c>
      <c r="D33" s="34">
        <v>3</v>
      </c>
      <c r="E33" s="34">
        <v>79</v>
      </c>
      <c r="F33" s="34">
        <v>60</v>
      </c>
      <c r="G33" s="34">
        <v>20</v>
      </c>
      <c r="H33" s="34">
        <v>51</v>
      </c>
      <c r="I33" s="34">
        <v>30</v>
      </c>
      <c r="J33" s="34">
        <v>9</v>
      </c>
      <c r="K33" s="9">
        <f t="shared" si="2"/>
        <v>28</v>
      </c>
      <c r="L33" s="9">
        <f t="shared" si="2"/>
        <v>30</v>
      </c>
      <c r="M33" s="9">
        <f t="shared" si="2"/>
        <v>11</v>
      </c>
      <c r="N33" s="34">
        <v>300</v>
      </c>
      <c r="O33" s="81" t="s">
        <v>55</v>
      </c>
      <c r="P33" s="23" t="s">
        <v>58</v>
      </c>
    </row>
    <row r="34" spans="1:16" ht="15.75" x14ac:dyDescent="0.25">
      <c r="A34" s="9">
        <v>28</v>
      </c>
      <c r="B34" s="17" t="s">
        <v>23</v>
      </c>
      <c r="C34" s="34" t="s">
        <v>56</v>
      </c>
      <c r="D34" s="34">
        <v>1</v>
      </c>
      <c r="E34" s="34">
        <v>10</v>
      </c>
      <c r="F34" s="34">
        <v>42</v>
      </c>
      <c r="G34" s="34">
        <v>12</v>
      </c>
      <c r="H34" s="34">
        <v>7</v>
      </c>
      <c r="I34" s="34">
        <v>36</v>
      </c>
      <c r="J34" s="34">
        <v>12</v>
      </c>
      <c r="K34" s="9">
        <f t="shared" si="2"/>
        <v>3</v>
      </c>
      <c r="L34" s="9">
        <f t="shared" si="2"/>
        <v>6</v>
      </c>
      <c r="M34" s="9">
        <f t="shared" si="2"/>
        <v>0</v>
      </c>
      <c r="N34" s="34">
        <v>49</v>
      </c>
      <c r="O34" s="81" t="s">
        <v>55</v>
      </c>
      <c r="P34" s="23" t="s">
        <v>59</v>
      </c>
    </row>
    <row r="35" spans="1:16" ht="16.5" thickBot="1" x14ac:dyDescent="0.3">
      <c r="A35" s="12">
        <v>29</v>
      </c>
      <c r="B35" s="24" t="s">
        <v>24</v>
      </c>
      <c r="C35" s="35" t="s">
        <v>60</v>
      </c>
      <c r="D35" s="58">
        <v>3</v>
      </c>
      <c r="E35" s="58">
        <v>94</v>
      </c>
      <c r="F35" s="58">
        <v>252</v>
      </c>
      <c r="G35" s="58">
        <v>75</v>
      </c>
      <c r="H35" s="58">
        <v>93</v>
      </c>
      <c r="I35" s="58">
        <v>140</v>
      </c>
      <c r="J35" s="58">
        <v>60</v>
      </c>
      <c r="K35" s="12">
        <f t="shared" si="2"/>
        <v>1</v>
      </c>
      <c r="L35" s="12">
        <f t="shared" si="2"/>
        <v>112</v>
      </c>
      <c r="M35" s="12">
        <f t="shared" si="2"/>
        <v>15</v>
      </c>
      <c r="N35" s="58">
        <v>208</v>
      </c>
      <c r="O35" s="82" t="s">
        <v>83</v>
      </c>
      <c r="P35" s="47" t="s">
        <v>59</v>
      </c>
    </row>
    <row r="36" spans="1:16" ht="15.75" x14ac:dyDescent="0.25">
      <c r="A36" s="25">
        <v>30</v>
      </c>
      <c r="B36" s="26" t="s">
        <v>14</v>
      </c>
      <c r="C36" s="53" t="s">
        <v>60</v>
      </c>
      <c r="D36" s="59">
        <v>6</v>
      </c>
      <c r="E36" s="59">
        <v>478</v>
      </c>
      <c r="F36" s="60">
        <v>1158</v>
      </c>
      <c r="G36" s="59">
        <v>40</v>
      </c>
      <c r="H36" s="59">
        <v>328</v>
      </c>
      <c r="I36" s="59">
        <v>548</v>
      </c>
      <c r="J36" s="59">
        <v>25</v>
      </c>
      <c r="K36" s="21">
        <f t="shared" si="2"/>
        <v>150</v>
      </c>
      <c r="L36" s="21">
        <v>610</v>
      </c>
      <c r="M36" s="21">
        <f t="shared" si="2"/>
        <v>15</v>
      </c>
      <c r="N36" s="59">
        <v>624</v>
      </c>
      <c r="O36" s="83" t="s">
        <v>86</v>
      </c>
      <c r="P36" s="52" t="s">
        <v>44</v>
      </c>
    </row>
    <row r="37" spans="1:16" ht="15.75" x14ac:dyDescent="0.25">
      <c r="A37" s="9">
        <v>31</v>
      </c>
      <c r="B37" s="27" t="s">
        <v>15</v>
      </c>
      <c r="C37" s="54" t="s">
        <v>54</v>
      </c>
      <c r="D37" s="34">
        <v>4</v>
      </c>
      <c r="E37" s="34">
        <v>76</v>
      </c>
      <c r="F37" s="34">
        <v>161</v>
      </c>
      <c r="G37" s="34">
        <v>30</v>
      </c>
      <c r="H37" s="34">
        <v>76</v>
      </c>
      <c r="I37" s="34">
        <v>121</v>
      </c>
      <c r="J37" s="34">
        <v>10</v>
      </c>
      <c r="K37" s="9">
        <f t="shared" si="2"/>
        <v>0</v>
      </c>
      <c r="L37" s="9">
        <v>40</v>
      </c>
      <c r="M37" s="9">
        <v>20</v>
      </c>
      <c r="N37" s="34">
        <v>212</v>
      </c>
      <c r="O37" s="84" t="s">
        <v>61</v>
      </c>
      <c r="P37" s="50" t="s">
        <v>44</v>
      </c>
    </row>
    <row r="38" spans="1:16" ht="15.75" x14ac:dyDescent="0.25">
      <c r="A38" s="9">
        <v>32</v>
      </c>
      <c r="B38" s="27" t="s">
        <v>16</v>
      </c>
      <c r="C38" s="54" t="s">
        <v>56</v>
      </c>
      <c r="D38" s="34">
        <v>2</v>
      </c>
      <c r="E38" s="34">
        <v>11</v>
      </c>
      <c r="F38" s="34">
        <v>152</v>
      </c>
      <c r="G38" s="34">
        <v>101</v>
      </c>
      <c r="H38" s="34">
        <v>11</v>
      </c>
      <c r="I38" s="34">
        <v>15</v>
      </c>
      <c r="J38" s="34">
        <v>75</v>
      </c>
      <c r="K38" s="9">
        <f t="shared" si="2"/>
        <v>0</v>
      </c>
      <c r="L38" s="9">
        <f t="shared" si="2"/>
        <v>137</v>
      </c>
      <c r="M38" s="9">
        <f t="shared" si="2"/>
        <v>26</v>
      </c>
      <c r="N38" s="34">
        <v>101</v>
      </c>
      <c r="O38" s="84" t="s">
        <v>87</v>
      </c>
      <c r="P38" s="49" t="s">
        <v>73</v>
      </c>
    </row>
    <row r="39" spans="1:16" ht="16.5" thickBot="1" x14ac:dyDescent="0.3">
      <c r="A39" s="19">
        <v>33</v>
      </c>
      <c r="B39" s="37" t="s">
        <v>17</v>
      </c>
      <c r="C39" s="55" t="s">
        <v>54</v>
      </c>
      <c r="D39" s="35">
        <v>1</v>
      </c>
      <c r="E39" s="35">
        <v>19</v>
      </c>
      <c r="F39" s="35">
        <v>0</v>
      </c>
      <c r="G39" s="35">
        <v>0</v>
      </c>
      <c r="H39" s="35">
        <v>15</v>
      </c>
      <c r="I39" s="35">
        <v>0</v>
      </c>
      <c r="J39" s="71">
        <v>0</v>
      </c>
      <c r="K39" s="72">
        <f t="shared" si="2"/>
        <v>4</v>
      </c>
      <c r="L39" s="72">
        <f t="shared" si="2"/>
        <v>0</v>
      </c>
      <c r="M39" s="72">
        <f t="shared" si="2"/>
        <v>0</v>
      </c>
      <c r="N39" s="71">
        <v>15</v>
      </c>
      <c r="O39" s="85" t="s">
        <v>88</v>
      </c>
      <c r="P39" s="38" t="s">
        <v>62</v>
      </c>
    </row>
    <row r="40" spans="1:16" ht="16.5" thickBot="1" x14ac:dyDescent="0.3">
      <c r="A40" s="19"/>
      <c r="B40" s="62" t="s">
        <v>25</v>
      </c>
      <c r="C40" s="65"/>
      <c r="D40" s="63">
        <f t="shared" ref="D40:J40" si="4">SUM(D7:D39)</f>
        <v>82</v>
      </c>
      <c r="E40" s="66">
        <f t="shared" si="4"/>
        <v>2938</v>
      </c>
      <c r="F40" s="66">
        <f t="shared" si="4"/>
        <v>3515</v>
      </c>
      <c r="G40" s="66">
        <f t="shared" si="4"/>
        <v>809</v>
      </c>
      <c r="H40" s="66">
        <f t="shared" si="4"/>
        <v>1856</v>
      </c>
      <c r="I40" s="66">
        <f t="shared" si="4"/>
        <v>1911</v>
      </c>
      <c r="J40" s="68">
        <f t="shared" si="4"/>
        <v>668</v>
      </c>
      <c r="K40" s="70">
        <f>E40-H40</f>
        <v>1082</v>
      </c>
      <c r="L40" s="70">
        <f>F40-I40</f>
        <v>1604</v>
      </c>
      <c r="M40" s="70">
        <f>G40-J40</f>
        <v>141</v>
      </c>
      <c r="N40" s="68">
        <f>SUM(N7:N39)</f>
        <v>6038</v>
      </c>
      <c r="O40" s="67"/>
      <c r="P40" s="64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1"/>
    </row>
    <row r="42" spans="1:16" x14ac:dyDescent="0.25">
      <c r="E42" s="69"/>
      <c r="F42" s="69"/>
      <c r="G42" s="69"/>
      <c r="H42" s="69"/>
      <c r="I42" s="69"/>
      <c r="J42" s="69"/>
      <c r="M42" s="69"/>
    </row>
  </sheetData>
  <mergeCells count="11">
    <mergeCell ref="O3:O5"/>
    <mergeCell ref="P3:P5"/>
    <mergeCell ref="A1:P1"/>
    <mergeCell ref="A3:A5"/>
    <mergeCell ref="B3:B5"/>
    <mergeCell ref="C3:C5"/>
    <mergeCell ref="D3:D5"/>
    <mergeCell ref="E3:G4"/>
    <mergeCell ref="H3:J4"/>
    <mergeCell ref="K3:M4"/>
    <mergeCell ref="N3:N5"/>
  </mergeCells>
  <pageMargins left="0.19685039370078741" right="0.23622047244094491" top="0.47244094488188981" bottom="0.74803149606299213" header="0.31496062992125984" footer="0.31496062992125984"/>
  <pageSetup paperSize="5" scale="80" orientation="landscape" horizontalDpi="4294967292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zoomScale="80" zoomScaleNormal="80" zoomScaleSheetLayoutView="80" workbookViewId="0">
      <selection activeCell="J47" sqref="J47"/>
    </sheetView>
  </sheetViews>
  <sheetFormatPr defaultRowHeight="15" x14ac:dyDescent="0.25"/>
  <cols>
    <col min="1" max="1" width="5.42578125" style="4" customWidth="1"/>
    <col min="2" max="2" width="23.140625" style="4" customWidth="1"/>
    <col min="3" max="3" width="9.28515625" style="4" customWidth="1"/>
    <col min="4" max="4" width="10.42578125" style="4" customWidth="1"/>
    <col min="5" max="5" width="8.42578125" style="4" customWidth="1"/>
    <col min="6" max="6" width="9.28515625" style="4" customWidth="1"/>
    <col min="7" max="7" width="8.85546875" style="4" customWidth="1"/>
    <col min="8" max="8" width="8.42578125" style="4" customWidth="1"/>
    <col min="9" max="9" width="8" style="4" customWidth="1"/>
    <col min="10" max="10" width="10" style="4" customWidth="1"/>
    <col min="11" max="11" width="9.140625" style="4" customWidth="1"/>
    <col min="12" max="12" width="8.7109375" style="4" customWidth="1"/>
    <col min="13" max="13" width="10" style="4" customWidth="1"/>
    <col min="14" max="14" width="13.85546875" style="4" customWidth="1"/>
    <col min="15" max="16" width="17.42578125" style="4" customWidth="1"/>
    <col min="17" max="17" width="22.5703125" style="4" customWidth="1"/>
    <col min="18" max="16384" width="9.140625" style="4"/>
  </cols>
  <sheetData>
    <row r="1" spans="1:17" ht="33" customHeight="1" x14ac:dyDescent="0.25">
      <c r="A1" s="116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9.75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5.75" customHeight="1" x14ac:dyDescent="0.25">
      <c r="A3" s="113" t="s">
        <v>0</v>
      </c>
      <c r="B3" s="113" t="s">
        <v>1</v>
      </c>
      <c r="C3" s="113" t="s">
        <v>36</v>
      </c>
      <c r="D3" s="113" t="s">
        <v>38</v>
      </c>
      <c r="E3" s="117" t="s">
        <v>42</v>
      </c>
      <c r="F3" s="118"/>
      <c r="G3" s="119"/>
      <c r="H3" s="117" t="s">
        <v>43</v>
      </c>
      <c r="I3" s="118"/>
      <c r="J3" s="119"/>
      <c r="K3" s="117" t="s">
        <v>74</v>
      </c>
      <c r="L3" s="118"/>
      <c r="M3" s="119"/>
      <c r="N3" s="113" t="s">
        <v>37</v>
      </c>
      <c r="O3" s="113" t="s">
        <v>72</v>
      </c>
      <c r="P3" s="113" t="s">
        <v>77</v>
      </c>
      <c r="Q3" s="110" t="s">
        <v>75</v>
      </c>
    </row>
    <row r="4" spans="1:17" ht="15.75" customHeight="1" x14ac:dyDescent="0.25">
      <c r="A4" s="114"/>
      <c r="B4" s="114"/>
      <c r="C4" s="114"/>
      <c r="D4" s="114"/>
      <c r="E4" s="120"/>
      <c r="F4" s="121"/>
      <c r="G4" s="122"/>
      <c r="H4" s="120"/>
      <c r="I4" s="121"/>
      <c r="J4" s="122"/>
      <c r="K4" s="120"/>
      <c r="L4" s="121"/>
      <c r="M4" s="122"/>
      <c r="N4" s="114"/>
      <c r="O4" s="114"/>
      <c r="P4" s="114"/>
      <c r="Q4" s="111"/>
    </row>
    <row r="5" spans="1:17" ht="31.5" x14ac:dyDescent="0.25">
      <c r="A5" s="115"/>
      <c r="B5" s="115"/>
      <c r="C5" s="115"/>
      <c r="D5" s="115"/>
      <c r="E5" s="106" t="s">
        <v>39</v>
      </c>
      <c r="F5" s="106" t="s">
        <v>40</v>
      </c>
      <c r="G5" s="106" t="s">
        <v>41</v>
      </c>
      <c r="H5" s="106" t="s">
        <v>39</v>
      </c>
      <c r="I5" s="106" t="s">
        <v>40</v>
      </c>
      <c r="J5" s="106" t="s">
        <v>41</v>
      </c>
      <c r="K5" s="106" t="s">
        <v>39</v>
      </c>
      <c r="L5" s="106" t="s">
        <v>40</v>
      </c>
      <c r="M5" s="106" t="s">
        <v>41</v>
      </c>
      <c r="N5" s="123"/>
      <c r="O5" s="123"/>
      <c r="P5" s="123"/>
      <c r="Q5" s="112"/>
    </row>
    <row r="6" spans="1:17" ht="15.7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16</v>
      </c>
      <c r="P6" s="3">
        <v>16</v>
      </c>
      <c r="Q6" s="74">
        <v>17</v>
      </c>
    </row>
    <row r="7" spans="1:17" ht="15.75" customHeight="1" x14ac:dyDescent="0.25">
      <c r="A7" s="5">
        <v>1</v>
      </c>
      <c r="B7" s="6" t="s">
        <v>26</v>
      </c>
      <c r="C7" s="28" t="s">
        <v>60</v>
      </c>
      <c r="D7" s="28">
        <v>4</v>
      </c>
      <c r="E7" s="28">
        <v>595</v>
      </c>
      <c r="F7" s="28">
        <v>603</v>
      </c>
      <c r="G7" s="28">
        <v>0</v>
      </c>
      <c r="H7" s="28">
        <v>149</v>
      </c>
      <c r="I7" s="28">
        <v>189</v>
      </c>
      <c r="J7" s="28">
        <v>0</v>
      </c>
      <c r="K7" s="28">
        <f t="shared" ref="K7:M22" si="0">E7-H7</f>
        <v>446</v>
      </c>
      <c r="L7" s="28">
        <f t="shared" si="0"/>
        <v>414</v>
      </c>
      <c r="M7" s="28">
        <f t="shared" si="0"/>
        <v>0</v>
      </c>
      <c r="N7" s="28">
        <v>338</v>
      </c>
      <c r="O7" s="7">
        <v>1740619000</v>
      </c>
      <c r="P7" s="7" t="s">
        <v>49</v>
      </c>
      <c r="Q7" s="8" t="s">
        <v>44</v>
      </c>
    </row>
    <row r="8" spans="1:17" ht="15.75" x14ac:dyDescent="0.25">
      <c r="A8" s="9">
        <f>A7+1</f>
        <v>2</v>
      </c>
      <c r="B8" s="10" t="s">
        <v>27</v>
      </c>
      <c r="C8" s="9" t="s">
        <v>54</v>
      </c>
      <c r="D8" s="9">
        <v>2</v>
      </c>
      <c r="E8" s="9">
        <v>89</v>
      </c>
      <c r="F8" s="9">
        <v>6</v>
      </c>
      <c r="G8" s="9">
        <v>0</v>
      </c>
      <c r="H8" s="9">
        <v>25</v>
      </c>
      <c r="I8" s="9">
        <v>6</v>
      </c>
      <c r="J8" s="9">
        <v>0</v>
      </c>
      <c r="K8" s="9">
        <f t="shared" si="0"/>
        <v>64</v>
      </c>
      <c r="L8" s="9">
        <f t="shared" si="0"/>
        <v>0</v>
      </c>
      <c r="M8" s="9">
        <f t="shared" si="0"/>
        <v>0</v>
      </c>
      <c r="N8" s="9">
        <v>60</v>
      </c>
      <c r="O8" s="39">
        <v>43000000</v>
      </c>
      <c r="P8" s="39" t="s">
        <v>53</v>
      </c>
      <c r="Q8" s="11" t="s">
        <v>44</v>
      </c>
    </row>
    <row r="9" spans="1:17" ht="15.75" x14ac:dyDescent="0.25">
      <c r="A9" s="9">
        <f t="shared" ref="A9:A15" si="1">A8+1</f>
        <v>3</v>
      </c>
      <c r="B9" s="10" t="s">
        <v>28</v>
      </c>
      <c r="C9" s="9" t="s">
        <v>60</v>
      </c>
      <c r="D9" s="9">
        <v>4</v>
      </c>
      <c r="E9" s="9">
        <v>87</v>
      </c>
      <c r="F9" s="9">
        <v>15</v>
      </c>
      <c r="G9" s="29">
        <v>0</v>
      </c>
      <c r="H9" s="9">
        <v>87</v>
      </c>
      <c r="I9" s="9">
        <v>15</v>
      </c>
      <c r="J9" s="9">
        <v>0</v>
      </c>
      <c r="K9" s="9">
        <v>0</v>
      </c>
      <c r="L9" s="9">
        <f t="shared" si="0"/>
        <v>0</v>
      </c>
      <c r="M9" s="9">
        <f t="shared" si="0"/>
        <v>0</v>
      </c>
      <c r="N9" s="9">
        <v>549</v>
      </c>
      <c r="O9" s="39">
        <v>305500000</v>
      </c>
      <c r="P9" s="39" t="s">
        <v>50</v>
      </c>
      <c r="Q9" s="11" t="s">
        <v>44</v>
      </c>
    </row>
    <row r="10" spans="1:17" ht="15.75" x14ac:dyDescent="0.25">
      <c r="A10" s="9">
        <f t="shared" si="1"/>
        <v>4</v>
      </c>
      <c r="B10" s="10" t="s">
        <v>29</v>
      </c>
      <c r="C10" s="9" t="s">
        <v>54</v>
      </c>
      <c r="D10" s="9">
        <v>2</v>
      </c>
      <c r="E10" s="9">
        <v>82</v>
      </c>
      <c r="F10" s="9">
        <v>30</v>
      </c>
      <c r="G10" s="29">
        <v>0</v>
      </c>
      <c r="H10" s="9">
        <v>82</v>
      </c>
      <c r="I10" s="9">
        <v>24</v>
      </c>
      <c r="J10" s="9">
        <v>0</v>
      </c>
      <c r="K10" s="9">
        <f t="shared" ref="K10:M39" si="2">E10-H10</f>
        <v>0</v>
      </c>
      <c r="L10" s="9">
        <f t="shared" si="0"/>
        <v>6</v>
      </c>
      <c r="M10" s="9">
        <f t="shared" si="0"/>
        <v>0</v>
      </c>
      <c r="N10" s="9">
        <v>213</v>
      </c>
      <c r="O10" s="39">
        <v>79000000</v>
      </c>
      <c r="P10" s="39" t="s">
        <v>78</v>
      </c>
      <c r="Q10" s="11" t="s">
        <v>44</v>
      </c>
    </row>
    <row r="11" spans="1:17" ht="15.75" x14ac:dyDescent="0.25">
      <c r="A11" s="9">
        <f t="shared" si="1"/>
        <v>5</v>
      </c>
      <c r="B11" s="10" t="s">
        <v>30</v>
      </c>
      <c r="C11" s="9" t="s">
        <v>54</v>
      </c>
      <c r="D11" s="9">
        <v>3</v>
      </c>
      <c r="E11" s="9">
        <v>25</v>
      </c>
      <c r="F11" s="9">
        <v>7</v>
      </c>
      <c r="G11" s="29">
        <v>28</v>
      </c>
      <c r="H11" s="9">
        <v>25</v>
      </c>
      <c r="I11" s="9">
        <v>7</v>
      </c>
      <c r="J11" s="9">
        <v>21</v>
      </c>
      <c r="K11" s="9">
        <f t="shared" si="2"/>
        <v>0</v>
      </c>
      <c r="L11" s="9">
        <f t="shared" si="0"/>
        <v>0</v>
      </c>
      <c r="M11" s="9">
        <f t="shared" si="0"/>
        <v>7</v>
      </c>
      <c r="N11" s="9">
        <v>157</v>
      </c>
      <c r="O11" s="39">
        <v>79000000</v>
      </c>
      <c r="P11" s="39" t="s">
        <v>79</v>
      </c>
      <c r="Q11" s="11" t="s">
        <v>44</v>
      </c>
    </row>
    <row r="12" spans="1:17" ht="15.75" x14ac:dyDescent="0.25">
      <c r="A12" s="9">
        <f t="shared" si="1"/>
        <v>6</v>
      </c>
      <c r="B12" s="10" t="s">
        <v>31</v>
      </c>
      <c r="C12" s="9" t="s">
        <v>54</v>
      </c>
      <c r="D12" s="9">
        <v>2</v>
      </c>
      <c r="E12" s="9">
        <v>13</v>
      </c>
      <c r="F12" s="9">
        <v>10</v>
      </c>
      <c r="G12" s="9">
        <v>40</v>
      </c>
      <c r="H12" s="9">
        <v>13</v>
      </c>
      <c r="I12" s="9">
        <v>10</v>
      </c>
      <c r="J12" s="9">
        <v>40</v>
      </c>
      <c r="K12" s="9">
        <f t="shared" si="2"/>
        <v>0</v>
      </c>
      <c r="L12" s="9">
        <f t="shared" si="0"/>
        <v>0</v>
      </c>
      <c r="M12" s="9">
        <f t="shared" si="0"/>
        <v>0</v>
      </c>
      <c r="N12" s="9">
        <v>142</v>
      </c>
      <c r="O12" s="39">
        <v>68500000</v>
      </c>
      <c r="P12" s="39" t="s">
        <v>52</v>
      </c>
      <c r="Q12" s="11" t="s">
        <v>44</v>
      </c>
    </row>
    <row r="13" spans="1:17" ht="15.75" x14ac:dyDescent="0.25">
      <c r="A13" s="9">
        <f t="shared" si="1"/>
        <v>7</v>
      </c>
      <c r="B13" s="10" t="s">
        <v>32</v>
      </c>
      <c r="C13" s="9" t="s">
        <v>56</v>
      </c>
      <c r="D13" s="9">
        <v>0</v>
      </c>
      <c r="E13" s="9">
        <v>21</v>
      </c>
      <c r="F13" s="9">
        <v>6</v>
      </c>
      <c r="G13" s="9">
        <v>4</v>
      </c>
      <c r="H13" s="9">
        <v>14</v>
      </c>
      <c r="I13" s="9">
        <v>0</v>
      </c>
      <c r="J13" s="9">
        <v>2</v>
      </c>
      <c r="K13" s="9">
        <v>7</v>
      </c>
      <c r="L13" s="9">
        <f t="shared" si="0"/>
        <v>6</v>
      </c>
      <c r="M13" s="9">
        <f t="shared" si="0"/>
        <v>2</v>
      </c>
      <c r="N13" s="9">
        <v>25</v>
      </c>
      <c r="O13" s="39">
        <v>16200000</v>
      </c>
      <c r="P13" s="39" t="s">
        <v>79</v>
      </c>
      <c r="Q13" s="11" t="s">
        <v>44</v>
      </c>
    </row>
    <row r="14" spans="1:17" ht="15.75" x14ac:dyDescent="0.25">
      <c r="A14" s="9">
        <f t="shared" si="1"/>
        <v>8</v>
      </c>
      <c r="B14" s="10" t="s">
        <v>33</v>
      </c>
      <c r="C14" s="9" t="s">
        <v>54</v>
      </c>
      <c r="D14" s="9">
        <v>2</v>
      </c>
      <c r="E14" s="9">
        <v>42</v>
      </c>
      <c r="F14" s="9">
        <v>20</v>
      </c>
      <c r="G14" s="9">
        <v>0</v>
      </c>
      <c r="H14" s="9">
        <v>32</v>
      </c>
      <c r="I14" s="9">
        <v>20</v>
      </c>
      <c r="J14" s="9">
        <v>0</v>
      </c>
      <c r="K14" s="9">
        <f t="shared" si="2"/>
        <v>10</v>
      </c>
      <c r="L14" s="9">
        <f t="shared" si="0"/>
        <v>0</v>
      </c>
      <c r="M14" s="9">
        <f t="shared" si="0"/>
        <v>0</v>
      </c>
      <c r="N14" s="9">
        <v>113</v>
      </c>
      <c r="O14" s="39">
        <v>32000000</v>
      </c>
      <c r="P14" s="39" t="s">
        <v>80</v>
      </c>
      <c r="Q14" s="11" t="s">
        <v>47</v>
      </c>
    </row>
    <row r="15" spans="1:17" ht="15.75" x14ac:dyDescent="0.25">
      <c r="A15" s="9">
        <f t="shared" si="1"/>
        <v>9</v>
      </c>
      <c r="B15" s="10" t="s">
        <v>34</v>
      </c>
      <c r="C15" s="9" t="s">
        <v>56</v>
      </c>
      <c r="D15" s="9">
        <v>1</v>
      </c>
      <c r="E15" s="9">
        <v>0</v>
      </c>
      <c r="F15" s="9">
        <v>15</v>
      </c>
      <c r="G15" s="9">
        <v>48</v>
      </c>
      <c r="H15" s="9">
        <v>0</v>
      </c>
      <c r="I15" s="9">
        <v>15</v>
      </c>
      <c r="J15" s="9">
        <v>48</v>
      </c>
      <c r="K15" s="9">
        <f t="shared" si="2"/>
        <v>0</v>
      </c>
      <c r="L15" s="9">
        <f t="shared" si="0"/>
        <v>0</v>
      </c>
      <c r="M15" s="9">
        <f t="shared" si="0"/>
        <v>0</v>
      </c>
      <c r="N15" s="9">
        <v>157</v>
      </c>
      <c r="O15" s="39">
        <v>14500000</v>
      </c>
      <c r="P15" s="39" t="s">
        <v>80</v>
      </c>
      <c r="Q15" s="11" t="s">
        <v>48</v>
      </c>
    </row>
    <row r="16" spans="1:17" ht="16.5" thickBot="1" x14ac:dyDescent="0.3">
      <c r="A16" s="12">
        <f>A15+1</f>
        <v>10</v>
      </c>
      <c r="B16" s="13" t="s">
        <v>35</v>
      </c>
      <c r="C16" s="12" t="s">
        <v>54</v>
      </c>
      <c r="D16" s="12">
        <v>2</v>
      </c>
      <c r="E16" s="12">
        <v>43</v>
      </c>
      <c r="F16" s="12">
        <v>28</v>
      </c>
      <c r="G16" s="12">
        <v>0</v>
      </c>
      <c r="H16" s="12">
        <v>36</v>
      </c>
      <c r="I16" s="12">
        <v>26</v>
      </c>
      <c r="J16" s="12">
        <v>0</v>
      </c>
      <c r="K16" s="12">
        <f t="shared" si="2"/>
        <v>7</v>
      </c>
      <c r="L16" s="12">
        <f t="shared" si="0"/>
        <v>2</v>
      </c>
      <c r="M16" s="12">
        <f t="shared" si="0"/>
        <v>0</v>
      </c>
      <c r="N16" s="12">
        <v>144</v>
      </c>
      <c r="O16" s="48">
        <v>85000000</v>
      </c>
      <c r="P16" s="76" t="s">
        <v>51</v>
      </c>
      <c r="Q16" s="14" t="s">
        <v>46</v>
      </c>
    </row>
    <row r="17" spans="1:17" ht="15.75" x14ac:dyDescent="0.25">
      <c r="A17" s="15">
        <v>11</v>
      </c>
      <c r="B17" s="16" t="s">
        <v>2</v>
      </c>
      <c r="C17" s="30" t="s">
        <v>60</v>
      </c>
      <c r="D17" s="15">
        <v>6</v>
      </c>
      <c r="E17" s="15">
        <v>302</v>
      </c>
      <c r="F17" s="15">
        <v>79</v>
      </c>
      <c r="G17" s="15">
        <v>12</v>
      </c>
      <c r="H17" s="15">
        <v>189</v>
      </c>
      <c r="I17" s="15">
        <v>71</v>
      </c>
      <c r="J17" s="36">
        <v>12</v>
      </c>
      <c r="K17" s="21">
        <f t="shared" si="2"/>
        <v>113</v>
      </c>
      <c r="L17" s="21">
        <f t="shared" si="0"/>
        <v>8</v>
      </c>
      <c r="M17" s="21">
        <f t="shared" si="0"/>
        <v>0</v>
      </c>
      <c r="N17" s="36">
        <v>519</v>
      </c>
      <c r="O17" s="40">
        <v>180000000</v>
      </c>
      <c r="P17" s="77" t="s">
        <v>68</v>
      </c>
      <c r="Q17" s="51" t="s">
        <v>44</v>
      </c>
    </row>
    <row r="18" spans="1:17" ht="15.75" x14ac:dyDescent="0.25">
      <c r="A18" s="9">
        <v>12</v>
      </c>
      <c r="B18" s="17" t="s">
        <v>3</v>
      </c>
      <c r="C18" s="31" t="s">
        <v>56</v>
      </c>
      <c r="D18" s="9">
        <v>2</v>
      </c>
      <c r="E18" s="9">
        <v>4</v>
      </c>
      <c r="F18" s="9">
        <v>35</v>
      </c>
      <c r="G18" s="9">
        <v>0</v>
      </c>
      <c r="H18" s="9">
        <v>4</v>
      </c>
      <c r="I18" s="9">
        <v>35</v>
      </c>
      <c r="J18" s="9">
        <v>0</v>
      </c>
      <c r="K18" s="9">
        <f t="shared" si="2"/>
        <v>0</v>
      </c>
      <c r="L18" s="9">
        <f t="shared" si="0"/>
        <v>0</v>
      </c>
      <c r="M18" s="9">
        <f t="shared" si="0"/>
        <v>0</v>
      </c>
      <c r="N18" s="9">
        <f>SUM(H18:J18)</f>
        <v>39</v>
      </c>
      <c r="O18" s="41">
        <v>6500000</v>
      </c>
      <c r="P18" s="78" t="s">
        <v>81</v>
      </c>
      <c r="Q18" s="18" t="s">
        <v>63</v>
      </c>
    </row>
    <row r="19" spans="1:17" ht="15.75" x14ac:dyDescent="0.25">
      <c r="A19" s="9">
        <v>13</v>
      </c>
      <c r="B19" s="17" t="s">
        <v>4</v>
      </c>
      <c r="C19" s="31" t="s">
        <v>56</v>
      </c>
      <c r="D19" s="9">
        <v>2</v>
      </c>
      <c r="E19" s="9">
        <v>21</v>
      </c>
      <c r="F19" s="9">
        <v>0</v>
      </c>
      <c r="G19" s="9">
        <v>1</v>
      </c>
      <c r="H19" s="9">
        <v>21</v>
      </c>
      <c r="I19" s="9">
        <v>0</v>
      </c>
      <c r="J19" s="9">
        <v>1</v>
      </c>
      <c r="K19" s="9">
        <f t="shared" si="2"/>
        <v>0</v>
      </c>
      <c r="L19" s="9">
        <f t="shared" si="0"/>
        <v>0</v>
      </c>
      <c r="M19" s="9">
        <f t="shared" si="0"/>
        <v>0</v>
      </c>
      <c r="N19" s="9">
        <v>117</v>
      </c>
      <c r="O19" s="41">
        <v>48000000</v>
      </c>
      <c r="P19" s="78" t="s">
        <v>70</v>
      </c>
      <c r="Q19" s="18" t="s">
        <v>64</v>
      </c>
    </row>
    <row r="20" spans="1:17" ht="15.75" x14ac:dyDescent="0.25">
      <c r="A20" s="9">
        <v>14</v>
      </c>
      <c r="B20" s="17" t="s">
        <v>5</v>
      </c>
      <c r="C20" s="31" t="s">
        <v>56</v>
      </c>
      <c r="D20" s="9">
        <v>3</v>
      </c>
      <c r="E20" s="9">
        <v>21</v>
      </c>
      <c r="F20" s="9">
        <v>20</v>
      </c>
      <c r="G20" s="9">
        <v>1</v>
      </c>
      <c r="H20" s="9">
        <v>21</v>
      </c>
      <c r="I20" s="9">
        <v>20</v>
      </c>
      <c r="J20" s="9">
        <v>1</v>
      </c>
      <c r="K20" s="9">
        <f t="shared" si="2"/>
        <v>0</v>
      </c>
      <c r="L20" s="9">
        <f t="shared" si="0"/>
        <v>0</v>
      </c>
      <c r="M20" s="9">
        <f t="shared" si="0"/>
        <v>0</v>
      </c>
      <c r="N20" s="9">
        <v>231</v>
      </c>
      <c r="O20" s="41">
        <v>38000000</v>
      </c>
      <c r="P20" s="78" t="s">
        <v>70</v>
      </c>
      <c r="Q20" s="18" t="s">
        <v>66</v>
      </c>
    </row>
    <row r="21" spans="1:17" ht="15.75" x14ac:dyDescent="0.25">
      <c r="A21" s="9">
        <v>15</v>
      </c>
      <c r="B21" s="17" t="s">
        <v>6</v>
      </c>
      <c r="C21" s="31" t="s">
        <v>56</v>
      </c>
      <c r="D21" s="9">
        <v>3</v>
      </c>
      <c r="E21" s="9">
        <v>7</v>
      </c>
      <c r="F21" s="9">
        <v>5</v>
      </c>
      <c r="G21" s="9">
        <v>1</v>
      </c>
      <c r="H21" s="9">
        <v>7</v>
      </c>
      <c r="I21" s="9">
        <v>5</v>
      </c>
      <c r="J21" s="9">
        <v>1</v>
      </c>
      <c r="K21" s="9">
        <f t="shared" si="2"/>
        <v>0</v>
      </c>
      <c r="L21" s="9">
        <f t="shared" si="0"/>
        <v>0</v>
      </c>
      <c r="M21" s="9">
        <f t="shared" si="0"/>
        <v>0</v>
      </c>
      <c r="N21" s="9">
        <v>67</v>
      </c>
      <c r="O21" s="41">
        <v>24000000</v>
      </c>
      <c r="P21" s="78" t="s">
        <v>70</v>
      </c>
      <c r="Q21" s="18" t="s">
        <v>67</v>
      </c>
    </row>
    <row r="22" spans="1:17" ht="15.75" x14ac:dyDescent="0.25">
      <c r="A22" s="9">
        <v>16</v>
      </c>
      <c r="B22" s="17" t="s">
        <v>7</v>
      </c>
      <c r="C22" s="31" t="s">
        <v>54</v>
      </c>
      <c r="D22" s="9">
        <v>3</v>
      </c>
      <c r="E22" s="9">
        <v>21</v>
      </c>
      <c r="F22" s="9">
        <v>6</v>
      </c>
      <c r="G22" s="9">
        <v>33</v>
      </c>
      <c r="H22" s="9">
        <v>21</v>
      </c>
      <c r="I22" s="9">
        <v>6</v>
      </c>
      <c r="J22" s="9">
        <v>33</v>
      </c>
      <c r="K22" s="9">
        <f t="shared" si="2"/>
        <v>0</v>
      </c>
      <c r="L22" s="9">
        <f t="shared" si="0"/>
        <v>0</v>
      </c>
      <c r="M22" s="9">
        <f t="shared" si="0"/>
        <v>0</v>
      </c>
      <c r="N22" s="9">
        <v>157</v>
      </c>
      <c r="O22" s="41">
        <v>65000000</v>
      </c>
      <c r="P22" s="78" t="s">
        <v>65</v>
      </c>
      <c r="Q22" s="18" t="s">
        <v>44</v>
      </c>
    </row>
    <row r="23" spans="1:17" ht="15.75" x14ac:dyDescent="0.25">
      <c r="A23" s="9">
        <v>17</v>
      </c>
      <c r="B23" s="17" t="s">
        <v>8</v>
      </c>
      <c r="C23" s="31" t="s">
        <v>56</v>
      </c>
      <c r="D23" s="9" t="s">
        <v>45</v>
      </c>
      <c r="E23" s="9">
        <v>15</v>
      </c>
      <c r="F23" s="9">
        <v>1</v>
      </c>
      <c r="G23" s="9">
        <v>0</v>
      </c>
      <c r="H23" s="9">
        <v>12</v>
      </c>
      <c r="I23" s="9">
        <v>0</v>
      </c>
      <c r="J23" s="9">
        <v>0</v>
      </c>
      <c r="K23" s="9">
        <f t="shared" si="2"/>
        <v>3</v>
      </c>
      <c r="L23" s="9">
        <f t="shared" si="2"/>
        <v>1</v>
      </c>
      <c r="M23" s="9">
        <f t="shared" si="2"/>
        <v>0</v>
      </c>
      <c r="N23" s="9">
        <f t="shared" ref="N23:N27" si="3">SUM(H23:J23)</f>
        <v>12</v>
      </c>
      <c r="O23" s="41">
        <v>6000000</v>
      </c>
      <c r="P23" s="78" t="s">
        <v>65</v>
      </c>
      <c r="Q23" s="18" t="s">
        <v>44</v>
      </c>
    </row>
    <row r="24" spans="1:17" ht="15.75" x14ac:dyDescent="0.25">
      <c r="A24" s="9">
        <v>18</v>
      </c>
      <c r="B24" s="17" t="s">
        <v>9</v>
      </c>
      <c r="C24" s="31" t="s">
        <v>56</v>
      </c>
      <c r="D24" s="9">
        <v>1</v>
      </c>
      <c r="E24" s="9">
        <v>22</v>
      </c>
      <c r="F24" s="9">
        <v>11</v>
      </c>
      <c r="G24" s="9">
        <v>54</v>
      </c>
      <c r="H24" s="9">
        <v>22</v>
      </c>
      <c r="I24" s="9">
        <v>11</v>
      </c>
      <c r="J24" s="9">
        <v>54</v>
      </c>
      <c r="K24" s="9">
        <f t="shared" si="2"/>
        <v>0</v>
      </c>
      <c r="L24" s="9">
        <f t="shared" si="2"/>
        <v>0</v>
      </c>
      <c r="M24" s="9">
        <f t="shared" si="2"/>
        <v>0</v>
      </c>
      <c r="N24" s="9">
        <v>159</v>
      </c>
      <c r="O24" s="41">
        <v>33000000</v>
      </c>
      <c r="P24" s="78" t="s">
        <v>65</v>
      </c>
      <c r="Q24" s="18" t="s">
        <v>69</v>
      </c>
    </row>
    <row r="25" spans="1:17" ht="15.75" x14ac:dyDescent="0.25">
      <c r="A25" s="9">
        <v>19</v>
      </c>
      <c r="B25" s="17" t="s">
        <v>10</v>
      </c>
      <c r="C25" s="31" t="s">
        <v>56</v>
      </c>
      <c r="D25" s="9">
        <v>1</v>
      </c>
      <c r="E25" s="9">
        <v>0</v>
      </c>
      <c r="F25" s="9">
        <v>0</v>
      </c>
      <c r="G25" s="9">
        <v>70</v>
      </c>
      <c r="H25" s="9">
        <v>0</v>
      </c>
      <c r="I25" s="9">
        <v>0</v>
      </c>
      <c r="J25" s="9">
        <v>70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3"/>
        <v>70</v>
      </c>
      <c r="O25" s="41">
        <v>22000000</v>
      </c>
      <c r="P25" s="78" t="s">
        <v>81</v>
      </c>
      <c r="Q25" s="18" t="s">
        <v>44</v>
      </c>
    </row>
    <row r="26" spans="1:17" ht="15.75" x14ac:dyDescent="0.25">
      <c r="A26" s="9">
        <v>20</v>
      </c>
      <c r="B26" s="17" t="s">
        <v>11</v>
      </c>
      <c r="C26" s="31" t="s">
        <v>56</v>
      </c>
      <c r="D26" s="9">
        <v>2</v>
      </c>
      <c r="E26" s="9">
        <v>30</v>
      </c>
      <c r="F26" s="9">
        <v>21</v>
      </c>
      <c r="G26" s="9">
        <v>12</v>
      </c>
      <c r="H26" s="9">
        <v>20</v>
      </c>
      <c r="I26" s="9">
        <v>21</v>
      </c>
      <c r="J26" s="9">
        <v>12</v>
      </c>
      <c r="K26" s="9">
        <f t="shared" si="2"/>
        <v>10</v>
      </c>
      <c r="L26" s="9">
        <f t="shared" si="2"/>
        <v>0</v>
      </c>
      <c r="M26" s="9">
        <f t="shared" si="2"/>
        <v>0</v>
      </c>
      <c r="N26" s="9">
        <v>69</v>
      </c>
      <c r="O26" s="41">
        <v>36000000</v>
      </c>
      <c r="P26" s="78" t="s">
        <v>81</v>
      </c>
      <c r="Q26" s="18" t="s">
        <v>66</v>
      </c>
    </row>
    <row r="27" spans="1:17" ht="15.75" x14ac:dyDescent="0.25">
      <c r="A27" s="9">
        <v>21</v>
      </c>
      <c r="B27" s="17" t="s">
        <v>12</v>
      </c>
      <c r="C27" s="31" t="s">
        <v>60</v>
      </c>
      <c r="D27" s="9">
        <v>3</v>
      </c>
      <c r="E27" s="9">
        <v>308</v>
      </c>
      <c r="F27" s="9">
        <v>121</v>
      </c>
      <c r="G27" s="9">
        <v>130</v>
      </c>
      <c r="H27" s="9">
        <v>161</v>
      </c>
      <c r="I27" s="9">
        <v>101</v>
      </c>
      <c r="J27" s="9">
        <v>115</v>
      </c>
      <c r="K27" s="9">
        <f t="shared" si="2"/>
        <v>147</v>
      </c>
      <c r="L27" s="9">
        <f t="shared" si="2"/>
        <v>20</v>
      </c>
      <c r="M27" s="9">
        <f t="shared" si="2"/>
        <v>15</v>
      </c>
      <c r="N27" s="9">
        <f t="shared" si="3"/>
        <v>377</v>
      </c>
      <c r="O27" s="41">
        <v>221150000</v>
      </c>
      <c r="P27" s="78" t="s">
        <v>71</v>
      </c>
      <c r="Q27" s="18" t="s">
        <v>44</v>
      </c>
    </row>
    <row r="28" spans="1:17" ht="16.5" thickBot="1" x14ac:dyDescent="0.3">
      <c r="A28" s="19">
        <v>22</v>
      </c>
      <c r="B28" s="20" t="s">
        <v>13</v>
      </c>
      <c r="C28" s="32" t="s">
        <v>54</v>
      </c>
      <c r="D28" s="19">
        <v>5</v>
      </c>
      <c r="E28" s="19">
        <v>92</v>
      </c>
      <c r="F28" s="19">
        <v>17</v>
      </c>
      <c r="G28" s="19">
        <v>0</v>
      </c>
      <c r="H28" s="19">
        <v>92</v>
      </c>
      <c r="I28" s="19">
        <v>17</v>
      </c>
      <c r="J28" s="19"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  <c r="N28" s="19">
        <v>287</v>
      </c>
      <c r="O28" s="44">
        <v>175000000</v>
      </c>
      <c r="P28" s="79" t="s">
        <v>82</v>
      </c>
      <c r="Q28" s="14" t="s">
        <v>44</v>
      </c>
    </row>
    <row r="29" spans="1:17" ht="15.75" x14ac:dyDescent="0.25">
      <c r="A29" s="21">
        <v>23</v>
      </c>
      <c r="B29" s="22" t="s">
        <v>18</v>
      </c>
      <c r="C29" s="33" t="s">
        <v>54</v>
      </c>
      <c r="D29" s="33">
        <v>4</v>
      </c>
      <c r="E29" s="33">
        <v>90</v>
      </c>
      <c r="F29" s="33">
        <v>220</v>
      </c>
      <c r="G29" s="33">
        <v>30</v>
      </c>
      <c r="H29" s="33">
        <v>75</v>
      </c>
      <c r="I29" s="33">
        <v>160</v>
      </c>
      <c r="J29" s="33">
        <v>20</v>
      </c>
      <c r="K29" s="21">
        <f t="shared" si="2"/>
        <v>15</v>
      </c>
      <c r="L29" s="21">
        <f t="shared" si="2"/>
        <v>60</v>
      </c>
      <c r="M29" s="21">
        <f t="shared" si="2"/>
        <v>10</v>
      </c>
      <c r="N29" s="33">
        <v>137</v>
      </c>
      <c r="O29" s="42">
        <v>175000000</v>
      </c>
      <c r="P29" s="80" t="s">
        <v>83</v>
      </c>
      <c r="Q29" s="45" t="s">
        <v>44</v>
      </c>
    </row>
    <row r="30" spans="1:17" ht="15.75" x14ac:dyDescent="0.25">
      <c r="A30" s="9">
        <v>24</v>
      </c>
      <c r="B30" s="17" t="s">
        <v>19</v>
      </c>
      <c r="C30" s="34" t="s">
        <v>54</v>
      </c>
      <c r="D30" s="34">
        <v>2</v>
      </c>
      <c r="E30" s="34">
        <v>33</v>
      </c>
      <c r="F30" s="34">
        <v>9</v>
      </c>
      <c r="G30" s="34">
        <v>40</v>
      </c>
      <c r="H30" s="34">
        <v>29</v>
      </c>
      <c r="I30" s="34">
        <v>9</v>
      </c>
      <c r="J30" s="34">
        <v>20</v>
      </c>
      <c r="K30" s="9">
        <f t="shared" si="2"/>
        <v>4</v>
      </c>
      <c r="L30" s="9">
        <f t="shared" si="2"/>
        <v>0</v>
      </c>
      <c r="M30" s="9">
        <f t="shared" si="2"/>
        <v>20</v>
      </c>
      <c r="N30" s="34">
        <v>48</v>
      </c>
      <c r="O30" s="43">
        <v>32500000</v>
      </c>
      <c r="P30" s="81" t="s">
        <v>83</v>
      </c>
      <c r="Q30" s="23" t="s">
        <v>57</v>
      </c>
    </row>
    <row r="31" spans="1:17" ht="15.75" x14ac:dyDescent="0.25">
      <c r="A31" s="9">
        <v>25</v>
      </c>
      <c r="B31" s="17" t="s">
        <v>20</v>
      </c>
      <c r="C31" s="34" t="s">
        <v>54</v>
      </c>
      <c r="D31" s="34">
        <v>2</v>
      </c>
      <c r="E31" s="34">
        <v>70</v>
      </c>
      <c r="F31" s="34">
        <v>189</v>
      </c>
      <c r="G31" s="34">
        <v>12</v>
      </c>
      <c r="H31" s="34">
        <v>70</v>
      </c>
      <c r="I31" s="34">
        <v>173</v>
      </c>
      <c r="J31" s="34">
        <v>12</v>
      </c>
      <c r="K31" s="9">
        <v>6</v>
      </c>
      <c r="L31" s="9">
        <v>16</v>
      </c>
      <c r="M31" s="9">
        <f t="shared" si="2"/>
        <v>0</v>
      </c>
      <c r="N31" s="34">
        <v>194</v>
      </c>
      <c r="O31" s="43">
        <v>78500000</v>
      </c>
      <c r="P31" s="81" t="s">
        <v>84</v>
      </c>
      <c r="Q31" s="23" t="s">
        <v>58</v>
      </c>
    </row>
    <row r="32" spans="1:17" ht="15.75" x14ac:dyDescent="0.25">
      <c r="A32" s="9">
        <v>26</v>
      </c>
      <c r="B32" s="17" t="s">
        <v>21</v>
      </c>
      <c r="C32" s="34" t="s">
        <v>54</v>
      </c>
      <c r="D32" s="34">
        <v>1</v>
      </c>
      <c r="E32" s="34">
        <v>138</v>
      </c>
      <c r="F32" s="34">
        <v>216</v>
      </c>
      <c r="G32" s="34">
        <v>15</v>
      </c>
      <c r="H32" s="34">
        <v>68</v>
      </c>
      <c r="I32" s="34">
        <v>80</v>
      </c>
      <c r="J32" s="34">
        <v>15</v>
      </c>
      <c r="K32" s="9">
        <f t="shared" si="2"/>
        <v>70</v>
      </c>
      <c r="L32" s="9">
        <f t="shared" si="2"/>
        <v>136</v>
      </c>
      <c r="M32" s="9">
        <f t="shared" si="2"/>
        <v>0</v>
      </c>
      <c r="N32" s="34">
        <v>148</v>
      </c>
      <c r="O32" s="43">
        <v>98000000</v>
      </c>
      <c r="P32" s="81" t="s">
        <v>85</v>
      </c>
      <c r="Q32" s="23" t="s">
        <v>59</v>
      </c>
    </row>
    <row r="33" spans="1:17" ht="15.75" x14ac:dyDescent="0.25">
      <c r="A33" s="9">
        <v>27</v>
      </c>
      <c r="B33" s="17" t="s">
        <v>22</v>
      </c>
      <c r="C33" s="34" t="s">
        <v>60</v>
      </c>
      <c r="D33" s="34">
        <v>3</v>
      </c>
      <c r="E33" s="34">
        <v>79</v>
      </c>
      <c r="F33" s="34">
        <v>60</v>
      </c>
      <c r="G33" s="34">
        <v>20</v>
      </c>
      <c r="H33" s="34">
        <v>51</v>
      </c>
      <c r="I33" s="34">
        <v>30</v>
      </c>
      <c r="J33" s="34">
        <v>9</v>
      </c>
      <c r="K33" s="9">
        <f t="shared" si="2"/>
        <v>28</v>
      </c>
      <c r="L33" s="9">
        <f t="shared" si="2"/>
        <v>30</v>
      </c>
      <c r="M33" s="9">
        <f t="shared" si="2"/>
        <v>11</v>
      </c>
      <c r="N33" s="34">
        <v>300</v>
      </c>
      <c r="O33" s="43">
        <v>173000000</v>
      </c>
      <c r="P33" s="81" t="s">
        <v>55</v>
      </c>
      <c r="Q33" s="23" t="s">
        <v>58</v>
      </c>
    </row>
    <row r="34" spans="1:17" ht="15.75" x14ac:dyDescent="0.25">
      <c r="A34" s="9">
        <v>28</v>
      </c>
      <c r="B34" s="17" t="s">
        <v>23</v>
      </c>
      <c r="C34" s="34" t="s">
        <v>56</v>
      </c>
      <c r="D34" s="34">
        <v>1</v>
      </c>
      <c r="E34" s="34">
        <v>10</v>
      </c>
      <c r="F34" s="34">
        <v>42</v>
      </c>
      <c r="G34" s="34">
        <v>12</v>
      </c>
      <c r="H34" s="34">
        <v>7</v>
      </c>
      <c r="I34" s="34">
        <v>36</v>
      </c>
      <c r="J34" s="34">
        <v>12</v>
      </c>
      <c r="K34" s="9">
        <f t="shared" si="2"/>
        <v>3</v>
      </c>
      <c r="L34" s="9">
        <f t="shared" si="2"/>
        <v>6</v>
      </c>
      <c r="M34" s="9">
        <f t="shared" si="2"/>
        <v>0</v>
      </c>
      <c r="N34" s="34">
        <v>49</v>
      </c>
      <c r="O34" s="43">
        <v>11500000</v>
      </c>
      <c r="P34" s="81" t="s">
        <v>55</v>
      </c>
      <c r="Q34" s="23" t="s">
        <v>59</v>
      </c>
    </row>
    <row r="35" spans="1:17" ht="16.5" thickBot="1" x14ac:dyDescent="0.3">
      <c r="A35" s="12">
        <v>29</v>
      </c>
      <c r="B35" s="24" t="s">
        <v>24</v>
      </c>
      <c r="C35" s="35" t="s">
        <v>60</v>
      </c>
      <c r="D35" s="58">
        <v>3</v>
      </c>
      <c r="E35" s="58">
        <v>94</v>
      </c>
      <c r="F35" s="58">
        <v>252</v>
      </c>
      <c r="G35" s="58">
        <v>75</v>
      </c>
      <c r="H35" s="58">
        <v>93</v>
      </c>
      <c r="I35" s="58">
        <v>140</v>
      </c>
      <c r="J35" s="58">
        <v>60</v>
      </c>
      <c r="K35" s="12">
        <f t="shared" si="2"/>
        <v>1</v>
      </c>
      <c r="L35" s="12">
        <f t="shared" si="2"/>
        <v>112</v>
      </c>
      <c r="M35" s="12">
        <f t="shared" si="2"/>
        <v>15</v>
      </c>
      <c r="N35" s="58">
        <v>208</v>
      </c>
      <c r="O35" s="46">
        <v>193000000</v>
      </c>
      <c r="P35" s="82" t="s">
        <v>83</v>
      </c>
      <c r="Q35" s="47" t="s">
        <v>59</v>
      </c>
    </row>
    <row r="36" spans="1:17" ht="15.75" x14ac:dyDescent="0.25">
      <c r="A36" s="25">
        <v>30</v>
      </c>
      <c r="B36" s="26" t="s">
        <v>14</v>
      </c>
      <c r="C36" s="53" t="s">
        <v>60</v>
      </c>
      <c r="D36" s="59">
        <v>6</v>
      </c>
      <c r="E36" s="59">
        <v>478</v>
      </c>
      <c r="F36" s="60">
        <v>1158</v>
      </c>
      <c r="G36" s="59">
        <v>40</v>
      </c>
      <c r="H36" s="59">
        <v>328</v>
      </c>
      <c r="I36" s="59">
        <v>548</v>
      </c>
      <c r="J36" s="59">
        <v>25</v>
      </c>
      <c r="K36" s="21">
        <f t="shared" si="2"/>
        <v>150</v>
      </c>
      <c r="L36" s="21">
        <v>610</v>
      </c>
      <c r="M36" s="21">
        <f t="shared" si="2"/>
        <v>15</v>
      </c>
      <c r="N36" s="59">
        <v>624</v>
      </c>
      <c r="O36" s="56">
        <v>480000000</v>
      </c>
      <c r="P36" s="83" t="s">
        <v>86</v>
      </c>
      <c r="Q36" s="52" t="s">
        <v>44</v>
      </c>
    </row>
    <row r="37" spans="1:17" ht="15.75" x14ac:dyDescent="0.25">
      <c r="A37" s="9">
        <v>31</v>
      </c>
      <c r="B37" s="27" t="s">
        <v>15</v>
      </c>
      <c r="C37" s="54" t="s">
        <v>54</v>
      </c>
      <c r="D37" s="34">
        <v>4</v>
      </c>
      <c r="E37" s="34">
        <v>76</v>
      </c>
      <c r="F37" s="34">
        <v>161</v>
      </c>
      <c r="G37" s="34">
        <v>30</v>
      </c>
      <c r="H37" s="34">
        <v>76</v>
      </c>
      <c r="I37" s="34">
        <v>121</v>
      </c>
      <c r="J37" s="34">
        <v>10</v>
      </c>
      <c r="K37" s="9">
        <f t="shared" si="2"/>
        <v>0</v>
      </c>
      <c r="L37" s="9">
        <v>40</v>
      </c>
      <c r="M37" s="9">
        <v>20</v>
      </c>
      <c r="N37" s="34">
        <v>212</v>
      </c>
      <c r="O37" s="57">
        <v>175000000</v>
      </c>
      <c r="P37" s="84" t="s">
        <v>61</v>
      </c>
      <c r="Q37" s="50" t="s">
        <v>44</v>
      </c>
    </row>
    <row r="38" spans="1:17" ht="15.75" x14ac:dyDescent="0.25">
      <c r="A38" s="9">
        <v>32</v>
      </c>
      <c r="B38" s="27" t="s">
        <v>16</v>
      </c>
      <c r="C38" s="54" t="s">
        <v>56</v>
      </c>
      <c r="D38" s="34">
        <v>2</v>
      </c>
      <c r="E38" s="34">
        <v>11</v>
      </c>
      <c r="F38" s="34">
        <v>152</v>
      </c>
      <c r="G38" s="34">
        <v>101</v>
      </c>
      <c r="H38" s="34">
        <v>11</v>
      </c>
      <c r="I38" s="34">
        <v>15</v>
      </c>
      <c r="J38" s="34">
        <v>75</v>
      </c>
      <c r="K38" s="9">
        <f t="shared" si="2"/>
        <v>0</v>
      </c>
      <c r="L38" s="9">
        <f t="shared" si="2"/>
        <v>137</v>
      </c>
      <c r="M38" s="9">
        <f t="shared" si="2"/>
        <v>26</v>
      </c>
      <c r="N38" s="34">
        <v>101</v>
      </c>
      <c r="O38" s="57">
        <v>38500000</v>
      </c>
      <c r="P38" s="84" t="s">
        <v>87</v>
      </c>
      <c r="Q38" s="49" t="s">
        <v>73</v>
      </c>
    </row>
    <row r="39" spans="1:17" ht="16.5" thickBot="1" x14ac:dyDescent="0.3">
      <c r="A39" s="19">
        <v>33</v>
      </c>
      <c r="B39" s="37" t="s">
        <v>17</v>
      </c>
      <c r="C39" s="55" t="s">
        <v>54</v>
      </c>
      <c r="D39" s="35">
        <v>1</v>
      </c>
      <c r="E39" s="35">
        <v>19</v>
      </c>
      <c r="F39" s="35">
        <v>0</v>
      </c>
      <c r="G39" s="35">
        <v>0</v>
      </c>
      <c r="H39" s="35">
        <v>15</v>
      </c>
      <c r="I39" s="35">
        <v>0</v>
      </c>
      <c r="J39" s="71">
        <v>0</v>
      </c>
      <c r="K39" s="72">
        <f t="shared" si="2"/>
        <v>4</v>
      </c>
      <c r="L39" s="72">
        <f t="shared" si="2"/>
        <v>0</v>
      </c>
      <c r="M39" s="72">
        <f t="shared" si="2"/>
        <v>0</v>
      </c>
      <c r="N39" s="71">
        <v>15</v>
      </c>
      <c r="O39" s="61">
        <v>26500000</v>
      </c>
      <c r="P39" s="85" t="s">
        <v>88</v>
      </c>
      <c r="Q39" s="38" t="s">
        <v>62</v>
      </c>
    </row>
    <row r="40" spans="1:17" ht="16.5" thickBot="1" x14ac:dyDescent="0.3">
      <c r="A40" s="19"/>
      <c r="B40" s="62" t="s">
        <v>25</v>
      </c>
      <c r="C40" s="65"/>
      <c r="D40" s="63">
        <f t="shared" ref="D40:J40" si="4">SUM(D7:D39)</f>
        <v>82</v>
      </c>
      <c r="E40" s="66">
        <f t="shared" si="4"/>
        <v>2938</v>
      </c>
      <c r="F40" s="66">
        <f t="shared" si="4"/>
        <v>3515</v>
      </c>
      <c r="G40" s="66">
        <f t="shared" si="4"/>
        <v>809</v>
      </c>
      <c r="H40" s="66">
        <f t="shared" si="4"/>
        <v>1856</v>
      </c>
      <c r="I40" s="66">
        <f t="shared" si="4"/>
        <v>1911</v>
      </c>
      <c r="J40" s="68">
        <f t="shared" si="4"/>
        <v>668</v>
      </c>
      <c r="K40" s="70">
        <f>E40-H40</f>
        <v>1082</v>
      </c>
      <c r="L40" s="70">
        <f>F40-I40</f>
        <v>1604</v>
      </c>
      <c r="M40" s="70">
        <f>G40-J40</f>
        <v>141</v>
      </c>
      <c r="N40" s="68">
        <f>SUM(N7:N39)</f>
        <v>6038</v>
      </c>
      <c r="O40" s="67">
        <f>SUM(O7:O39)</f>
        <v>4799469000</v>
      </c>
      <c r="P40" s="67"/>
      <c r="Q40" s="64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2"/>
      <c r="Q41" s="1"/>
    </row>
    <row r="42" spans="1:17" x14ac:dyDescent="0.25">
      <c r="E42" s="69"/>
      <c r="F42" s="69"/>
      <c r="G42" s="69"/>
      <c r="H42" s="69"/>
      <c r="I42" s="69"/>
      <c r="J42" s="69"/>
      <c r="M42" s="69"/>
    </row>
  </sheetData>
  <mergeCells count="12">
    <mergeCell ref="P3:P5"/>
    <mergeCell ref="Q3:Q5"/>
    <mergeCell ref="A1:Q1"/>
    <mergeCell ref="A3:A5"/>
    <mergeCell ref="B3:B5"/>
    <mergeCell ref="C3:C5"/>
    <mergeCell ref="D3:D5"/>
    <mergeCell ref="E3:G4"/>
    <mergeCell ref="H3:J4"/>
    <mergeCell ref="K3:M4"/>
    <mergeCell ref="N3:N5"/>
    <mergeCell ref="O3:O5"/>
  </mergeCells>
  <pageMargins left="0.2" right="0.23622047244094491" top="0.47244094488188981" bottom="0.74803149606299213" header="0.31496062992125984" footer="0.31496062992125984"/>
  <pageSetup paperSize="5" scale="8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view="pageBreakPreview" topLeftCell="A3" zoomScale="80" zoomScaleNormal="80" zoomScaleSheetLayoutView="80" workbookViewId="0">
      <selection activeCell="J28" sqref="J28"/>
    </sheetView>
  </sheetViews>
  <sheetFormatPr defaultRowHeight="15" x14ac:dyDescent="0.25"/>
  <cols>
    <col min="1" max="1" width="5.42578125" style="4" customWidth="1"/>
    <col min="2" max="2" width="23.140625" style="4" customWidth="1"/>
    <col min="3" max="3" width="9.28515625" style="4" customWidth="1"/>
    <col min="4" max="4" width="10.42578125" style="4" customWidth="1"/>
    <col min="5" max="5" width="8.42578125" style="4" customWidth="1"/>
    <col min="6" max="6" width="9.28515625" style="4" customWidth="1"/>
    <col min="7" max="7" width="8.85546875" style="4" customWidth="1"/>
    <col min="8" max="8" width="8.42578125" style="4" customWidth="1"/>
    <col min="9" max="9" width="8" style="4" customWidth="1"/>
    <col min="10" max="10" width="10" style="4" customWidth="1"/>
    <col min="11" max="11" width="9.140625" style="4" customWidth="1"/>
    <col min="12" max="12" width="8.7109375" style="4" customWidth="1"/>
    <col min="13" max="13" width="10" style="4" customWidth="1"/>
    <col min="14" max="14" width="13.85546875" style="4" customWidth="1"/>
    <col min="15" max="16" width="17.42578125" style="4" customWidth="1"/>
    <col min="17" max="17" width="22.5703125" style="4" customWidth="1"/>
    <col min="18" max="16384" width="9.140625" style="4"/>
  </cols>
  <sheetData>
    <row r="1" spans="1:17" ht="33" customHeight="1" x14ac:dyDescent="0.25">
      <c r="A1" s="116" t="s">
        <v>114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9.7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ht="15.75" customHeight="1" x14ac:dyDescent="0.25">
      <c r="A3" s="113" t="s">
        <v>0</v>
      </c>
      <c r="B3" s="113" t="s">
        <v>1</v>
      </c>
      <c r="C3" s="113" t="s">
        <v>36</v>
      </c>
      <c r="D3" s="113" t="s">
        <v>38</v>
      </c>
      <c r="E3" s="117" t="s">
        <v>42</v>
      </c>
      <c r="F3" s="118"/>
      <c r="G3" s="119"/>
      <c r="H3" s="117" t="s">
        <v>43</v>
      </c>
      <c r="I3" s="118"/>
      <c r="J3" s="119"/>
      <c r="K3" s="117" t="s">
        <v>74</v>
      </c>
      <c r="L3" s="118"/>
      <c r="M3" s="119"/>
      <c r="N3" s="113" t="s">
        <v>37</v>
      </c>
      <c r="O3" s="113" t="s">
        <v>113</v>
      </c>
      <c r="P3" s="113" t="s">
        <v>77</v>
      </c>
      <c r="Q3" s="110" t="s">
        <v>75</v>
      </c>
    </row>
    <row r="4" spans="1:17" ht="15.75" customHeight="1" x14ac:dyDescent="0.25">
      <c r="A4" s="114"/>
      <c r="B4" s="114"/>
      <c r="C4" s="114"/>
      <c r="D4" s="114"/>
      <c r="E4" s="120"/>
      <c r="F4" s="121"/>
      <c r="G4" s="122"/>
      <c r="H4" s="120"/>
      <c r="I4" s="121"/>
      <c r="J4" s="122"/>
      <c r="K4" s="120"/>
      <c r="L4" s="121"/>
      <c r="M4" s="122"/>
      <c r="N4" s="114"/>
      <c r="O4" s="114"/>
      <c r="P4" s="114"/>
      <c r="Q4" s="111"/>
    </row>
    <row r="5" spans="1:17" ht="31.5" x14ac:dyDescent="0.25">
      <c r="A5" s="115"/>
      <c r="B5" s="115"/>
      <c r="C5" s="115"/>
      <c r="D5" s="115"/>
      <c r="E5" s="108" t="s">
        <v>39</v>
      </c>
      <c r="F5" s="108" t="s">
        <v>40</v>
      </c>
      <c r="G5" s="108" t="s">
        <v>41</v>
      </c>
      <c r="H5" s="108" t="s">
        <v>39</v>
      </c>
      <c r="I5" s="108" t="s">
        <v>40</v>
      </c>
      <c r="J5" s="108" t="s">
        <v>41</v>
      </c>
      <c r="K5" s="108" t="s">
        <v>39</v>
      </c>
      <c r="L5" s="108" t="s">
        <v>40</v>
      </c>
      <c r="M5" s="108" t="s">
        <v>41</v>
      </c>
      <c r="N5" s="123"/>
      <c r="O5" s="123"/>
      <c r="P5" s="123"/>
      <c r="Q5" s="112"/>
    </row>
    <row r="6" spans="1:17" ht="15.7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16</v>
      </c>
      <c r="P6" s="3">
        <v>16</v>
      </c>
      <c r="Q6" s="74">
        <v>17</v>
      </c>
    </row>
    <row r="7" spans="1:17" ht="15.75" customHeight="1" x14ac:dyDescent="0.25">
      <c r="A7" s="5">
        <v>1</v>
      </c>
      <c r="B7" s="6" t="s">
        <v>26</v>
      </c>
      <c r="C7" s="28" t="s">
        <v>60</v>
      </c>
      <c r="D7" s="28">
        <v>4</v>
      </c>
      <c r="E7" s="28">
        <v>595</v>
      </c>
      <c r="F7" s="28">
        <v>603</v>
      </c>
      <c r="G7" s="28">
        <v>0</v>
      </c>
      <c r="H7" s="28">
        <v>149</v>
      </c>
      <c r="I7" s="28">
        <v>189</v>
      </c>
      <c r="J7" s="28">
        <v>0</v>
      </c>
      <c r="K7" s="28">
        <f t="shared" ref="K7:M16" si="0">E7-H7</f>
        <v>446</v>
      </c>
      <c r="L7" s="28">
        <f t="shared" si="0"/>
        <v>414</v>
      </c>
      <c r="M7" s="28">
        <f t="shared" si="0"/>
        <v>0</v>
      </c>
      <c r="N7" s="28">
        <v>338</v>
      </c>
      <c r="O7" s="7">
        <v>1561150000</v>
      </c>
      <c r="P7" s="7" t="s">
        <v>49</v>
      </c>
      <c r="Q7" s="8" t="s">
        <v>44</v>
      </c>
    </row>
    <row r="8" spans="1:17" ht="15.75" x14ac:dyDescent="0.25">
      <c r="A8" s="9">
        <f>A7+1</f>
        <v>2</v>
      </c>
      <c r="B8" s="10" t="s">
        <v>27</v>
      </c>
      <c r="C8" s="9" t="s">
        <v>54</v>
      </c>
      <c r="D8" s="9">
        <v>2</v>
      </c>
      <c r="E8" s="9">
        <v>89</v>
      </c>
      <c r="F8" s="9">
        <v>6</v>
      </c>
      <c r="G8" s="9">
        <v>0</v>
      </c>
      <c r="H8" s="9">
        <v>25</v>
      </c>
      <c r="I8" s="9">
        <v>6</v>
      </c>
      <c r="J8" s="9">
        <v>0</v>
      </c>
      <c r="K8" s="9">
        <f t="shared" si="0"/>
        <v>64</v>
      </c>
      <c r="L8" s="9">
        <f t="shared" si="0"/>
        <v>0</v>
      </c>
      <c r="M8" s="9">
        <f t="shared" si="0"/>
        <v>0</v>
      </c>
      <c r="N8" s="9">
        <v>60</v>
      </c>
      <c r="O8" s="39">
        <v>43000000</v>
      </c>
      <c r="P8" s="39" t="s">
        <v>50</v>
      </c>
      <c r="Q8" s="11" t="s">
        <v>44</v>
      </c>
    </row>
    <row r="9" spans="1:17" ht="15.75" x14ac:dyDescent="0.25">
      <c r="A9" s="9">
        <f t="shared" ref="A9:A15" si="1">A8+1</f>
        <v>3</v>
      </c>
      <c r="B9" s="10" t="s">
        <v>28</v>
      </c>
      <c r="C9" s="9" t="s">
        <v>60</v>
      </c>
      <c r="D9" s="9">
        <v>4</v>
      </c>
      <c r="E9" s="9">
        <v>87</v>
      </c>
      <c r="F9" s="9">
        <v>15</v>
      </c>
      <c r="G9" s="29">
        <v>0</v>
      </c>
      <c r="H9" s="9">
        <v>87</v>
      </c>
      <c r="I9" s="9">
        <v>15</v>
      </c>
      <c r="J9" s="9">
        <v>0</v>
      </c>
      <c r="K9" s="9">
        <v>0</v>
      </c>
      <c r="L9" s="9">
        <f t="shared" si="0"/>
        <v>0</v>
      </c>
      <c r="M9" s="9">
        <f t="shared" si="0"/>
        <v>0</v>
      </c>
      <c r="N9" s="9">
        <v>549</v>
      </c>
      <c r="O9" s="39">
        <v>305500000</v>
      </c>
      <c r="P9" s="39" t="s">
        <v>50</v>
      </c>
      <c r="Q9" s="11" t="s">
        <v>44</v>
      </c>
    </row>
    <row r="10" spans="1:17" ht="15.75" x14ac:dyDescent="0.25">
      <c r="A10" s="9">
        <f t="shared" si="1"/>
        <v>4</v>
      </c>
      <c r="B10" s="10" t="s">
        <v>29</v>
      </c>
      <c r="C10" s="9" t="s">
        <v>54</v>
      </c>
      <c r="D10" s="9">
        <v>2</v>
      </c>
      <c r="E10" s="9">
        <v>82</v>
      </c>
      <c r="F10" s="9">
        <v>30</v>
      </c>
      <c r="G10" s="29">
        <v>0</v>
      </c>
      <c r="H10" s="9">
        <v>82</v>
      </c>
      <c r="I10" s="9">
        <v>24</v>
      </c>
      <c r="J10" s="9">
        <v>0</v>
      </c>
      <c r="K10" s="9">
        <f t="shared" ref="K10:K16" si="2">E10-H10</f>
        <v>0</v>
      </c>
      <c r="L10" s="9">
        <f t="shared" si="0"/>
        <v>6</v>
      </c>
      <c r="M10" s="9">
        <f t="shared" si="0"/>
        <v>0</v>
      </c>
      <c r="N10" s="9">
        <v>213</v>
      </c>
      <c r="O10" s="39">
        <v>79000000</v>
      </c>
      <c r="P10" s="39" t="s">
        <v>78</v>
      </c>
      <c r="Q10" s="11" t="s">
        <v>44</v>
      </c>
    </row>
    <row r="11" spans="1:17" ht="15.75" x14ac:dyDescent="0.25">
      <c r="A11" s="9">
        <f t="shared" si="1"/>
        <v>5</v>
      </c>
      <c r="B11" s="10" t="s">
        <v>30</v>
      </c>
      <c r="C11" s="9" t="s">
        <v>54</v>
      </c>
      <c r="D11" s="9">
        <v>3</v>
      </c>
      <c r="E11" s="9">
        <v>25</v>
      </c>
      <c r="F11" s="9">
        <v>7</v>
      </c>
      <c r="G11" s="29">
        <v>28</v>
      </c>
      <c r="H11" s="9">
        <v>25</v>
      </c>
      <c r="I11" s="9">
        <v>7</v>
      </c>
      <c r="J11" s="9">
        <v>21</v>
      </c>
      <c r="K11" s="9">
        <f t="shared" si="2"/>
        <v>0</v>
      </c>
      <c r="L11" s="9">
        <f t="shared" si="0"/>
        <v>0</v>
      </c>
      <c r="M11" s="9">
        <f t="shared" si="0"/>
        <v>7</v>
      </c>
      <c r="N11" s="9">
        <v>157</v>
      </c>
      <c r="O11" s="39">
        <v>79000000</v>
      </c>
      <c r="P11" s="39" t="s">
        <v>79</v>
      </c>
      <c r="Q11" s="11" t="s">
        <v>44</v>
      </c>
    </row>
    <row r="12" spans="1:17" ht="15.75" x14ac:dyDescent="0.25">
      <c r="A12" s="9">
        <f t="shared" si="1"/>
        <v>6</v>
      </c>
      <c r="B12" s="10" t="s">
        <v>31</v>
      </c>
      <c r="C12" s="9" t="s">
        <v>54</v>
      </c>
      <c r="D12" s="9">
        <v>2</v>
      </c>
      <c r="E12" s="9">
        <v>13</v>
      </c>
      <c r="F12" s="9">
        <v>10</v>
      </c>
      <c r="G12" s="9">
        <v>40</v>
      </c>
      <c r="H12" s="9">
        <v>13</v>
      </c>
      <c r="I12" s="9">
        <v>10</v>
      </c>
      <c r="J12" s="9">
        <v>40</v>
      </c>
      <c r="K12" s="9">
        <f t="shared" si="2"/>
        <v>0</v>
      </c>
      <c r="L12" s="9">
        <f t="shared" si="0"/>
        <v>0</v>
      </c>
      <c r="M12" s="9">
        <f t="shared" si="0"/>
        <v>0</v>
      </c>
      <c r="N12" s="9">
        <v>142</v>
      </c>
      <c r="O12" s="39">
        <v>68500000</v>
      </c>
      <c r="P12" s="39" t="s">
        <v>52</v>
      </c>
      <c r="Q12" s="11" t="s">
        <v>44</v>
      </c>
    </row>
    <row r="13" spans="1:17" ht="15.75" x14ac:dyDescent="0.25">
      <c r="A13" s="9">
        <f t="shared" si="1"/>
        <v>7</v>
      </c>
      <c r="B13" s="10" t="s">
        <v>32</v>
      </c>
      <c r="C13" s="9" t="s">
        <v>56</v>
      </c>
      <c r="D13" s="9">
        <v>0</v>
      </c>
      <c r="E13" s="9">
        <v>21</v>
      </c>
      <c r="F13" s="9">
        <v>6</v>
      </c>
      <c r="G13" s="9">
        <v>4</v>
      </c>
      <c r="H13" s="9">
        <v>14</v>
      </c>
      <c r="I13" s="9">
        <v>0</v>
      </c>
      <c r="J13" s="9">
        <v>2</v>
      </c>
      <c r="K13" s="9">
        <v>7</v>
      </c>
      <c r="L13" s="9">
        <f t="shared" si="0"/>
        <v>6</v>
      </c>
      <c r="M13" s="9">
        <f t="shared" si="0"/>
        <v>2</v>
      </c>
      <c r="N13" s="9">
        <v>25</v>
      </c>
      <c r="O13" s="39">
        <v>16200000</v>
      </c>
      <c r="P13" s="39" t="s">
        <v>79</v>
      </c>
      <c r="Q13" s="11" t="s">
        <v>44</v>
      </c>
    </row>
    <row r="14" spans="1:17" ht="15.75" x14ac:dyDescent="0.25">
      <c r="A14" s="9">
        <f t="shared" si="1"/>
        <v>8</v>
      </c>
      <c r="B14" s="10" t="s">
        <v>33</v>
      </c>
      <c r="C14" s="9" t="s">
        <v>54</v>
      </c>
      <c r="D14" s="9">
        <v>2</v>
      </c>
      <c r="E14" s="9">
        <v>42</v>
      </c>
      <c r="F14" s="9">
        <v>20</v>
      </c>
      <c r="G14" s="9">
        <v>0</v>
      </c>
      <c r="H14" s="9">
        <v>32</v>
      </c>
      <c r="I14" s="9">
        <v>20</v>
      </c>
      <c r="J14" s="9">
        <v>0</v>
      </c>
      <c r="K14" s="9">
        <f t="shared" si="2"/>
        <v>10</v>
      </c>
      <c r="L14" s="9">
        <f t="shared" si="0"/>
        <v>0</v>
      </c>
      <c r="M14" s="9">
        <f t="shared" si="0"/>
        <v>0</v>
      </c>
      <c r="N14" s="9">
        <v>113</v>
      </c>
      <c r="O14" s="39">
        <v>32000000</v>
      </c>
      <c r="P14" s="39" t="s">
        <v>80</v>
      </c>
      <c r="Q14" s="11" t="s">
        <v>47</v>
      </c>
    </row>
    <row r="15" spans="1:17" ht="15.75" x14ac:dyDescent="0.25">
      <c r="A15" s="9">
        <f t="shared" si="1"/>
        <v>9</v>
      </c>
      <c r="B15" s="10" t="s">
        <v>34</v>
      </c>
      <c r="C15" s="9" t="s">
        <v>56</v>
      </c>
      <c r="D15" s="9">
        <v>1</v>
      </c>
      <c r="E15" s="9">
        <v>0</v>
      </c>
      <c r="F15" s="9">
        <v>15</v>
      </c>
      <c r="G15" s="9">
        <v>48</v>
      </c>
      <c r="H15" s="9">
        <v>0</v>
      </c>
      <c r="I15" s="9">
        <v>15</v>
      </c>
      <c r="J15" s="9">
        <v>48</v>
      </c>
      <c r="K15" s="9">
        <f t="shared" si="2"/>
        <v>0</v>
      </c>
      <c r="L15" s="9">
        <f t="shared" si="0"/>
        <v>0</v>
      </c>
      <c r="M15" s="9">
        <f t="shared" si="0"/>
        <v>0</v>
      </c>
      <c r="N15" s="9">
        <v>157</v>
      </c>
      <c r="O15" s="39">
        <v>14500000</v>
      </c>
      <c r="P15" s="39" t="s">
        <v>80</v>
      </c>
      <c r="Q15" s="11" t="s">
        <v>48</v>
      </c>
    </row>
    <row r="16" spans="1:17" ht="16.5" thickBot="1" x14ac:dyDescent="0.3">
      <c r="A16" s="12">
        <f>A15+1</f>
        <v>10</v>
      </c>
      <c r="B16" s="13" t="s">
        <v>35</v>
      </c>
      <c r="C16" s="12" t="s">
        <v>54</v>
      </c>
      <c r="D16" s="12">
        <v>2</v>
      </c>
      <c r="E16" s="12">
        <v>43</v>
      </c>
      <c r="F16" s="12">
        <v>28</v>
      </c>
      <c r="G16" s="12">
        <v>0</v>
      </c>
      <c r="H16" s="12">
        <v>36</v>
      </c>
      <c r="I16" s="12">
        <v>26</v>
      </c>
      <c r="J16" s="12">
        <v>0</v>
      </c>
      <c r="K16" s="12">
        <f t="shared" si="2"/>
        <v>7</v>
      </c>
      <c r="L16" s="12">
        <f t="shared" si="0"/>
        <v>2</v>
      </c>
      <c r="M16" s="12">
        <f t="shared" si="0"/>
        <v>0</v>
      </c>
      <c r="N16" s="12">
        <v>144</v>
      </c>
      <c r="O16" s="48">
        <v>85000000</v>
      </c>
      <c r="P16" s="76" t="s">
        <v>51</v>
      </c>
      <c r="Q16" s="14" t="s">
        <v>46</v>
      </c>
    </row>
    <row r="17" spans="1:17" ht="16.5" thickBot="1" x14ac:dyDescent="0.3">
      <c r="A17" s="19"/>
      <c r="B17" s="62" t="s">
        <v>25</v>
      </c>
      <c r="C17" s="65"/>
      <c r="D17" s="63">
        <f t="shared" ref="D17:J17" si="3">SUM(D7:D16)</f>
        <v>22</v>
      </c>
      <c r="E17" s="66">
        <f t="shared" si="3"/>
        <v>997</v>
      </c>
      <c r="F17" s="66">
        <f t="shared" si="3"/>
        <v>740</v>
      </c>
      <c r="G17" s="66">
        <f t="shared" si="3"/>
        <v>120</v>
      </c>
      <c r="H17" s="66">
        <f t="shared" si="3"/>
        <v>463</v>
      </c>
      <c r="I17" s="66">
        <f t="shared" si="3"/>
        <v>312</v>
      </c>
      <c r="J17" s="68">
        <f t="shared" si="3"/>
        <v>111</v>
      </c>
      <c r="K17" s="70">
        <f>E17-H17</f>
        <v>534</v>
      </c>
      <c r="L17" s="70">
        <f>F17-I17</f>
        <v>428</v>
      </c>
      <c r="M17" s="70">
        <f>G17-J17</f>
        <v>9</v>
      </c>
      <c r="N17" s="68">
        <f>SUM(N7:N16)</f>
        <v>1898</v>
      </c>
      <c r="O17" s="67">
        <f>SUM(O7:O16)</f>
        <v>2283850000</v>
      </c>
      <c r="P17" s="67"/>
      <c r="Q17" s="64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  <c r="P18" s="2"/>
      <c r="Q18" s="1"/>
    </row>
    <row r="19" spans="1:17" x14ac:dyDescent="0.25">
      <c r="E19" s="69"/>
      <c r="F19" s="69"/>
      <c r="G19" s="69"/>
      <c r="H19" s="69"/>
      <c r="I19" s="69"/>
      <c r="J19" s="69"/>
      <c r="M19" s="69"/>
    </row>
  </sheetData>
  <mergeCells count="12">
    <mergeCell ref="P3:P5"/>
    <mergeCell ref="Q3:Q5"/>
    <mergeCell ref="A1:Q1"/>
    <mergeCell ref="A3:A5"/>
    <mergeCell ref="B3:B5"/>
    <mergeCell ref="C3:C5"/>
    <mergeCell ref="D3:D5"/>
    <mergeCell ref="E3:G4"/>
    <mergeCell ref="H3:J4"/>
    <mergeCell ref="K3:M4"/>
    <mergeCell ref="N3:N5"/>
    <mergeCell ref="O3:O5"/>
  </mergeCells>
  <pageMargins left="0.2" right="0.23622047244094491" top="0.47244094488188981" bottom="0.74803149606299213" header="0.31496062992125984" footer="0.31496062992125984"/>
  <pageSetup paperSize="5" scale="8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view="pageBreakPreview" zoomScale="80" zoomScaleNormal="80" zoomScaleSheetLayoutView="80" workbookViewId="0">
      <selection activeCell="R27" sqref="R27"/>
    </sheetView>
  </sheetViews>
  <sheetFormatPr defaultRowHeight="15" x14ac:dyDescent="0.25"/>
  <cols>
    <col min="1" max="1" width="5.42578125" style="4" customWidth="1"/>
    <col min="2" max="2" width="23.140625" style="4" customWidth="1"/>
    <col min="3" max="3" width="9.28515625" style="4" customWidth="1"/>
    <col min="4" max="4" width="10.42578125" style="4" customWidth="1"/>
    <col min="5" max="5" width="8.42578125" style="4" customWidth="1"/>
    <col min="6" max="6" width="9.28515625" style="4" customWidth="1"/>
    <col min="7" max="7" width="8.85546875" style="4" customWidth="1"/>
    <col min="8" max="8" width="8.42578125" style="4" customWidth="1"/>
    <col min="9" max="9" width="8" style="4" customWidth="1"/>
    <col min="10" max="10" width="10" style="4" customWidth="1"/>
    <col min="11" max="11" width="9.140625" style="4" customWidth="1"/>
    <col min="12" max="12" width="8.7109375" style="4" customWidth="1"/>
    <col min="13" max="13" width="10" style="4" customWidth="1"/>
    <col min="14" max="14" width="13.85546875" style="4" customWidth="1"/>
    <col min="15" max="16" width="17.42578125" style="4" customWidth="1"/>
    <col min="17" max="17" width="22.5703125" style="4" customWidth="1"/>
    <col min="18" max="16384" width="9.140625" style="4"/>
  </cols>
  <sheetData>
    <row r="1" spans="1:17" ht="33" customHeight="1" x14ac:dyDescent="0.25">
      <c r="A1" s="116" t="s">
        <v>115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9.75" customHeight="1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75" customHeight="1" x14ac:dyDescent="0.25">
      <c r="A3" s="113" t="s">
        <v>0</v>
      </c>
      <c r="B3" s="113" t="s">
        <v>1</v>
      </c>
      <c r="C3" s="113" t="s">
        <v>36</v>
      </c>
      <c r="D3" s="113" t="s">
        <v>38</v>
      </c>
      <c r="E3" s="117" t="s">
        <v>42</v>
      </c>
      <c r="F3" s="118"/>
      <c r="G3" s="119"/>
      <c r="H3" s="117" t="s">
        <v>43</v>
      </c>
      <c r="I3" s="118"/>
      <c r="J3" s="119"/>
      <c r="K3" s="117" t="s">
        <v>74</v>
      </c>
      <c r="L3" s="118"/>
      <c r="M3" s="119"/>
      <c r="N3" s="113" t="s">
        <v>37</v>
      </c>
      <c r="O3" s="113" t="s">
        <v>113</v>
      </c>
      <c r="P3" s="113" t="s">
        <v>77</v>
      </c>
      <c r="Q3" s="110" t="s">
        <v>75</v>
      </c>
    </row>
    <row r="4" spans="1:17" ht="15.75" customHeight="1" x14ac:dyDescent="0.25">
      <c r="A4" s="114"/>
      <c r="B4" s="114"/>
      <c r="C4" s="114"/>
      <c r="D4" s="114"/>
      <c r="E4" s="120"/>
      <c r="F4" s="121"/>
      <c r="G4" s="122"/>
      <c r="H4" s="120"/>
      <c r="I4" s="121"/>
      <c r="J4" s="122"/>
      <c r="K4" s="120"/>
      <c r="L4" s="121"/>
      <c r="M4" s="122"/>
      <c r="N4" s="114"/>
      <c r="O4" s="114"/>
      <c r="P4" s="114"/>
      <c r="Q4" s="111"/>
    </row>
    <row r="5" spans="1:17" ht="31.5" x14ac:dyDescent="0.25">
      <c r="A5" s="115"/>
      <c r="B5" s="115"/>
      <c r="C5" s="115"/>
      <c r="D5" s="115"/>
      <c r="E5" s="73" t="s">
        <v>39</v>
      </c>
      <c r="F5" s="73" t="s">
        <v>40</v>
      </c>
      <c r="G5" s="73" t="s">
        <v>41</v>
      </c>
      <c r="H5" s="73" t="s">
        <v>39</v>
      </c>
      <c r="I5" s="73" t="s">
        <v>40</v>
      </c>
      <c r="J5" s="73" t="s">
        <v>41</v>
      </c>
      <c r="K5" s="73" t="s">
        <v>39</v>
      </c>
      <c r="L5" s="73" t="s">
        <v>40</v>
      </c>
      <c r="M5" s="73" t="s">
        <v>41</v>
      </c>
      <c r="N5" s="123"/>
      <c r="O5" s="123"/>
      <c r="P5" s="123"/>
      <c r="Q5" s="112"/>
    </row>
    <row r="6" spans="1:17" ht="15.7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16</v>
      </c>
      <c r="P6" s="3">
        <v>16</v>
      </c>
      <c r="Q6" s="74">
        <v>17</v>
      </c>
    </row>
    <row r="7" spans="1:17" ht="15.75" customHeight="1" x14ac:dyDescent="0.25">
      <c r="A7" s="5">
        <v>1</v>
      </c>
      <c r="B7" s="6" t="s">
        <v>26</v>
      </c>
      <c r="C7" s="28" t="s">
        <v>60</v>
      </c>
      <c r="D7" s="28">
        <v>4</v>
      </c>
      <c r="E7" s="28">
        <v>595</v>
      </c>
      <c r="F7" s="28">
        <v>603</v>
      </c>
      <c r="G7" s="28">
        <v>0</v>
      </c>
      <c r="H7" s="28">
        <v>149</v>
      </c>
      <c r="I7" s="28">
        <v>189</v>
      </c>
      <c r="J7" s="28">
        <v>0</v>
      </c>
      <c r="K7" s="28">
        <f t="shared" ref="K7:M22" si="0">E7-H7</f>
        <v>446</v>
      </c>
      <c r="L7" s="28">
        <f t="shared" si="0"/>
        <v>414</v>
      </c>
      <c r="M7" s="28">
        <f t="shared" si="0"/>
        <v>0</v>
      </c>
      <c r="N7" s="28">
        <v>338</v>
      </c>
      <c r="O7" s="7">
        <v>1561150000</v>
      </c>
      <c r="P7" s="7" t="s">
        <v>49</v>
      </c>
      <c r="Q7" s="8" t="s">
        <v>44</v>
      </c>
    </row>
    <row r="8" spans="1:17" ht="15.75" x14ac:dyDescent="0.25">
      <c r="A8" s="9">
        <f>A7+1</f>
        <v>2</v>
      </c>
      <c r="B8" s="10" t="s">
        <v>27</v>
      </c>
      <c r="C8" s="9" t="s">
        <v>54</v>
      </c>
      <c r="D8" s="9">
        <v>2</v>
      </c>
      <c r="E8" s="9">
        <v>89</v>
      </c>
      <c r="F8" s="9">
        <v>6</v>
      </c>
      <c r="G8" s="9">
        <v>0</v>
      </c>
      <c r="H8" s="9">
        <v>25</v>
      </c>
      <c r="I8" s="9">
        <v>6</v>
      </c>
      <c r="J8" s="9">
        <v>0</v>
      </c>
      <c r="K8" s="9">
        <f t="shared" si="0"/>
        <v>64</v>
      </c>
      <c r="L8" s="9">
        <f t="shared" si="0"/>
        <v>0</v>
      </c>
      <c r="M8" s="9">
        <f t="shared" si="0"/>
        <v>0</v>
      </c>
      <c r="N8" s="9">
        <v>60</v>
      </c>
      <c r="O8" s="39">
        <v>43000000</v>
      </c>
      <c r="P8" s="39" t="s">
        <v>50</v>
      </c>
      <c r="Q8" s="11" t="s">
        <v>44</v>
      </c>
    </row>
    <row r="9" spans="1:17" ht="15.75" x14ac:dyDescent="0.25">
      <c r="A9" s="9">
        <f t="shared" ref="A9:A15" si="1">A8+1</f>
        <v>3</v>
      </c>
      <c r="B9" s="10" t="s">
        <v>28</v>
      </c>
      <c r="C9" s="9" t="s">
        <v>60</v>
      </c>
      <c r="D9" s="9">
        <v>4</v>
      </c>
      <c r="E9" s="9">
        <v>87</v>
      </c>
      <c r="F9" s="9">
        <v>15</v>
      </c>
      <c r="G9" s="29">
        <v>0</v>
      </c>
      <c r="H9" s="9">
        <v>87</v>
      </c>
      <c r="I9" s="9">
        <v>15</v>
      </c>
      <c r="J9" s="9">
        <v>0</v>
      </c>
      <c r="K9" s="9">
        <v>0</v>
      </c>
      <c r="L9" s="9">
        <f t="shared" si="0"/>
        <v>0</v>
      </c>
      <c r="M9" s="9">
        <f t="shared" si="0"/>
        <v>0</v>
      </c>
      <c r="N9" s="9">
        <v>549</v>
      </c>
      <c r="O9" s="39">
        <v>305500000</v>
      </c>
      <c r="P9" s="39" t="s">
        <v>50</v>
      </c>
      <c r="Q9" s="11" t="s">
        <v>44</v>
      </c>
    </row>
    <row r="10" spans="1:17" ht="15.75" x14ac:dyDescent="0.25">
      <c r="A10" s="9">
        <f t="shared" si="1"/>
        <v>4</v>
      </c>
      <c r="B10" s="10" t="s">
        <v>29</v>
      </c>
      <c r="C10" s="9" t="s">
        <v>54</v>
      </c>
      <c r="D10" s="9">
        <v>2</v>
      </c>
      <c r="E10" s="9">
        <v>82</v>
      </c>
      <c r="F10" s="9">
        <v>30</v>
      </c>
      <c r="G10" s="29">
        <v>0</v>
      </c>
      <c r="H10" s="9">
        <v>82</v>
      </c>
      <c r="I10" s="9">
        <v>24</v>
      </c>
      <c r="J10" s="9">
        <v>0</v>
      </c>
      <c r="K10" s="9">
        <f t="shared" ref="K10:M39" si="2">E10-H10</f>
        <v>0</v>
      </c>
      <c r="L10" s="9">
        <f t="shared" si="0"/>
        <v>6</v>
      </c>
      <c r="M10" s="9">
        <f t="shared" si="0"/>
        <v>0</v>
      </c>
      <c r="N10" s="9">
        <v>213</v>
      </c>
      <c r="O10" s="39">
        <v>79000000</v>
      </c>
      <c r="P10" s="39" t="s">
        <v>78</v>
      </c>
      <c r="Q10" s="11" t="s">
        <v>44</v>
      </c>
    </row>
    <row r="11" spans="1:17" ht="15.75" x14ac:dyDescent="0.25">
      <c r="A11" s="9">
        <f t="shared" si="1"/>
        <v>5</v>
      </c>
      <c r="B11" s="10" t="s">
        <v>30</v>
      </c>
      <c r="C11" s="9" t="s">
        <v>54</v>
      </c>
      <c r="D11" s="9">
        <v>3</v>
      </c>
      <c r="E11" s="9">
        <v>25</v>
      </c>
      <c r="F11" s="9">
        <v>7</v>
      </c>
      <c r="G11" s="29">
        <v>28</v>
      </c>
      <c r="H11" s="9">
        <v>25</v>
      </c>
      <c r="I11" s="9">
        <v>7</v>
      </c>
      <c r="J11" s="9">
        <v>21</v>
      </c>
      <c r="K11" s="9">
        <f t="shared" si="2"/>
        <v>0</v>
      </c>
      <c r="L11" s="9">
        <f t="shared" si="0"/>
        <v>0</v>
      </c>
      <c r="M11" s="9">
        <f t="shared" si="0"/>
        <v>7</v>
      </c>
      <c r="N11" s="9">
        <v>157</v>
      </c>
      <c r="O11" s="39">
        <v>79000000</v>
      </c>
      <c r="P11" s="39" t="s">
        <v>79</v>
      </c>
      <c r="Q11" s="11" t="s">
        <v>44</v>
      </c>
    </row>
    <row r="12" spans="1:17" ht="15.75" x14ac:dyDescent="0.25">
      <c r="A12" s="9">
        <f t="shared" si="1"/>
        <v>6</v>
      </c>
      <c r="B12" s="10" t="s">
        <v>31</v>
      </c>
      <c r="C12" s="9" t="s">
        <v>54</v>
      </c>
      <c r="D12" s="9">
        <v>2</v>
      </c>
      <c r="E12" s="9">
        <v>13</v>
      </c>
      <c r="F12" s="9">
        <v>10</v>
      </c>
      <c r="G12" s="9">
        <v>40</v>
      </c>
      <c r="H12" s="9">
        <v>13</v>
      </c>
      <c r="I12" s="9">
        <v>10</v>
      </c>
      <c r="J12" s="9">
        <v>40</v>
      </c>
      <c r="K12" s="9">
        <f t="shared" si="2"/>
        <v>0</v>
      </c>
      <c r="L12" s="9">
        <f t="shared" si="0"/>
        <v>0</v>
      </c>
      <c r="M12" s="9">
        <f t="shared" si="0"/>
        <v>0</v>
      </c>
      <c r="N12" s="9">
        <v>142</v>
      </c>
      <c r="O12" s="39">
        <v>68500000</v>
      </c>
      <c r="P12" s="39" t="s">
        <v>52</v>
      </c>
      <c r="Q12" s="11" t="s">
        <v>44</v>
      </c>
    </row>
    <row r="13" spans="1:17" ht="15.75" x14ac:dyDescent="0.25">
      <c r="A13" s="9">
        <f t="shared" si="1"/>
        <v>7</v>
      </c>
      <c r="B13" s="10" t="s">
        <v>32</v>
      </c>
      <c r="C13" s="9" t="s">
        <v>56</v>
      </c>
      <c r="D13" s="9">
        <v>0</v>
      </c>
      <c r="E13" s="9">
        <v>21</v>
      </c>
      <c r="F13" s="9">
        <v>6</v>
      </c>
      <c r="G13" s="9">
        <v>4</v>
      </c>
      <c r="H13" s="9">
        <v>14</v>
      </c>
      <c r="I13" s="9">
        <v>0</v>
      </c>
      <c r="J13" s="9">
        <v>2</v>
      </c>
      <c r="K13" s="9">
        <v>7</v>
      </c>
      <c r="L13" s="9">
        <f t="shared" si="0"/>
        <v>6</v>
      </c>
      <c r="M13" s="9">
        <f t="shared" si="0"/>
        <v>2</v>
      </c>
      <c r="N13" s="9">
        <v>25</v>
      </c>
      <c r="O13" s="39">
        <v>16200000</v>
      </c>
      <c r="P13" s="39" t="s">
        <v>79</v>
      </c>
      <c r="Q13" s="11" t="s">
        <v>44</v>
      </c>
    </row>
    <row r="14" spans="1:17" ht="15.75" x14ac:dyDescent="0.25">
      <c r="A14" s="9">
        <f t="shared" si="1"/>
        <v>8</v>
      </c>
      <c r="B14" s="10" t="s">
        <v>33</v>
      </c>
      <c r="C14" s="9" t="s">
        <v>54</v>
      </c>
      <c r="D14" s="9">
        <v>2</v>
      </c>
      <c r="E14" s="9">
        <v>42</v>
      </c>
      <c r="F14" s="9">
        <v>20</v>
      </c>
      <c r="G14" s="9">
        <v>0</v>
      </c>
      <c r="H14" s="9">
        <v>32</v>
      </c>
      <c r="I14" s="9">
        <v>20</v>
      </c>
      <c r="J14" s="9">
        <v>0</v>
      </c>
      <c r="K14" s="9">
        <f t="shared" si="2"/>
        <v>10</v>
      </c>
      <c r="L14" s="9">
        <f t="shared" si="0"/>
        <v>0</v>
      </c>
      <c r="M14" s="9">
        <f t="shared" si="0"/>
        <v>0</v>
      </c>
      <c r="N14" s="9">
        <v>113</v>
      </c>
      <c r="O14" s="39">
        <v>32000000</v>
      </c>
      <c r="P14" s="39" t="s">
        <v>80</v>
      </c>
      <c r="Q14" s="11" t="s">
        <v>47</v>
      </c>
    </row>
    <row r="15" spans="1:17" ht="15.75" x14ac:dyDescent="0.25">
      <c r="A15" s="9">
        <f t="shared" si="1"/>
        <v>9</v>
      </c>
      <c r="B15" s="10" t="s">
        <v>34</v>
      </c>
      <c r="C15" s="9" t="s">
        <v>56</v>
      </c>
      <c r="D15" s="9">
        <v>1</v>
      </c>
      <c r="E15" s="9">
        <v>0</v>
      </c>
      <c r="F15" s="9">
        <v>15</v>
      </c>
      <c r="G15" s="9">
        <v>48</v>
      </c>
      <c r="H15" s="9">
        <v>0</v>
      </c>
      <c r="I15" s="9">
        <v>15</v>
      </c>
      <c r="J15" s="9">
        <v>48</v>
      </c>
      <c r="K15" s="9">
        <f t="shared" si="2"/>
        <v>0</v>
      </c>
      <c r="L15" s="9">
        <f t="shared" si="0"/>
        <v>0</v>
      </c>
      <c r="M15" s="9">
        <f t="shared" si="0"/>
        <v>0</v>
      </c>
      <c r="N15" s="9">
        <v>157</v>
      </c>
      <c r="O15" s="39">
        <v>14500000</v>
      </c>
      <c r="P15" s="39" t="s">
        <v>80</v>
      </c>
      <c r="Q15" s="11" t="s">
        <v>48</v>
      </c>
    </row>
    <row r="16" spans="1:17" ht="16.5" thickBot="1" x14ac:dyDescent="0.3">
      <c r="A16" s="12">
        <f>A15+1</f>
        <v>10</v>
      </c>
      <c r="B16" s="13" t="s">
        <v>35</v>
      </c>
      <c r="C16" s="12" t="s">
        <v>54</v>
      </c>
      <c r="D16" s="12">
        <v>2</v>
      </c>
      <c r="E16" s="12">
        <v>43</v>
      </c>
      <c r="F16" s="12">
        <v>28</v>
      </c>
      <c r="G16" s="12">
        <v>0</v>
      </c>
      <c r="H16" s="12">
        <v>36</v>
      </c>
      <c r="I16" s="12">
        <v>26</v>
      </c>
      <c r="J16" s="12">
        <v>0</v>
      </c>
      <c r="K16" s="12">
        <f t="shared" si="2"/>
        <v>7</v>
      </c>
      <c r="L16" s="12">
        <f t="shared" si="0"/>
        <v>2</v>
      </c>
      <c r="M16" s="12">
        <f t="shared" si="0"/>
        <v>0</v>
      </c>
      <c r="N16" s="12">
        <v>144</v>
      </c>
      <c r="O16" s="48">
        <v>85000000</v>
      </c>
      <c r="P16" s="76" t="s">
        <v>51</v>
      </c>
      <c r="Q16" s="14" t="s">
        <v>46</v>
      </c>
    </row>
    <row r="17" spans="1:17" ht="15.75" x14ac:dyDescent="0.25">
      <c r="A17" s="15">
        <v>11</v>
      </c>
      <c r="B17" s="16" t="s">
        <v>2</v>
      </c>
      <c r="C17" s="30" t="s">
        <v>60</v>
      </c>
      <c r="D17" s="15">
        <v>6</v>
      </c>
      <c r="E17" s="15">
        <v>302</v>
      </c>
      <c r="F17" s="15">
        <v>79</v>
      </c>
      <c r="G17" s="15">
        <v>12</v>
      </c>
      <c r="H17" s="15">
        <v>189</v>
      </c>
      <c r="I17" s="15">
        <v>71</v>
      </c>
      <c r="J17" s="36">
        <v>12</v>
      </c>
      <c r="K17" s="21">
        <f t="shared" si="2"/>
        <v>113</v>
      </c>
      <c r="L17" s="21">
        <f t="shared" si="0"/>
        <v>8</v>
      </c>
      <c r="M17" s="21">
        <f t="shared" si="0"/>
        <v>0</v>
      </c>
      <c r="N17" s="36">
        <v>519</v>
      </c>
      <c r="O17" s="40">
        <v>180000000</v>
      </c>
      <c r="P17" s="77" t="s">
        <v>68</v>
      </c>
      <c r="Q17" s="51" t="s">
        <v>44</v>
      </c>
    </row>
    <row r="18" spans="1:17" ht="15.75" x14ac:dyDescent="0.25">
      <c r="A18" s="9">
        <v>12</v>
      </c>
      <c r="B18" s="17" t="s">
        <v>3</v>
      </c>
      <c r="C18" s="31" t="s">
        <v>56</v>
      </c>
      <c r="D18" s="9">
        <v>2</v>
      </c>
      <c r="E18" s="9">
        <v>4</v>
      </c>
      <c r="F18" s="9">
        <v>35</v>
      </c>
      <c r="G18" s="9">
        <v>0</v>
      </c>
      <c r="H18" s="9">
        <v>4</v>
      </c>
      <c r="I18" s="9">
        <v>35</v>
      </c>
      <c r="J18" s="9">
        <v>0</v>
      </c>
      <c r="K18" s="9">
        <f t="shared" si="2"/>
        <v>0</v>
      </c>
      <c r="L18" s="9">
        <f t="shared" si="0"/>
        <v>0</v>
      </c>
      <c r="M18" s="9">
        <f t="shared" si="0"/>
        <v>0</v>
      </c>
      <c r="N18" s="9">
        <f>SUM(H18:J18)</f>
        <v>39</v>
      </c>
      <c r="O18" s="41">
        <v>6500000</v>
      </c>
      <c r="P18" s="78" t="s">
        <v>81</v>
      </c>
      <c r="Q18" s="18" t="s">
        <v>63</v>
      </c>
    </row>
    <row r="19" spans="1:17" ht="15.75" x14ac:dyDescent="0.25">
      <c r="A19" s="9">
        <v>13</v>
      </c>
      <c r="B19" s="17" t="s">
        <v>4</v>
      </c>
      <c r="C19" s="31" t="s">
        <v>56</v>
      </c>
      <c r="D19" s="9">
        <v>2</v>
      </c>
      <c r="E19" s="9">
        <v>21</v>
      </c>
      <c r="F19" s="9">
        <v>0</v>
      </c>
      <c r="G19" s="9">
        <v>1</v>
      </c>
      <c r="H19" s="9">
        <v>21</v>
      </c>
      <c r="I19" s="9">
        <v>0</v>
      </c>
      <c r="J19" s="9">
        <v>1</v>
      </c>
      <c r="K19" s="9">
        <f t="shared" si="2"/>
        <v>0</v>
      </c>
      <c r="L19" s="9">
        <f t="shared" si="0"/>
        <v>0</v>
      </c>
      <c r="M19" s="9">
        <f t="shared" si="0"/>
        <v>0</v>
      </c>
      <c r="N19" s="9">
        <v>117</v>
      </c>
      <c r="O19" s="41">
        <v>48000000</v>
      </c>
      <c r="P19" s="78" t="s">
        <v>71</v>
      </c>
      <c r="Q19" s="18" t="s">
        <v>64</v>
      </c>
    </row>
    <row r="20" spans="1:17" ht="15.75" x14ac:dyDescent="0.25">
      <c r="A20" s="9">
        <v>14</v>
      </c>
      <c r="B20" s="17" t="s">
        <v>5</v>
      </c>
      <c r="C20" s="31" t="s">
        <v>56</v>
      </c>
      <c r="D20" s="9">
        <v>3</v>
      </c>
      <c r="E20" s="9">
        <v>21</v>
      </c>
      <c r="F20" s="9">
        <v>20</v>
      </c>
      <c r="G20" s="9">
        <v>1</v>
      </c>
      <c r="H20" s="9">
        <v>21</v>
      </c>
      <c r="I20" s="9">
        <v>20</v>
      </c>
      <c r="J20" s="9">
        <v>1</v>
      </c>
      <c r="K20" s="9">
        <f t="shared" si="2"/>
        <v>0</v>
      </c>
      <c r="L20" s="9">
        <f t="shared" si="0"/>
        <v>0</v>
      </c>
      <c r="M20" s="9">
        <f t="shared" si="0"/>
        <v>0</v>
      </c>
      <c r="N20" s="9">
        <v>231</v>
      </c>
      <c r="O20" s="41">
        <v>38000000</v>
      </c>
      <c r="P20" s="78" t="s">
        <v>71</v>
      </c>
      <c r="Q20" s="18" t="s">
        <v>66</v>
      </c>
    </row>
    <row r="21" spans="1:17" ht="15.75" x14ac:dyDescent="0.25">
      <c r="A21" s="9">
        <v>15</v>
      </c>
      <c r="B21" s="17" t="s">
        <v>6</v>
      </c>
      <c r="C21" s="31" t="s">
        <v>56</v>
      </c>
      <c r="D21" s="9">
        <v>3</v>
      </c>
      <c r="E21" s="9">
        <v>7</v>
      </c>
      <c r="F21" s="9">
        <v>5</v>
      </c>
      <c r="G21" s="9">
        <v>1</v>
      </c>
      <c r="H21" s="9">
        <v>7</v>
      </c>
      <c r="I21" s="9">
        <v>5</v>
      </c>
      <c r="J21" s="9">
        <v>1</v>
      </c>
      <c r="K21" s="9">
        <f t="shared" si="2"/>
        <v>0</v>
      </c>
      <c r="L21" s="9">
        <f t="shared" si="0"/>
        <v>0</v>
      </c>
      <c r="M21" s="9">
        <f t="shared" si="0"/>
        <v>0</v>
      </c>
      <c r="N21" s="9">
        <v>67</v>
      </c>
      <c r="O21" s="41">
        <v>24000000</v>
      </c>
      <c r="P21" s="78" t="s">
        <v>71</v>
      </c>
      <c r="Q21" s="18" t="s">
        <v>67</v>
      </c>
    </row>
    <row r="22" spans="1:17" ht="15.75" x14ac:dyDescent="0.25">
      <c r="A22" s="9">
        <v>16</v>
      </c>
      <c r="B22" s="17" t="s">
        <v>7</v>
      </c>
      <c r="C22" s="31" t="s">
        <v>54</v>
      </c>
      <c r="D22" s="9">
        <v>3</v>
      </c>
      <c r="E22" s="9">
        <v>21</v>
      </c>
      <c r="F22" s="9">
        <v>6</v>
      </c>
      <c r="G22" s="9">
        <v>33</v>
      </c>
      <c r="H22" s="9">
        <v>21</v>
      </c>
      <c r="I22" s="9">
        <v>6</v>
      </c>
      <c r="J22" s="9">
        <v>33</v>
      </c>
      <c r="K22" s="9">
        <f t="shared" si="2"/>
        <v>0</v>
      </c>
      <c r="L22" s="9">
        <f t="shared" si="0"/>
        <v>0</v>
      </c>
      <c r="M22" s="9">
        <f t="shared" si="0"/>
        <v>0</v>
      </c>
      <c r="N22" s="9">
        <v>157</v>
      </c>
      <c r="O22" s="41">
        <v>65000000</v>
      </c>
      <c r="P22" s="78" t="s">
        <v>65</v>
      </c>
      <c r="Q22" s="18" t="s">
        <v>44</v>
      </c>
    </row>
    <row r="23" spans="1:17" ht="15.75" x14ac:dyDescent="0.25">
      <c r="A23" s="9">
        <v>17</v>
      </c>
      <c r="B23" s="17" t="s">
        <v>8</v>
      </c>
      <c r="C23" s="31" t="s">
        <v>56</v>
      </c>
      <c r="D23" s="9" t="s">
        <v>45</v>
      </c>
      <c r="E23" s="9">
        <v>15</v>
      </c>
      <c r="F23" s="9">
        <v>1</v>
      </c>
      <c r="G23" s="9">
        <v>0</v>
      </c>
      <c r="H23" s="9">
        <v>12</v>
      </c>
      <c r="I23" s="9">
        <v>0</v>
      </c>
      <c r="J23" s="9">
        <v>0</v>
      </c>
      <c r="K23" s="9">
        <f t="shared" si="2"/>
        <v>3</v>
      </c>
      <c r="L23" s="9">
        <f t="shared" si="2"/>
        <v>1</v>
      </c>
      <c r="M23" s="9">
        <f t="shared" si="2"/>
        <v>0</v>
      </c>
      <c r="N23" s="9">
        <f t="shared" ref="N23:N27" si="3">SUM(H23:J23)</f>
        <v>12</v>
      </c>
      <c r="O23" s="41">
        <v>6000000</v>
      </c>
      <c r="P23" s="78" t="s">
        <v>65</v>
      </c>
      <c r="Q23" s="18" t="s">
        <v>44</v>
      </c>
    </row>
    <row r="24" spans="1:17" ht="15.75" x14ac:dyDescent="0.25">
      <c r="A24" s="9">
        <v>18</v>
      </c>
      <c r="B24" s="17" t="s">
        <v>9</v>
      </c>
      <c r="C24" s="31" t="s">
        <v>56</v>
      </c>
      <c r="D24" s="9">
        <v>1</v>
      </c>
      <c r="E24" s="9">
        <v>22</v>
      </c>
      <c r="F24" s="9">
        <v>11</v>
      </c>
      <c r="G24" s="9">
        <v>54</v>
      </c>
      <c r="H24" s="9">
        <v>22</v>
      </c>
      <c r="I24" s="9">
        <v>11</v>
      </c>
      <c r="J24" s="9">
        <v>54</v>
      </c>
      <c r="K24" s="9">
        <f t="shared" si="2"/>
        <v>0</v>
      </c>
      <c r="L24" s="9">
        <f t="shared" si="2"/>
        <v>0</v>
      </c>
      <c r="M24" s="9">
        <f t="shared" si="2"/>
        <v>0</v>
      </c>
      <c r="N24" s="9">
        <v>159</v>
      </c>
      <c r="O24" s="41">
        <v>33000000</v>
      </c>
      <c r="P24" s="78" t="s">
        <v>65</v>
      </c>
      <c r="Q24" s="18" t="s">
        <v>69</v>
      </c>
    </row>
    <row r="25" spans="1:17" ht="15.75" x14ac:dyDescent="0.25">
      <c r="A25" s="9">
        <v>19</v>
      </c>
      <c r="B25" s="17" t="s">
        <v>10</v>
      </c>
      <c r="C25" s="31" t="s">
        <v>56</v>
      </c>
      <c r="D25" s="9">
        <v>1</v>
      </c>
      <c r="E25" s="9">
        <v>0</v>
      </c>
      <c r="F25" s="9">
        <v>0</v>
      </c>
      <c r="G25" s="9">
        <v>70</v>
      </c>
      <c r="H25" s="9">
        <v>0</v>
      </c>
      <c r="I25" s="9">
        <v>0</v>
      </c>
      <c r="J25" s="9">
        <v>70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3"/>
        <v>70</v>
      </c>
      <c r="O25" s="41">
        <v>22000000</v>
      </c>
      <c r="P25" s="78" t="s">
        <v>81</v>
      </c>
      <c r="Q25" s="18" t="s">
        <v>44</v>
      </c>
    </row>
    <row r="26" spans="1:17" ht="15.75" x14ac:dyDescent="0.25">
      <c r="A26" s="9">
        <v>20</v>
      </c>
      <c r="B26" s="17" t="s">
        <v>11</v>
      </c>
      <c r="C26" s="31" t="s">
        <v>56</v>
      </c>
      <c r="D26" s="9">
        <v>2</v>
      </c>
      <c r="E26" s="9">
        <v>30</v>
      </c>
      <c r="F26" s="9">
        <v>21</v>
      </c>
      <c r="G26" s="9">
        <v>12</v>
      </c>
      <c r="H26" s="9">
        <v>20</v>
      </c>
      <c r="I26" s="9">
        <v>21</v>
      </c>
      <c r="J26" s="9">
        <v>12</v>
      </c>
      <c r="K26" s="9">
        <f t="shared" si="2"/>
        <v>10</v>
      </c>
      <c r="L26" s="9">
        <f t="shared" si="2"/>
        <v>0</v>
      </c>
      <c r="M26" s="9">
        <f t="shared" si="2"/>
        <v>0</v>
      </c>
      <c r="N26" s="9">
        <v>69</v>
      </c>
      <c r="O26" s="41">
        <v>36000000</v>
      </c>
      <c r="P26" s="78" t="s">
        <v>81</v>
      </c>
      <c r="Q26" s="18" t="s">
        <v>66</v>
      </c>
    </row>
    <row r="27" spans="1:17" ht="15.75" x14ac:dyDescent="0.25">
      <c r="A27" s="9">
        <v>21</v>
      </c>
      <c r="B27" s="17" t="s">
        <v>12</v>
      </c>
      <c r="C27" s="31" t="s">
        <v>60</v>
      </c>
      <c r="D27" s="9">
        <v>3</v>
      </c>
      <c r="E27" s="9">
        <v>308</v>
      </c>
      <c r="F27" s="9">
        <v>121</v>
      </c>
      <c r="G27" s="9">
        <v>130</v>
      </c>
      <c r="H27" s="9">
        <v>161</v>
      </c>
      <c r="I27" s="9">
        <v>101</v>
      </c>
      <c r="J27" s="9">
        <v>115</v>
      </c>
      <c r="K27" s="9">
        <f t="shared" si="2"/>
        <v>147</v>
      </c>
      <c r="L27" s="9">
        <f t="shared" si="2"/>
        <v>20</v>
      </c>
      <c r="M27" s="9">
        <f t="shared" si="2"/>
        <v>15</v>
      </c>
      <c r="N27" s="9">
        <f t="shared" si="3"/>
        <v>377</v>
      </c>
      <c r="O27" s="41">
        <v>221150000</v>
      </c>
      <c r="P27" s="78" t="s">
        <v>45</v>
      </c>
      <c r="Q27" s="18" t="s">
        <v>44</v>
      </c>
    </row>
    <row r="28" spans="1:17" ht="16.5" thickBot="1" x14ac:dyDescent="0.3">
      <c r="A28" s="19">
        <v>22</v>
      </c>
      <c r="B28" s="20" t="s">
        <v>13</v>
      </c>
      <c r="C28" s="32" t="s">
        <v>54</v>
      </c>
      <c r="D28" s="19">
        <v>5</v>
      </c>
      <c r="E28" s="19">
        <v>92</v>
      </c>
      <c r="F28" s="19">
        <v>17</v>
      </c>
      <c r="G28" s="19">
        <v>0</v>
      </c>
      <c r="H28" s="19">
        <v>92</v>
      </c>
      <c r="I28" s="19">
        <v>17</v>
      </c>
      <c r="J28" s="19"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  <c r="N28" s="19">
        <v>287</v>
      </c>
      <c r="O28" s="44">
        <v>175000000</v>
      </c>
      <c r="P28" s="79" t="s">
        <v>82</v>
      </c>
      <c r="Q28" s="14" t="s">
        <v>44</v>
      </c>
    </row>
    <row r="29" spans="1:17" ht="15.75" x14ac:dyDescent="0.25">
      <c r="A29" s="21">
        <v>23</v>
      </c>
      <c r="B29" s="22" t="s">
        <v>18</v>
      </c>
      <c r="C29" s="33" t="s">
        <v>54</v>
      </c>
      <c r="D29" s="33">
        <v>4</v>
      </c>
      <c r="E29" s="33">
        <v>90</v>
      </c>
      <c r="F29" s="33">
        <v>220</v>
      </c>
      <c r="G29" s="33">
        <v>30</v>
      </c>
      <c r="H29" s="33">
        <v>75</v>
      </c>
      <c r="I29" s="33">
        <v>160</v>
      </c>
      <c r="J29" s="33">
        <v>20</v>
      </c>
      <c r="K29" s="21">
        <f t="shared" si="2"/>
        <v>15</v>
      </c>
      <c r="L29" s="21">
        <f t="shared" si="2"/>
        <v>60</v>
      </c>
      <c r="M29" s="21">
        <f t="shared" si="2"/>
        <v>10</v>
      </c>
      <c r="N29" s="33">
        <v>137</v>
      </c>
      <c r="O29" s="42">
        <v>175000000</v>
      </c>
      <c r="P29" s="80" t="s">
        <v>85</v>
      </c>
      <c r="Q29" s="45" t="s">
        <v>44</v>
      </c>
    </row>
    <row r="30" spans="1:17" ht="15.75" x14ac:dyDescent="0.25">
      <c r="A30" s="9">
        <v>24</v>
      </c>
      <c r="B30" s="17" t="s">
        <v>19</v>
      </c>
      <c r="C30" s="34" t="s">
        <v>54</v>
      </c>
      <c r="D30" s="34">
        <v>2</v>
      </c>
      <c r="E30" s="34">
        <v>33</v>
      </c>
      <c r="F30" s="34">
        <v>9</v>
      </c>
      <c r="G30" s="34">
        <v>40</v>
      </c>
      <c r="H30" s="34">
        <v>29</v>
      </c>
      <c r="I30" s="34">
        <v>9</v>
      </c>
      <c r="J30" s="34">
        <v>20</v>
      </c>
      <c r="K30" s="9">
        <f t="shared" si="2"/>
        <v>4</v>
      </c>
      <c r="L30" s="9">
        <f t="shared" si="2"/>
        <v>0</v>
      </c>
      <c r="M30" s="9">
        <f t="shared" si="2"/>
        <v>20</v>
      </c>
      <c r="N30" s="34">
        <v>48</v>
      </c>
      <c r="O30" s="43">
        <v>32500000</v>
      </c>
      <c r="P30" s="80" t="s">
        <v>85</v>
      </c>
      <c r="Q30" s="23" t="s">
        <v>57</v>
      </c>
    </row>
    <row r="31" spans="1:17" ht="15.75" x14ac:dyDescent="0.25">
      <c r="A31" s="9">
        <v>25</v>
      </c>
      <c r="B31" s="17" t="s">
        <v>20</v>
      </c>
      <c r="C31" s="34" t="s">
        <v>54</v>
      </c>
      <c r="D31" s="34">
        <v>2</v>
      </c>
      <c r="E31" s="34">
        <v>70</v>
      </c>
      <c r="F31" s="34">
        <v>189</v>
      </c>
      <c r="G31" s="34">
        <v>12</v>
      </c>
      <c r="H31" s="34">
        <v>70</v>
      </c>
      <c r="I31" s="34">
        <v>173</v>
      </c>
      <c r="J31" s="34">
        <v>12</v>
      </c>
      <c r="K31" s="9">
        <v>6</v>
      </c>
      <c r="L31" s="9">
        <v>16</v>
      </c>
      <c r="M31" s="9">
        <f t="shared" si="2"/>
        <v>0</v>
      </c>
      <c r="N31" s="34">
        <v>194</v>
      </c>
      <c r="O31" s="43">
        <v>78500000</v>
      </c>
      <c r="P31" s="81" t="s">
        <v>84</v>
      </c>
      <c r="Q31" s="23" t="s">
        <v>58</v>
      </c>
    </row>
    <row r="32" spans="1:17" ht="15.75" x14ac:dyDescent="0.25">
      <c r="A32" s="9">
        <v>26</v>
      </c>
      <c r="B32" s="17" t="s">
        <v>21</v>
      </c>
      <c r="C32" s="34" t="s">
        <v>54</v>
      </c>
      <c r="D32" s="34">
        <v>1</v>
      </c>
      <c r="E32" s="34">
        <v>138</v>
      </c>
      <c r="F32" s="34">
        <v>216</v>
      </c>
      <c r="G32" s="34">
        <v>15</v>
      </c>
      <c r="H32" s="34">
        <v>68</v>
      </c>
      <c r="I32" s="34">
        <v>80</v>
      </c>
      <c r="J32" s="34">
        <v>15</v>
      </c>
      <c r="K32" s="9">
        <f t="shared" si="2"/>
        <v>70</v>
      </c>
      <c r="L32" s="9">
        <f t="shared" si="2"/>
        <v>136</v>
      </c>
      <c r="M32" s="9">
        <f t="shared" si="2"/>
        <v>0</v>
      </c>
      <c r="N32" s="34">
        <v>148</v>
      </c>
      <c r="O32" s="43">
        <v>98000000</v>
      </c>
      <c r="P32" s="81" t="s">
        <v>116</v>
      </c>
      <c r="Q32" s="23" t="s">
        <v>59</v>
      </c>
    </row>
    <row r="33" spans="1:17" ht="15.75" x14ac:dyDescent="0.25">
      <c r="A33" s="9">
        <v>27</v>
      </c>
      <c r="B33" s="17" t="s">
        <v>22</v>
      </c>
      <c r="C33" s="34" t="s">
        <v>60</v>
      </c>
      <c r="D33" s="34">
        <v>3</v>
      </c>
      <c r="E33" s="34">
        <v>79</v>
      </c>
      <c r="F33" s="34">
        <v>60</v>
      </c>
      <c r="G33" s="34">
        <v>20</v>
      </c>
      <c r="H33" s="34">
        <v>51</v>
      </c>
      <c r="I33" s="34">
        <v>30</v>
      </c>
      <c r="J33" s="34">
        <v>9</v>
      </c>
      <c r="K33" s="9">
        <f t="shared" si="2"/>
        <v>28</v>
      </c>
      <c r="L33" s="9">
        <f t="shared" si="2"/>
        <v>30</v>
      </c>
      <c r="M33" s="9">
        <f t="shared" si="2"/>
        <v>11</v>
      </c>
      <c r="N33" s="34">
        <v>300</v>
      </c>
      <c r="O33" s="43">
        <v>173000000</v>
      </c>
      <c r="P33" s="81" t="s">
        <v>55</v>
      </c>
      <c r="Q33" s="23" t="s">
        <v>58</v>
      </c>
    </row>
    <row r="34" spans="1:17" ht="15.75" x14ac:dyDescent="0.25">
      <c r="A34" s="9">
        <v>28</v>
      </c>
      <c r="B34" s="17" t="s">
        <v>23</v>
      </c>
      <c r="C34" s="34" t="s">
        <v>56</v>
      </c>
      <c r="D34" s="34">
        <v>1</v>
      </c>
      <c r="E34" s="34">
        <v>10</v>
      </c>
      <c r="F34" s="34">
        <v>42</v>
      </c>
      <c r="G34" s="34">
        <v>12</v>
      </c>
      <c r="H34" s="34">
        <v>7</v>
      </c>
      <c r="I34" s="34">
        <v>36</v>
      </c>
      <c r="J34" s="34">
        <v>12</v>
      </c>
      <c r="K34" s="9">
        <f t="shared" si="2"/>
        <v>3</v>
      </c>
      <c r="L34" s="9">
        <f t="shared" si="2"/>
        <v>6</v>
      </c>
      <c r="M34" s="9">
        <f t="shared" si="2"/>
        <v>0</v>
      </c>
      <c r="N34" s="34">
        <v>49</v>
      </c>
      <c r="O34" s="43">
        <v>11500000</v>
      </c>
      <c r="P34" s="81" t="s">
        <v>55</v>
      </c>
      <c r="Q34" s="23" t="s">
        <v>59</v>
      </c>
    </row>
    <row r="35" spans="1:17" ht="16.5" thickBot="1" x14ac:dyDescent="0.3">
      <c r="A35" s="12">
        <v>29</v>
      </c>
      <c r="B35" s="24" t="s">
        <v>24</v>
      </c>
      <c r="C35" s="35" t="s">
        <v>60</v>
      </c>
      <c r="D35" s="58">
        <v>3</v>
      </c>
      <c r="E35" s="58">
        <v>94</v>
      </c>
      <c r="F35" s="58">
        <v>252</v>
      </c>
      <c r="G35" s="58">
        <v>75</v>
      </c>
      <c r="H35" s="58">
        <v>93</v>
      </c>
      <c r="I35" s="58">
        <v>140</v>
      </c>
      <c r="J35" s="58">
        <v>60</v>
      </c>
      <c r="K35" s="12">
        <f t="shared" si="2"/>
        <v>1</v>
      </c>
      <c r="L35" s="12">
        <f t="shared" si="2"/>
        <v>112</v>
      </c>
      <c r="M35" s="12">
        <f t="shared" si="2"/>
        <v>15</v>
      </c>
      <c r="N35" s="58">
        <v>208</v>
      </c>
      <c r="O35" s="46">
        <v>193000000</v>
      </c>
      <c r="P35" s="82" t="s">
        <v>83</v>
      </c>
      <c r="Q35" s="47" t="s">
        <v>59</v>
      </c>
    </row>
    <row r="36" spans="1:17" ht="15.75" x14ac:dyDescent="0.25">
      <c r="A36" s="25">
        <v>30</v>
      </c>
      <c r="B36" s="26" t="s">
        <v>14</v>
      </c>
      <c r="C36" s="53" t="s">
        <v>60</v>
      </c>
      <c r="D36" s="59">
        <v>6</v>
      </c>
      <c r="E36" s="59">
        <v>478</v>
      </c>
      <c r="F36" s="60">
        <v>1158</v>
      </c>
      <c r="G36" s="59">
        <v>40</v>
      </c>
      <c r="H36" s="59">
        <v>328</v>
      </c>
      <c r="I36" s="59">
        <v>548</v>
      </c>
      <c r="J36" s="59">
        <v>25</v>
      </c>
      <c r="K36" s="21">
        <f t="shared" si="2"/>
        <v>150</v>
      </c>
      <c r="L36" s="21">
        <v>610</v>
      </c>
      <c r="M36" s="21">
        <f t="shared" si="2"/>
        <v>15</v>
      </c>
      <c r="N36" s="59">
        <v>624</v>
      </c>
      <c r="O36" s="56">
        <v>480000000</v>
      </c>
      <c r="P36" s="83" t="s">
        <v>86</v>
      </c>
      <c r="Q36" s="52" t="s">
        <v>44</v>
      </c>
    </row>
    <row r="37" spans="1:17" ht="15.75" x14ac:dyDescent="0.25">
      <c r="A37" s="9">
        <v>31</v>
      </c>
      <c r="B37" s="27" t="s">
        <v>15</v>
      </c>
      <c r="C37" s="54" t="s">
        <v>54</v>
      </c>
      <c r="D37" s="34">
        <v>4</v>
      </c>
      <c r="E37" s="34">
        <v>76</v>
      </c>
      <c r="F37" s="34">
        <v>161</v>
      </c>
      <c r="G37" s="34">
        <v>30</v>
      </c>
      <c r="H37" s="34">
        <v>76</v>
      </c>
      <c r="I37" s="34">
        <v>121</v>
      </c>
      <c r="J37" s="34">
        <v>10</v>
      </c>
      <c r="K37" s="9">
        <f t="shared" si="2"/>
        <v>0</v>
      </c>
      <c r="L37" s="9">
        <v>40</v>
      </c>
      <c r="M37" s="9">
        <v>20</v>
      </c>
      <c r="N37" s="34">
        <v>212</v>
      </c>
      <c r="O37" s="57">
        <v>175000000</v>
      </c>
      <c r="P37" s="84" t="s">
        <v>61</v>
      </c>
      <c r="Q37" s="50" t="s">
        <v>44</v>
      </c>
    </row>
    <row r="38" spans="1:17" ht="15.75" x14ac:dyDescent="0.25">
      <c r="A38" s="9">
        <v>32</v>
      </c>
      <c r="B38" s="27" t="s">
        <v>16</v>
      </c>
      <c r="C38" s="54" t="s">
        <v>56</v>
      </c>
      <c r="D38" s="34">
        <v>2</v>
      </c>
      <c r="E38" s="34">
        <v>11</v>
      </c>
      <c r="F38" s="34">
        <v>152</v>
      </c>
      <c r="G38" s="34">
        <v>101</v>
      </c>
      <c r="H38" s="34">
        <v>11</v>
      </c>
      <c r="I38" s="34">
        <v>15</v>
      </c>
      <c r="J38" s="34">
        <v>75</v>
      </c>
      <c r="K38" s="9">
        <f t="shared" si="2"/>
        <v>0</v>
      </c>
      <c r="L38" s="9">
        <f t="shared" si="2"/>
        <v>137</v>
      </c>
      <c r="M38" s="9">
        <f t="shared" si="2"/>
        <v>26</v>
      </c>
      <c r="N38" s="34">
        <v>101</v>
      </c>
      <c r="O38" s="57">
        <v>38500000</v>
      </c>
      <c r="P38" s="84" t="s">
        <v>87</v>
      </c>
      <c r="Q38" s="49" t="s">
        <v>73</v>
      </c>
    </row>
    <row r="39" spans="1:17" ht="16.5" thickBot="1" x14ac:dyDescent="0.3">
      <c r="A39" s="19">
        <v>33</v>
      </c>
      <c r="B39" s="37" t="s">
        <v>17</v>
      </c>
      <c r="C39" s="55" t="s">
        <v>54</v>
      </c>
      <c r="D39" s="35">
        <v>1</v>
      </c>
      <c r="E39" s="35">
        <v>19</v>
      </c>
      <c r="F39" s="35">
        <v>0</v>
      </c>
      <c r="G39" s="35">
        <v>0</v>
      </c>
      <c r="H39" s="35">
        <v>15</v>
      </c>
      <c r="I39" s="35">
        <v>0</v>
      </c>
      <c r="J39" s="35">
        <v>0</v>
      </c>
      <c r="K39" s="12">
        <f t="shared" si="2"/>
        <v>4</v>
      </c>
      <c r="L39" s="12">
        <f t="shared" si="2"/>
        <v>0</v>
      </c>
      <c r="M39" s="12">
        <f t="shared" si="2"/>
        <v>0</v>
      </c>
      <c r="N39" s="35">
        <v>15</v>
      </c>
      <c r="O39" s="61">
        <v>26500000</v>
      </c>
      <c r="P39" s="85" t="s">
        <v>88</v>
      </c>
      <c r="Q39" s="38" t="s">
        <v>62</v>
      </c>
    </row>
    <row r="40" spans="1:17" ht="16.5" thickBot="1" x14ac:dyDescent="0.3">
      <c r="A40" s="19"/>
      <c r="B40" s="62" t="s">
        <v>25</v>
      </c>
      <c r="C40" s="65"/>
      <c r="D40" s="63">
        <f t="shared" ref="D40:J40" si="4">SUM(D7:D39)</f>
        <v>82</v>
      </c>
      <c r="E40" s="66">
        <f t="shared" si="4"/>
        <v>2938</v>
      </c>
      <c r="F40" s="66">
        <f t="shared" si="4"/>
        <v>3515</v>
      </c>
      <c r="G40" s="66">
        <f t="shared" si="4"/>
        <v>809</v>
      </c>
      <c r="H40" s="66">
        <f t="shared" si="4"/>
        <v>1856</v>
      </c>
      <c r="I40" s="66">
        <f t="shared" si="4"/>
        <v>1911</v>
      </c>
      <c r="J40" s="68">
        <f t="shared" si="4"/>
        <v>668</v>
      </c>
      <c r="K40" s="70">
        <f>E40-H40</f>
        <v>1082</v>
      </c>
      <c r="L40" s="70">
        <f>F40-I40</f>
        <v>1604</v>
      </c>
      <c r="M40" s="70">
        <f>G40-J40</f>
        <v>141</v>
      </c>
      <c r="N40" s="68">
        <f>SUM(N7:N39)</f>
        <v>6038</v>
      </c>
      <c r="O40" s="67">
        <f>SUM(O7:O39)</f>
        <v>4620000000</v>
      </c>
      <c r="P40" s="67"/>
      <c r="Q40" s="64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2"/>
      <c r="Q41" s="1"/>
    </row>
    <row r="42" spans="1:17" x14ac:dyDescent="0.25">
      <c r="E42" s="69"/>
      <c r="F42" s="69"/>
      <c r="G42" s="69"/>
      <c r="H42" s="69"/>
      <c r="I42" s="69"/>
      <c r="J42" s="69"/>
      <c r="M42" s="69"/>
    </row>
  </sheetData>
  <mergeCells count="12">
    <mergeCell ref="P3:P5"/>
    <mergeCell ref="Q3:Q5"/>
    <mergeCell ref="A1:Q1"/>
    <mergeCell ref="A3:A5"/>
    <mergeCell ref="B3:B5"/>
    <mergeCell ref="C3:C5"/>
    <mergeCell ref="D3:D5"/>
    <mergeCell ref="E3:G4"/>
    <mergeCell ref="H3:J4"/>
    <mergeCell ref="K3:M4"/>
    <mergeCell ref="N3:N5"/>
    <mergeCell ref="O3:O5"/>
  </mergeCells>
  <pageMargins left="0.2" right="0.23622047244094491" top="0.47244094488188981" bottom="0.74803149606299213" header="0.31496062992125984" footer="0.31496062992125984"/>
  <pageSetup paperSize="5" scale="80" orientation="landscape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DATA PASAR HP</vt:lpstr>
      <vt:lpstr>DATA PASAR</vt:lpstr>
      <vt:lpstr>PASAR 2022 TERNEW  </vt:lpstr>
      <vt:lpstr>DATA PEDAGANG UPT PASAR GEDE</vt:lpstr>
      <vt:lpstr>PASAR 2023 TERNEW </vt:lpstr>
      <vt:lpstr>REKAP KELAS PASAR</vt:lpstr>
      <vt:lpstr>'DATA PASAR'!Print_Area</vt:lpstr>
      <vt:lpstr>'DATA PASAR HP'!Print_Area</vt:lpstr>
      <vt:lpstr>'DATA PEDAGANG UPT PASAR GEDE'!Print_Area</vt:lpstr>
      <vt:lpstr>'PASAR 2022 TERNEW  '!Print_Area</vt:lpstr>
      <vt:lpstr>'PASAR 2023 TERNEW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kec</dc:creator>
  <cp:lastModifiedBy>Computer</cp:lastModifiedBy>
  <cp:lastPrinted>2023-07-16T05:46:13Z</cp:lastPrinted>
  <dcterms:created xsi:type="dcterms:W3CDTF">2020-01-31T03:26:36Z</dcterms:created>
  <dcterms:modified xsi:type="dcterms:W3CDTF">2023-10-02T03:02:11Z</dcterms:modified>
</cp:coreProperties>
</file>