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firoh\Downloads\"/>
    </mc:Choice>
  </mc:AlternateContent>
  <xr:revisionPtr revIDLastSave="0" documentId="8_{C74DB5CE-A4FE-4F36-A107-0A724D06A46F}" xr6:coauthVersionLast="47" xr6:coauthVersionMax="47" xr10:uidLastSave="{00000000-0000-0000-0000-000000000000}"/>
  <bookViews>
    <workbookView xWindow="-120" yWindow="-120" windowWidth="20730" windowHeight="11040" xr2:uid="{2A248796-17CE-48A6-A0AC-981485929863}"/>
  </bookViews>
  <sheets>
    <sheet name="CILACAP update 25 Juni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9" i="2" l="1"/>
  <c r="N89" i="2"/>
  <c r="M89" i="2"/>
  <c r="L89" i="2"/>
  <c r="K89" i="2"/>
  <c r="J89" i="2"/>
  <c r="I89" i="2"/>
  <c r="H89" i="2"/>
  <c r="G89" i="2"/>
  <c r="E89" i="2"/>
  <c r="D89" i="2"/>
  <c r="F88" i="2"/>
  <c r="F87" i="2"/>
  <c r="F86" i="2"/>
  <c r="F85" i="2"/>
  <c r="F84" i="2"/>
  <c r="F83" i="2"/>
  <c r="F82" i="2"/>
  <c r="F81" i="2"/>
  <c r="F80" i="2"/>
  <c r="F79" i="2"/>
  <c r="F78" i="2"/>
  <c r="F77" i="2"/>
  <c r="F89" i="2" s="1"/>
  <c r="O73" i="2"/>
  <c r="O74" i="2" s="1"/>
  <c r="O93" i="2" s="1"/>
  <c r="O94" i="2" s="1"/>
  <c r="N73" i="2"/>
  <c r="N74" i="2" s="1"/>
  <c r="N93" i="2" s="1"/>
  <c r="N94" i="2" s="1"/>
  <c r="M73" i="2"/>
  <c r="M74" i="2" s="1"/>
  <c r="M93" i="2" s="1"/>
  <c r="M94" i="2" s="1"/>
  <c r="L73" i="2"/>
  <c r="L74" i="2" s="1"/>
  <c r="K73" i="2"/>
  <c r="K74" i="2" s="1"/>
  <c r="K93" i="2" s="1"/>
  <c r="K94" i="2" s="1"/>
  <c r="J73" i="2"/>
  <c r="J74" i="2" s="1"/>
  <c r="J93" i="2" s="1"/>
  <c r="J94" i="2" s="1"/>
  <c r="I73" i="2"/>
  <c r="I74" i="2" s="1"/>
  <c r="I93" i="2" s="1"/>
  <c r="I94" i="2" s="1"/>
  <c r="H73" i="2"/>
  <c r="H74" i="2" s="1"/>
  <c r="G73" i="2"/>
  <c r="G74" i="2" s="1"/>
  <c r="G93" i="2" s="1"/>
  <c r="G94" i="2" s="1"/>
  <c r="E73" i="2"/>
  <c r="E74" i="2" s="1"/>
  <c r="E93" i="2" s="1"/>
  <c r="E94" i="2" s="1"/>
  <c r="D73" i="2"/>
  <c r="D74" i="2" s="1"/>
  <c r="F72" i="2"/>
  <c r="F71" i="2"/>
  <c r="F70" i="2"/>
  <c r="F69" i="2"/>
  <c r="F68" i="2"/>
  <c r="F67" i="2"/>
  <c r="F66" i="2"/>
  <c r="F65" i="2"/>
  <c r="F64" i="2"/>
  <c r="F63" i="2"/>
  <c r="F62" i="2"/>
  <c r="F61" i="2"/>
  <c r="F73" i="2" s="1"/>
  <c r="F59" i="2"/>
  <c r="F74" i="2" s="1"/>
  <c r="F93" i="2" s="1"/>
  <c r="F94" i="2" s="1"/>
  <c r="O58" i="2"/>
  <c r="O75" i="2" s="1"/>
  <c r="O90" i="2" s="1"/>
  <c r="O95" i="2" s="1"/>
  <c r="O96" i="2" s="1"/>
  <c r="N58" i="2"/>
  <c r="N75" i="2" s="1"/>
  <c r="N90" i="2" s="1"/>
  <c r="N95" i="2" s="1"/>
  <c r="N96" i="2" s="1"/>
  <c r="M58" i="2"/>
  <c r="M75" i="2" s="1"/>
  <c r="M90" i="2" s="1"/>
  <c r="M95" i="2" s="1"/>
  <c r="M96" i="2" s="1"/>
  <c r="L58" i="2"/>
  <c r="K58" i="2"/>
  <c r="K75" i="2" s="1"/>
  <c r="K90" i="2" s="1"/>
  <c r="K95" i="2" s="1"/>
  <c r="K96" i="2" s="1"/>
  <c r="J58" i="2"/>
  <c r="J75" i="2" s="1"/>
  <c r="J90" i="2" s="1"/>
  <c r="J95" i="2" s="1"/>
  <c r="J96" i="2" s="1"/>
  <c r="I58" i="2"/>
  <c r="I75" i="2" s="1"/>
  <c r="I90" i="2" s="1"/>
  <c r="I95" i="2" s="1"/>
  <c r="I96" i="2" s="1"/>
  <c r="H58" i="2"/>
  <c r="G58" i="2"/>
  <c r="G75" i="2" s="1"/>
  <c r="G90" i="2" s="1"/>
  <c r="G95" i="2" s="1"/>
  <c r="G96" i="2" s="1"/>
  <c r="F58" i="2"/>
  <c r="E58" i="2"/>
  <c r="E75" i="2" s="1"/>
  <c r="E90" i="2" s="1"/>
  <c r="E95" i="2" s="1"/>
  <c r="E96" i="2" s="1"/>
  <c r="D58" i="2"/>
  <c r="F57" i="2"/>
  <c r="O39" i="2"/>
  <c r="N39" i="2"/>
  <c r="M39" i="2"/>
  <c r="L39" i="2"/>
  <c r="J39" i="2"/>
  <c r="I39" i="2"/>
  <c r="H39" i="2"/>
  <c r="F39" i="2"/>
  <c r="E39" i="2"/>
  <c r="D39" i="2"/>
  <c r="M24" i="2"/>
  <c r="M43" i="2" s="1"/>
  <c r="M44" i="2" s="1"/>
  <c r="L24" i="2"/>
  <c r="L43" i="2" s="1"/>
  <c r="L44" i="2" s="1"/>
  <c r="H24" i="2"/>
  <c r="H43" i="2" s="1"/>
  <c r="H44" i="2" s="1"/>
  <c r="F24" i="2"/>
  <c r="F43" i="2" s="1"/>
  <c r="F44" i="2" s="1"/>
  <c r="O23" i="2"/>
  <c r="O24" i="2" s="1"/>
  <c r="N23" i="2"/>
  <c r="N24" i="2" s="1"/>
  <c r="M23" i="2"/>
  <c r="L23" i="2"/>
  <c r="J23" i="2"/>
  <c r="J24" i="2" s="1"/>
  <c r="I23" i="2"/>
  <c r="I24" i="2" s="1"/>
  <c r="H23" i="2"/>
  <c r="F23" i="2"/>
  <c r="E23" i="2"/>
  <c r="E24" i="2" s="1"/>
  <c r="D23" i="2"/>
  <c r="D24" i="2" s="1"/>
  <c r="O8" i="2"/>
  <c r="N8" i="2"/>
  <c r="M8" i="2"/>
  <c r="M25" i="2" s="1"/>
  <c r="M40" i="2" s="1"/>
  <c r="M45" i="2" s="1"/>
  <c r="M46" i="2" s="1"/>
  <c r="L8" i="2"/>
  <c r="L25" i="2" s="1"/>
  <c r="L40" i="2" s="1"/>
  <c r="L45" i="2" s="1"/>
  <c r="L46" i="2" s="1"/>
  <c r="J8" i="2"/>
  <c r="I8" i="2"/>
  <c r="H8" i="2"/>
  <c r="H25" i="2" s="1"/>
  <c r="H40" i="2" s="1"/>
  <c r="H45" i="2" s="1"/>
  <c r="H46" i="2" s="1"/>
  <c r="F8" i="2"/>
  <c r="F25" i="2" s="1"/>
  <c r="F40" i="2" s="1"/>
  <c r="F45" i="2" s="1"/>
  <c r="F46" i="2" s="1"/>
  <c r="E8" i="2"/>
  <c r="D8" i="2"/>
  <c r="D25" i="2" l="1"/>
  <c r="D40" i="2" s="1"/>
  <c r="D45" i="2" s="1"/>
  <c r="D46" i="2" s="1"/>
  <c r="D43" i="2"/>
  <c r="D44" i="2" s="1"/>
  <c r="I43" i="2"/>
  <c r="I44" i="2" s="1"/>
  <c r="I25" i="2"/>
  <c r="I40" i="2" s="1"/>
  <c r="I45" i="2" s="1"/>
  <c r="I46" i="2" s="1"/>
  <c r="N25" i="2"/>
  <c r="N40" i="2" s="1"/>
  <c r="N45" i="2" s="1"/>
  <c r="N46" i="2" s="1"/>
  <c r="N43" i="2"/>
  <c r="N44" i="2" s="1"/>
  <c r="E43" i="2"/>
  <c r="E44" i="2" s="1"/>
  <c r="E25" i="2"/>
  <c r="E40" i="2" s="1"/>
  <c r="E45" i="2" s="1"/>
  <c r="E46" i="2" s="1"/>
  <c r="J43" i="2"/>
  <c r="J44" i="2" s="1"/>
  <c r="J25" i="2"/>
  <c r="J40" i="2" s="1"/>
  <c r="J45" i="2" s="1"/>
  <c r="J46" i="2" s="1"/>
  <c r="O43" i="2"/>
  <c r="O44" i="2" s="1"/>
  <c r="O25" i="2"/>
  <c r="O40" i="2" s="1"/>
  <c r="O45" i="2" s="1"/>
  <c r="O46" i="2" s="1"/>
  <c r="H93" i="2"/>
  <c r="H94" i="2" s="1"/>
  <c r="H75" i="2"/>
  <c r="H90" i="2" s="1"/>
  <c r="H95" i="2" s="1"/>
  <c r="H96" i="2" s="1"/>
  <c r="L93" i="2"/>
  <c r="L94" i="2" s="1"/>
  <c r="L75" i="2"/>
  <c r="L90" i="2" s="1"/>
  <c r="L95" i="2" s="1"/>
  <c r="L96" i="2" s="1"/>
  <c r="D93" i="2"/>
  <c r="D94" i="2" s="1"/>
  <c r="D75" i="2"/>
  <c r="D90" i="2" s="1"/>
  <c r="D95" i="2" s="1"/>
  <c r="D96" i="2" s="1"/>
  <c r="F75" i="2"/>
  <c r="F90" i="2" s="1"/>
  <c r="F95" i="2" s="1"/>
  <c r="F9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57" authorId="0" shapeId="0" xr:uid="{C42CF45F-D89D-4331-935E-6A0343A43C89}">
      <text>
        <r>
          <rPr>
            <sz val="11"/>
            <color theme="1"/>
            <rFont val="Calibri"/>
            <family val="2"/>
            <scheme val="minor"/>
          </rPr>
          <t>======
ID#AAAA0wohUHs
userWK    (2023-07-03 02:56:53)
setelah di verval, masuk ke dalam kelompok non disabilitas</t>
        </r>
      </text>
    </comment>
    <comment ref="M59" authorId="0" shapeId="0" xr:uid="{5649277D-5C65-481C-9888-AAC75244D825}">
      <text>
        <r>
          <rPr>
            <sz val="11"/>
            <color theme="1"/>
            <rFont val="Calibri"/>
            <family val="2"/>
            <scheme val="minor"/>
          </rPr>
          <t>======
ID#AAAA0wohUHU
userWK    (2023-07-03 02:56:53)
masih sekolah</t>
        </r>
      </text>
    </comment>
    <comment ref="F61" authorId="0" shapeId="0" xr:uid="{E7240F12-9BB1-475B-980A-34DD6E0AFBED}">
      <text>
        <r>
          <rPr>
            <sz val="11"/>
            <color theme="1"/>
            <rFont val="Calibri"/>
            <family val="2"/>
            <scheme val="minor"/>
          </rPr>
          <t>======
ID#AAAA0wohUH8
userWK    (2023-07-03 02:56:53)
Melalui kegiatan BSPS 2023</t>
        </r>
      </text>
    </comment>
    <comment ref="I67" authorId="0" shapeId="0" xr:uid="{08545F5C-CF31-4BDF-836C-A4C4BCBE171E}">
      <text>
        <r>
          <rPr>
            <sz val="11"/>
            <color theme="1"/>
            <rFont val="Calibri"/>
            <family val="2"/>
            <scheme val="minor"/>
          </rPr>
          <t>======
ID#AAAA0wohUHw
userWK    (2023-07-03 02:56:53)
CSR dari Dinas PUBMCK</t>
        </r>
      </text>
    </comment>
    <comment ref="I77" authorId="0" shapeId="0" xr:uid="{33273FB6-DB12-480C-B49D-65AC119A5BEF}">
      <text>
        <r>
          <rPr>
            <sz val="11"/>
            <color theme="1"/>
            <rFont val="Calibri"/>
            <family val="2"/>
            <scheme val="minor"/>
          </rPr>
          <t>======
ID#AAAA0wohUIA
userWK    (2023-07-03 02:56:53)
ditangani melalui APBN / Program MBR PDAM</t>
        </r>
      </text>
    </comment>
    <comment ref="F83" authorId="0" shapeId="0" xr:uid="{40C81114-70C2-411B-AE23-7A3B78AAA783}">
      <text>
        <r>
          <rPr>
            <sz val="11"/>
            <color theme="1"/>
            <rFont val="Calibri"/>
            <family val="2"/>
            <scheme val="minor"/>
          </rPr>
          <t>======
ID#AAAA0wohUHY
userWK    (2023-07-03 02:56:53)
CSR SBI = 30 Unit, CSR Tanjung Mas 3 Unit</t>
        </r>
      </text>
    </comment>
    <comment ref="I83" authorId="0" shapeId="0" xr:uid="{0E04E27A-A035-47A6-B794-31CD0A33A6B7}">
      <text>
        <r>
          <rPr>
            <sz val="11"/>
            <color theme="1"/>
            <rFont val="Calibri"/>
            <family val="2"/>
            <scheme val="minor"/>
          </rPr>
          <t>======
ID#AAAA0wohUH4
userWK    (2023-07-03 02:56:53)
ditawarkan kepada CSR untuk Sumur Tidak terlindung</t>
        </r>
      </text>
    </comment>
  </commentList>
</comments>
</file>

<file path=xl/sharedStrings.xml><?xml version="1.0" encoding="utf-8"?>
<sst xmlns="http://schemas.openxmlformats.org/spreadsheetml/2006/main" count="169" uniqueCount="88">
  <si>
    <t>LAPORAN PROGRES INTERVENSI P3KE KABUPATEN CILACAP DARI BIRO BANGDA PROVINSI JAWA TENGAH CUT OFF 7 JUNI 2023</t>
  </si>
  <si>
    <t>NO</t>
  </si>
  <si>
    <t>INTERVENSI</t>
  </si>
  <si>
    <t>RUMAH TANGGA</t>
  </si>
  <si>
    <t>JIWA</t>
  </si>
  <si>
    <t>RTLH</t>
  </si>
  <si>
    <t>LISTRIK</t>
  </si>
  <si>
    <t>AIR</t>
  </si>
  <si>
    <t>JAMBAN</t>
  </si>
  <si>
    <t>RISIKO STUNTING</t>
  </si>
  <si>
    <t>ATS</t>
  </si>
  <si>
    <t>DISABILITAS</t>
  </si>
  <si>
    <t>TIDAK BEKERJA</t>
  </si>
  <si>
    <t>P1</t>
  </si>
  <si>
    <t>P2</t>
  </si>
  <si>
    <t>TOTAL</t>
  </si>
  <si>
    <t>A</t>
  </si>
  <si>
    <t>HASIL VERVAL KABUPATEN</t>
  </si>
  <si>
    <t>B</t>
  </si>
  <si>
    <t>TIDAK DAPAT DIINTERVENSI</t>
  </si>
  <si>
    <t>C</t>
  </si>
  <si>
    <t>KEBUTUHAN INTERVENSI (A-B)</t>
  </si>
  <si>
    <t>D</t>
  </si>
  <si>
    <t>SUDAH LAYAK</t>
  </si>
  <si>
    <t>REALISASI</t>
  </si>
  <si>
    <t>PUSAT</t>
  </si>
  <si>
    <t>PROVINSI</t>
  </si>
  <si>
    <t>KABUPATEN</t>
  </si>
  <si>
    <t>DESA</t>
  </si>
  <si>
    <t>BAZNAS PROV</t>
  </si>
  <si>
    <t>BAZNAS KAB</t>
  </si>
  <si>
    <t>CSR</t>
  </si>
  <si>
    <t>BUMN</t>
  </si>
  <si>
    <t>BUMD</t>
  </si>
  <si>
    <t>UPZ PROV</t>
  </si>
  <si>
    <t>UPZ KAB</t>
  </si>
  <si>
    <t>LAINNYA-FILANTROPI</t>
  </si>
  <si>
    <t>E</t>
  </si>
  <si>
    <t>TOTAL REALISASI</t>
  </si>
  <si>
    <t>F</t>
  </si>
  <si>
    <t>SUDAH INTERVENSI (D+E)</t>
  </si>
  <si>
    <t>G</t>
  </si>
  <si>
    <t>SISA KEBUTUHAN (C-F)</t>
  </si>
  <si>
    <t>RENCANA 2023</t>
  </si>
  <si>
    <t>H</t>
  </si>
  <si>
    <t>TOTAL RENCANA 2023</t>
  </si>
  <si>
    <t>I</t>
  </si>
  <si>
    <t>SISA BELUM DIINTERVENSI (G-H)</t>
  </si>
  <si>
    <t>KINERJA PROGRES INTERVENSI</t>
  </si>
  <si>
    <t>%</t>
  </si>
  <si>
    <t>TOTAL SUDAH INTERVENSI (F+H)</t>
  </si>
  <si>
    <t>KINERJA ((F+H)/C x 100%)</t>
  </si>
  <si>
    <t>SISA BELUM DIINTERVENSI (I)</t>
  </si>
  <si>
    <t>KINERJA (I/C x 100%)</t>
  </si>
  <si>
    <t xml:space="preserve">LAPORAN PROGRES PENANGANAN P3KE KABUPATEN CILACAP PER 25 JUNI 2023 PUKUL 08.00 WIB </t>
  </si>
  <si>
    <t xml:space="preserve">RTLH (Versi Barong) </t>
  </si>
  <si>
    <t>JAMBAN Versi Barong</t>
  </si>
  <si>
    <t xml:space="preserve">CATATAN : </t>
  </si>
  <si>
    <t xml:space="preserve"> * </t>
  </si>
  <si>
    <t xml:space="preserve">RTLH : </t>
  </si>
  <si>
    <t>- RTLH CSR sejumlah 33 kk, terdiri dari csr tanjung intan 3 kk, dan csr sbi 30 kk</t>
  </si>
  <si>
    <t>- progres CSR SBI sampai saat ini masih dalam tahap PO</t>
  </si>
  <si>
    <t>- berikut timeline penanganan RTLH dengan sumber pendanaan APBD P 2023</t>
  </si>
  <si>
    <t>- rtlh filantropi tahap 1 sejumlah 71 kk (kec. Cimanggu 5 KK, Kec. Karnagpucung 66KK), s/d minggu ke 3 juni, yang sudah drop material 17, yg sudah konstuksi 2 dan yang sudah selesai 1</t>
  </si>
  <si>
    <t xml:space="preserve">- rtlh filantropi tahap 2 sejumlah 65 kk di desa Mentasan, Kawunganten </t>
  </si>
  <si>
    <t xml:space="preserve">* </t>
  </si>
  <si>
    <t xml:space="preserve">Jamban </t>
  </si>
  <si>
    <t xml:space="preserve">- 7 unit penanganan jamban oleh provinsi, dalam pekerjaan RTLH + Jamban </t>
  </si>
  <si>
    <t>- 68 unit jamban baznas prov yang sudah realisasi melalui Baznas salur 1</t>
  </si>
  <si>
    <t xml:space="preserve">- 93 unit jamban yang ditangani pusat melalui DAK sanitasi </t>
  </si>
  <si>
    <t xml:space="preserve">- 26 unit jamban provinsi ditangani melalui RTLH + Jamban admin perakim </t>
  </si>
  <si>
    <t>- 319 unit jamban APBD , teridiri dari 294 KK  Disperkimta dan 25 KK dari Dinkes</t>
  </si>
  <si>
    <t xml:space="preserve">- 144 unit jamban yang ditangani filantropi terdiri dari 122 intervensi hanya jamban,  26 NIK mendapat intervensi RTLH + jamban oleh filantropi di Desa Gunung telu, csr filantropi  yang beririsan dg baznas prov salur 2 sejumlah 3 nik,dan csr filantropi yang beririsan dengan baznas prov sejumlah 1 nik . Untuk realisasi barong masih perlu perhitungan dan konfirmasi ulang </t>
  </si>
  <si>
    <t>- Jamban Versi barong, total verval dan sosialisasi 329 KK (Kec. Cimanggu 75KK, Kec. Karangpucung 118 KK, tahap 2 di Kec. Kawunganten 69 KK, Kec. Gandrungmangu 67 KK). S/d minggu ke 3 Juni, sebanyak 105 KK sudah distribusi material, 64 konstruksi dan 11 selesai)</t>
  </si>
  <si>
    <t>-</t>
  </si>
  <si>
    <t>Air</t>
  </si>
  <si>
    <t>-  89 KK sudah layak di desa Bulupayung (1 KK), Gintungreja (5 KK), Panikel (4 KK), Ujungalang (77 KK), Ujungagak (2 KK)</t>
  </si>
  <si>
    <t>- 647 KK ditawarkan ke CSR Sumur Tak Terlindung</t>
  </si>
  <si>
    <t>- 21 CSR Admin PUBMCK</t>
  </si>
  <si>
    <t>Disabilitas</t>
  </si>
  <si>
    <t>data kabupaten 55, setelah dilakukan verval di lapangan, yg benar2 disabilitas 45. sudah selesai dilakukan penanganan</t>
  </si>
  <si>
    <t>Tidak bekerja</t>
  </si>
  <si>
    <t>layak 1112, tidak bisa diintervensi 2749 , sisa belum diintervensi 1028 (masih konfirmasi data lagi dengan provinsi, karena di data yg lama realisasi 445 ternyata tidak bisa dari warga PKE)</t>
  </si>
  <si>
    <t>Listrik</t>
  </si>
  <si>
    <t>16 KK sdh tertangani : 13 sdh ber KWH, 1 ber KWH APBD sebelum 2023, 1 penanganan esdm prov.2023, 1 penanganan BPBL APBN 2022</t>
  </si>
  <si>
    <t>15 KK rencana  pusat lewat anggaran APBN program BPBL T.A. 2023</t>
  </si>
  <si>
    <t>50 KK rencana provinsi lewat anggaran APBD Perubahan dinas ESDM Provinsi 2023</t>
  </si>
  <si>
    <r>
      <rPr>
        <sz val="12"/>
        <color theme="1"/>
        <rFont val="Tahoma"/>
        <family val="2"/>
      </rPr>
      <t xml:space="preserve">199 KK tersisa : 107 KK sdh ber ID Pel ,  9 KK NIK nya tinggal serumah dgn yg sdh ber ID Pel / Ganda </t>
    </r>
    <r>
      <rPr>
        <b/>
        <sz val="12"/>
        <color theme="1"/>
        <rFont val="Tahoma"/>
        <family val="2"/>
      </rPr>
      <t>(Proses Cek Veval Faktual )</t>
    </r>
    <r>
      <rPr>
        <sz val="12"/>
        <color theme="1"/>
        <rFont val="Tahoma"/>
        <family val="2"/>
      </rPr>
      <t xml:space="preserve"> ,  83 KK tersisa belum terdaftar di BDT PLN </t>
    </r>
    <r>
      <rPr>
        <b/>
        <sz val="12"/>
        <color theme="1"/>
        <rFont val="Tahoma"/>
        <family val="2"/>
      </rPr>
      <t>( untuk masuk BDT PLN, PLN perlu update mendasari data DTKS Dinsos terbaru)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</si>
</sst>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1"/>
      <name val="Calibri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92D050"/>
        <bgColor rgb="FF92D050"/>
      </patternFill>
    </fill>
    <fill>
      <patternFill patternType="solid">
        <fgColor theme="7"/>
        <bgColor theme="7"/>
      </patternFill>
    </fill>
    <fill>
      <patternFill patternType="solid">
        <fgColor rgb="FFFFC000"/>
        <bgColor rgb="FFFFC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1" applyFont="1" applyAlignment="1">
      <alignment vertical="top"/>
    </xf>
    <xf numFmtId="0" fontId="4" fillId="2" borderId="0" xfId="1" applyFont="1" applyFill="1" applyAlignment="1">
      <alignment horizontal="center" vertical="top"/>
    </xf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vertical="center"/>
    </xf>
    <xf numFmtId="0" fontId="3" fillId="0" borderId="0" xfId="1" applyFont="1" applyAlignment="1">
      <alignment vertical="top" wrapText="1"/>
    </xf>
    <xf numFmtId="0" fontId="4" fillId="4" borderId="6" xfId="1" applyFont="1" applyFill="1" applyBorder="1" applyAlignment="1">
      <alignment horizontal="center" vertical="top" wrapText="1"/>
    </xf>
    <xf numFmtId="0" fontId="4" fillId="4" borderId="6" xfId="1" applyFont="1" applyFill="1" applyBorder="1" applyAlignment="1">
      <alignment vertical="top" wrapText="1"/>
    </xf>
    <xf numFmtId="164" fontId="4" fillId="4" borderId="6" xfId="1" applyNumberFormat="1" applyFont="1" applyFill="1" applyBorder="1" applyAlignment="1">
      <alignment horizontal="center" vertical="top" wrapText="1"/>
    </xf>
    <xf numFmtId="0" fontId="4" fillId="5" borderId="6" xfId="1" applyFont="1" applyFill="1" applyBorder="1" applyAlignment="1">
      <alignment horizontal="center" vertical="top" wrapText="1"/>
    </xf>
    <xf numFmtId="0" fontId="4" fillId="5" borderId="6" xfId="1" applyFont="1" applyFill="1" applyBorder="1" applyAlignment="1">
      <alignment vertical="top" wrapText="1"/>
    </xf>
    <xf numFmtId="164" fontId="3" fillId="5" borderId="6" xfId="1" applyNumberFormat="1" applyFont="1" applyFill="1" applyBorder="1" applyAlignment="1">
      <alignment horizontal="center" vertical="top" wrapText="1"/>
    </xf>
    <xf numFmtId="0" fontId="4" fillId="6" borderId="6" xfId="1" applyFont="1" applyFill="1" applyBorder="1" applyAlignment="1">
      <alignment horizontal="center" vertical="top" wrapText="1"/>
    </xf>
    <xf numFmtId="0" fontId="4" fillId="6" borderId="6" xfId="1" applyFont="1" applyFill="1" applyBorder="1" applyAlignment="1">
      <alignment vertical="top" wrapText="1"/>
    </xf>
    <xf numFmtId="164" fontId="3" fillId="6" borderId="6" xfId="1" applyNumberFormat="1" applyFont="1" applyFill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horizontal="center" vertical="top" wrapText="1"/>
    </xf>
    <xf numFmtId="0" fontId="4" fillId="7" borderId="6" xfId="1" applyFont="1" applyFill="1" applyBorder="1" applyAlignment="1">
      <alignment horizontal="center" vertical="top" wrapText="1"/>
    </xf>
    <xf numFmtId="0" fontId="4" fillId="7" borderId="6" xfId="1" applyFont="1" applyFill="1" applyBorder="1" applyAlignment="1">
      <alignment vertical="top" wrapText="1"/>
    </xf>
    <xf numFmtId="164" fontId="4" fillId="7" borderId="6" xfId="1" applyNumberFormat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vertical="top" wrapText="1"/>
    </xf>
    <xf numFmtId="164" fontId="4" fillId="2" borderId="6" xfId="1" applyNumberFormat="1" applyFont="1" applyFill="1" applyBorder="1" applyAlignment="1">
      <alignment horizontal="center" vertical="top" wrapText="1"/>
    </xf>
    <xf numFmtId="0" fontId="4" fillId="8" borderId="8" xfId="1" applyFont="1" applyFill="1" applyBorder="1" applyAlignment="1">
      <alignment horizontal="left" vertical="top"/>
    </xf>
    <xf numFmtId="0" fontId="5" fillId="0" borderId="8" xfId="1" applyFont="1" applyBorder="1" applyAlignment="1">
      <alignment vertical="center"/>
    </xf>
    <xf numFmtId="0" fontId="4" fillId="7" borderId="1" xfId="1" applyFont="1" applyFill="1" applyBorder="1" applyAlignment="1">
      <alignment horizontal="center" vertical="center" wrapText="1"/>
    </xf>
    <xf numFmtId="165" fontId="4" fillId="7" borderId="6" xfId="1" applyNumberFormat="1" applyFont="1" applyFill="1" applyBorder="1" applyAlignment="1">
      <alignment horizontal="right" vertical="top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6" xfId="1" applyNumberFormat="1" applyFont="1" applyFill="1" applyBorder="1" applyAlignment="1">
      <alignment horizontal="center" vertical="top" wrapText="1"/>
    </xf>
    <xf numFmtId="165" fontId="6" fillId="4" borderId="6" xfId="1" applyNumberFormat="1" applyFont="1" applyFill="1" applyBorder="1" applyAlignment="1">
      <alignment horizontal="right" vertical="top" wrapText="1"/>
    </xf>
    <xf numFmtId="0" fontId="4" fillId="9" borderId="0" xfId="1" applyFont="1" applyFill="1" applyAlignment="1">
      <alignment horizontal="center" vertical="top"/>
    </xf>
    <xf numFmtId="0" fontId="6" fillId="3" borderId="1" xfId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top" wrapText="1"/>
    </xf>
    <xf numFmtId="164" fontId="7" fillId="6" borderId="6" xfId="1" applyNumberFormat="1" applyFont="1" applyFill="1" applyBorder="1" applyAlignment="1">
      <alignment horizontal="center" vertical="top" wrapText="1"/>
    </xf>
    <xf numFmtId="164" fontId="7" fillId="0" borderId="6" xfId="1" applyNumberFormat="1" applyFont="1" applyBorder="1" applyAlignment="1">
      <alignment horizontal="center" vertical="top" wrapText="1"/>
    </xf>
    <xf numFmtId="164" fontId="7" fillId="2" borderId="6" xfId="1" applyNumberFormat="1" applyFont="1" applyFill="1" applyBorder="1" applyAlignment="1">
      <alignment horizontal="center" vertical="top" wrapText="1"/>
    </xf>
    <xf numFmtId="164" fontId="6" fillId="7" borderId="6" xfId="1" applyNumberFormat="1" applyFont="1" applyFill="1" applyBorder="1" applyAlignment="1">
      <alignment horizontal="center" vertical="top" wrapText="1"/>
    </xf>
    <xf numFmtId="164" fontId="6" fillId="2" borderId="6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vertical="top"/>
    </xf>
    <xf numFmtId="165" fontId="6" fillId="7" borderId="6" xfId="1" applyNumberFormat="1" applyFont="1" applyFill="1" applyBorder="1" applyAlignment="1">
      <alignment horizontal="right" vertical="top" wrapText="1"/>
    </xf>
    <xf numFmtId="0" fontId="4" fillId="0" borderId="0" xfId="1" applyFont="1" applyAlignment="1">
      <alignment horizontal="center" vertical="top"/>
    </xf>
    <xf numFmtId="0" fontId="2" fillId="0" borderId="0" xfId="1" applyAlignment="1">
      <alignment vertical="center"/>
    </xf>
    <xf numFmtId="0" fontId="4" fillId="9" borderId="0" xfId="1" applyFont="1" applyFill="1" applyAlignment="1">
      <alignment horizontal="center" vertical="top"/>
    </xf>
    <xf numFmtId="0" fontId="3" fillId="9" borderId="0" xfId="1" applyFont="1" applyFill="1" applyAlignment="1">
      <alignment vertical="top"/>
    </xf>
    <xf numFmtId="0" fontId="3" fillId="0" borderId="0" xfId="1" quotePrefix="1" applyFont="1" applyAlignment="1">
      <alignment vertical="top"/>
    </xf>
    <xf numFmtId="0" fontId="4" fillId="9" borderId="0" xfId="1" quotePrefix="1" applyFont="1" applyFill="1" applyAlignment="1">
      <alignment vertical="top"/>
    </xf>
    <xf numFmtId="0" fontId="3" fillId="0" borderId="0" xfId="1" quotePrefix="1" applyFont="1" applyAlignment="1">
      <alignment horizontal="left" vertical="top" wrapText="1"/>
    </xf>
    <xf numFmtId="0" fontId="4" fillId="9" borderId="0" xfId="1" quotePrefix="1" applyFont="1" applyFill="1" applyAlignment="1">
      <alignment horizontal="center" vertical="top"/>
    </xf>
    <xf numFmtId="0" fontId="4" fillId="9" borderId="0" xfId="1" applyFont="1" applyFill="1" applyAlignment="1">
      <alignment vertical="top"/>
    </xf>
    <xf numFmtId="0" fontId="3" fillId="0" borderId="0" xfId="1" applyFont="1" applyAlignment="1">
      <alignment horizontal="left" vertical="top" wrapText="1"/>
    </xf>
  </cellXfs>
  <cellStyles count="2">
    <cellStyle name="Normal" xfId="0" builtinId="0"/>
    <cellStyle name="Normal 2" xfId="1" xr:uid="{4458FD45-0A76-4828-85E3-DDC882B2B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390525</xdr:colOff>
      <xdr:row>48</xdr:row>
      <xdr:rowOff>66675</xdr:rowOff>
    </xdr:from>
    <xdr:ext cx="13515975" cy="10610850"/>
    <xdr:pic>
      <xdr:nvPicPr>
        <xdr:cNvPr id="2" name="image2.png">
          <a:extLst>
            <a:ext uri="{FF2B5EF4-FFF2-40B4-BE49-F238E27FC236}">
              <a16:creationId xmlns:a16="http://schemas.microsoft.com/office/drawing/2014/main" id="{24E9D704-51F1-4E02-88A3-03D3202612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25700" y="9477375"/>
          <a:ext cx="13515975" cy="1061085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476250</xdr:colOff>
      <xdr:row>145</xdr:row>
      <xdr:rowOff>0</xdr:rowOff>
    </xdr:from>
    <xdr:ext cx="8153400" cy="3495675"/>
    <xdr:pic>
      <xdr:nvPicPr>
        <xdr:cNvPr id="3" name="image3.png">
          <a:extLst>
            <a:ext uri="{FF2B5EF4-FFF2-40B4-BE49-F238E27FC236}">
              <a16:creationId xmlns:a16="http://schemas.microsoft.com/office/drawing/2014/main" id="{93A63FF0-6F39-45CC-AD7C-16B18D2036C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801975" y="29070300"/>
          <a:ext cx="8153400" cy="3495675"/>
        </a:xfrm>
        <a:prstGeom prst="rect">
          <a:avLst/>
        </a:prstGeom>
        <a:noFill/>
      </xdr:spPr>
    </xdr:pic>
    <xdr:clientData fLocksWithSheet="0"/>
  </xdr:oneCellAnchor>
  <xdr:oneCellAnchor>
    <xdr:from>
      <xdr:col>32</xdr:col>
      <xdr:colOff>495300</xdr:colOff>
      <xdr:row>156</xdr:row>
      <xdr:rowOff>142875</xdr:rowOff>
    </xdr:from>
    <xdr:ext cx="3933825" cy="6553200"/>
    <xdr:pic>
      <xdr:nvPicPr>
        <xdr:cNvPr id="4" name="image5.png">
          <a:extLst>
            <a:ext uri="{FF2B5EF4-FFF2-40B4-BE49-F238E27FC236}">
              <a16:creationId xmlns:a16="http://schemas.microsoft.com/office/drawing/2014/main" id="{CF170AF2-5925-4C3C-A928-0615A20D76E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679275" y="32270700"/>
          <a:ext cx="3933825" cy="65532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257175</xdr:colOff>
      <xdr:row>102</xdr:row>
      <xdr:rowOff>114300</xdr:rowOff>
    </xdr:from>
    <xdr:ext cx="6124575" cy="2886075"/>
    <xdr:pic>
      <xdr:nvPicPr>
        <xdr:cNvPr id="5" name="image4.png">
          <a:extLst>
            <a:ext uri="{FF2B5EF4-FFF2-40B4-BE49-F238E27FC236}">
              <a16:creationId xmlns:a16="http://schemas.microsoft.com/office/drawing/2014/main" id="{05E06DFD-8EF7-4BA5-BB2F-E3EFEE122178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28725" y="20583525"/>
          <a:ext cx="6124575" cy="2886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120</xdr:row>
      <xdr:rowOff>133350</xdr:rowOff>
    </xdr:from>
    <xdr:ext cx="13420725" cy="3762375"/>
    <xdr:pic>
      <xdr:nvPicPr>
        <xdr:cNvPr id="6" name="image1.png">
          <a:extLst>
            <a:ext uri="{FF2B5EF4-FFF2-40B4-BE49-F238E27FC236}">
              <a16:creationId xmlns:a16="http://schemas.microsoft.com/office/drawing/2014/main" id="{652DA077-77AC-4EF3-959C-AE54438D8D97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76275" y="24203025"/>
          <a:ext cx="13420725" cy="3762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0B1A-47BF-4984-B756-C22705A73300}">
  <dimension ref="A1:AN1000"/>
  <sheetViews>
    <sheetView tabSelected="1" topLeftCell="C51" zoomScale="61" workbookViewId="0">
      <selection activeCell="G12" sqref="G12"/>
    </sheetView>
  </sheetViews>
  <sheetFormatPr defaultColWidth="14.42578125" defaultRowHeight="15" customHeight="1" x14ac:dyDescent="0.25"/>
  <cols>
    <col min="1" max="1" width="8.85546875" style="4" customWidth="1"/>
    <col min="2" max="2" width="5.7109375" style="4" customWidth="1"/>
    <col min="3" max="3" width="45" style="4" customWidth="1"/>
    <col min="4" max="15" width="12.7109375" style="4" customWidth="1"/>
    <col min="16" max="40" width="8.85546875" style="4" customWidth="1"/>
    <col min="41" max="16384" width="14.42578125" style="4"/>
  </cols>
  <sheetData>
    <row r="1" spans="1:40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1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25">
      <c r="A3" s="6"/>
      <c r="B3" s="7" t="s">
        <v>1</v>
      </c>
      <c r="C3" s="7" t="s">
        <v>2</v>
      </c>
      <c r="D3" s="8" t="s">
        <v>3</v>
      </c>
      <c r="E3" s="9"/>
      <c r="F3" s="9"/>
      <c r="G3" s="9"/>
      <c r="H3" s="9"/>
      <c r="I3" s="9"/>
      <c r="J3" s="9"/>
      <c r="K3" s="9"/>
      <c r="L3" s="10"/>
      <c r="M3" s="8" t="s">
        <v>4</v>
      </c>
      <c r="N3" s="9"/>
      <c r="O3" s="10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5">
      <c r="A4" s="6"/>
      <c r="B4" s="11"/>
      <c r="C4" s="11"/>
      <c r="D4" s="12" t="s">
        <v>5</v>
      </c>
      <c r="E4" s="9"/>
      <c r="F4" s="10"/>
      <c r="G4" s="13"/>
      <c r="H4" s="14" t="s">
        <v>6</v>
      </c>
      <c r="I4" s="14" t="s">
        <v>7</v>
      </c>
      <c r="J4" s="14" t="s">
        <v>8</v>
      </c>
      <c r="K4" s="13"/>
      <c r="L4" s="14" t="s">
        <v>9</v>
      </c>
      <c r="M4" s="14" t="s">
        <v>10</v>
      </c>
      <c r="N4" s="14" t="s">
        <v>11</v>
      </c>
      <c r="O4" s="14" t="s">
        <v>12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5">
      <c r="A5" s="6"/>
      <c r="B5" s="15"/>
      <c r="C5" s="15"/>
      <c r="D5" s="13" t="s">
        <v>13</v>
      </c>
      <c r="E5" s="13" t="s">
        <v>14</v>
      </c>
      <c r="F5" s="13" t="s">
        <v>15</v>
      </c>
      <c r="G5" s="13"/>
      <c r="H5" s="15"/>
      <c r="I5" s="15"/>
      <c r="J5" s="15"/>
      <c r="K5" s="13"/>
      <c r="L5" s="15"/>
      <c r="M5" s="15"/>
      <c r="N5" s="15"/>
      <c r="O5" s="15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x14ac:dyDescent="0.25">
      <c r="A6" s="16"/>
      <c r="B6" s="17" t="s">
        <v>16</v>
      </c>
      <c r="C6" s="18" t="s">
        <v>17</v>
      </c>
      <c r="D6" s="19">
        <v>470</v>
      </c>
      <c r="E6" s="19">
        <v>1367</v>
      </c>
      <c r="F6" s="19">
        <v>1837</v>
      </c>
      <c r="G6" s="19"/>
      <c r="H6" s="19">
        <v>280</v>
      </c>
      <c r="I6" s="19">
        <v>2085</v>
      </c>
      <c r="J6" s="19">
        <v>1788</v>
      </c>
      <c r="K6" s="19"/>
      <c r="L6" s="19">
        <v>417</v>
      </c>
      <c r="M6" s="19">
        <v>547</v>
      </c>
      <c r="N6" s="19">
        <v>56</v>
      </c>
      <c r="O6" s="19">
        <v>4889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x14ac:dyDescent="0.25">
      <c r="A7" s="16"/>
      <c r="B7" s="20" t="s">
        <v>18</v>
      </c>
      <c r="C7" s="21" t="s">
        <v>19</v>
      </c>
      <c r="D7" s="22">
        <v>0</v>
      </c>
      <c r="E7" s="22">
        <v>0</v>
      </c>
      <c r="F7" s="22">
        <v>0</v>
      </c>
      <c r="G7" s="22"/>
      <c r="H7" s="22">
        <v>0</v>
      </c>
      <c r="I7" s="22">
        <v>32</v>
      </c>
      <c r="J7" s="22">
        <v>1</v>
      </c>
      <c r="K7" s="22"/>
      <c r="L7" s="22">
        <v>0</v>
      </c>
      <c r="M7" s="22">
        <v>0</v>
      </c>
      <c r="N7" s="22">
        <v>0</v>
      </c>
      <c r="O7" s="22">
        <v>1116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x14ac:dyDescent="0.25">
      <c r="A8" s="16"/>
      <c r="B8" s="17" t="s">
        <v>20</v>
      </c>
      <c r="C8" s="18" t="s">
        <v>21</v>
      </c>
      <c r="D8" s="19">
        <f>D6-D7</f>
        <v>470</v>
      </c>
      <c r="E8" s="19">
        <f>E6-E7</f>
        <v>1367</v>
      </c>
      <c r="F8" s="19">
        <f>F6-F7</f>
        <v>1837</v>
      </c>
      <c r="G8" s="19"/>
      <c r="H8" s="19">
        <f>H6-H7</f>
        <v>280</v>
      </c>
      <c r="I8" s="19">
        <f>I6-I7</f>
        <v>2053</v>
      </c>
      <c r="J8" s="19">
        <f>J6-J7</f>
        <v>1787</v>
      </c>
      <c r="K8" s="19"/>
      <c r="L8" s="19">
        <f>L6-L7</f>
        <v>417</v>
      </c>
      <c r="M8" s="19">
        <f>M6-M7</f>
        <v>547</v>
      </c>
      <c r="N8" s="19">
        <f>N6-N7</f>
        <v>56</v>
      </c>
      <c r="O8" s="19">
        <f>O6-O7</f>
        <v>3773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40" x14ac:dyDescent="0.25">
      <c r="A9" s="16"/>
      <c r="B9" s="23" t="s">
        <v>22</v>
      </c>
      <c r="C9" s="24" t="s">
        <v>23</v>
      </c>
      <c r="D9" s="25">
        <v>17</v>
      </c>
      <c r="E9" s="25">
        <v>19</v>
      </c>
      <c r="F9" s="25">
        <v>36</v>
      </c>
      <c r="G9" s="25"/>
      <c r="H9" s="25">
        <v>53</v>
      </c>
      <c r="I9" s="25">
        <v>89</v>
      </c>
      <c r="J9" s="25">
        <v>6</v>
      </c>
      <c r="K9" s="25"/>
      <c r="L9" s="25">
        <v>378</v>
      </c>
      <c r="M9" s="25">
        <v>108</v>
      </c>
      <c r="N9" s="25">
        <v>0</v>
      </c>
      <c r="O9" s="25">
        <v>1086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 x14ac:dyDescent="0.25">
      <c r="A10" s="16"/>
      <c r="B10" s="26"/>
      <c r="C10" s="27" t="s">
        <v>24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x14ac:dyDescent="0.25">
      <c r="A11" s="16"/>
      <c r="B11" s="26"/>
      <c r="C11" s="27" t="s">
        <v>25</v>
      </c>
      <c r="D11" s="28">
        <v>0</v>
      </c>
      <c r="E11" s="28">
        <v>0</v>
      </c>
      <c r="F11" s="28">
        <v>0</v>
      </c>
      <c r="G11" s="28"/>
      <c r="H11" s="28">
        <v>1</v>
      </c>
      <c r="I11" s="28">
        <v>0</v>
      </c>
      <c r="J11" s="28">
        <v>0</v>
      </c>
      <c r="K11" s="28"/>
      <c r="L11" s="28">
        <v>0</v>
      </c>
      <c r="M11" s="28">
        <v>0</v>
      </c>
      <c r="N11" s="28">
        <v>3</v>
      </c>
      <c r="O11" s="28"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x14ac:dyDescent="0.25">
      <c r="A12" s="16"/>
      <c r="B12" s="26"/>
      <c r="C12" s="27" t="s">
        <v>26</v>
      </c>
      <c r="D12" s="28">
        <v>11</v>
      </c>
      <c r="E12" s="28">
        <v>3</v>
      </c>
      <c r="F12" s="28">
        <v>14</v>
      </c>
      <c r="G12" s="28"/>
      <c r="H12" s="28">
        <v>1</v>
      </c>
      <c r="I12" s="28">
        <v>0</v>
      </c>
      <c r="J12" s="28">
        <v>7</v>
      </c>
      <c r="K12" s="28"/>
      <c r="L12" s="28">
        <v>0</v>
      </c>
      <c r="M12" s="28">
        <v>0</v>
      </c>
      <c r="N12" s="28">
        <v>0</v>
      </c>
      <c r="O12" s="28">
        <v>0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x14ac:dyDescent="0.25">
      <c r="A13" s="16"/>
      <c r="B13" s="26"/>
      <c r="C13" s="27" t="s">
        <v>27</v>
      </c>
      <c r="D13" s="28">
        <v>0</v>
      </c>
      <c r="E13" s="28">
        <v>0</v>
      </c>
      <c r="F13" s="28">
        <v>0</v>
      </c>
      <c r="G13" s="28"/>
      <c r="H13" s="28">
        <v>0</v>
      </c>
      <c r="I13" s="28">
        <v>0</v>
      </c>
      <c r="J13" s="28">
        <v>0</v>
      </c>
      <c r="K13" s="28"/>
      <c r="L13" s="28">
        <v>0</v>
      </c>
      <c r="M13" s="28">
        <v>0</v>
      </c>
      <c r="N13" s="28">
        <v>0</v>
      </c>
      <c r="O13" s="28">
        <v>0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x14ac:dyDescent="0.25">
      <c r="A14" s="16"/>
      <c r="B14" s="26"/>
      <c r="C14" s="27" t="s">
        <v>28</v>
      </c>
      <c r="D14" s="28">
        <v>0</v>
      </c>
      <c r="E14" s="28">
        <v>0</v>
      </c>
      <c r="F14" s="28">
        <v>0</v>
      </c>
      <c r="G14" s="28"/>
      <c r="H14" s="28">
        <v>0</v>
      </c>
      <c r="I14" s="28">
        <v>0</v>
      </c>
      <c r="J14" s="28">
        <v>0</v>
      </c>
      <c r="K14" s="28"/>
      <c r="L14" s="28">
        <v>39</v>
      </c>
      <c r="M14" s="28">
        <v>0</v>
      </c>
      <c r="N14" s="28">
        <v>0</v>
      </c>
      <c r="O14" s="28">
        <v>0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x14ac:dyDescent="0.25">
      <c r="A15" s="16"/>
      <c r="B15" s="26"/>
      <c r="C15" s="27" t="s">
        <v>29</v>
      </c>
      <c r="D15" s="28">
        <v>2</v>
      </c>
      <c r="E15" s="28">
        <v>0</v>
      </c>
      <c r="F15" s="28">
        <v>2</v>
      </c>
      <c r="G15" s="28"/>
      <c r="H15" s="28">
        <v>0</v>
      </c>
      <c r="I15" s="28">
        <v>0</v>
      </c>
      <c r="J15" s="28">
        <v>68</v>
      </c>
      <c r="K15" s="28"/>
      <c r="L15" s="28">
        <v>0</v>
      </c>
      <c r="M15" s="28">
        <v>0</v>
      </c>
      <c r="N15" s="28">
        <v>52</v>
      </c>
      <c r="O15" s="28">
        <v>0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x14ac:dyDescent="0.25">
      <c r="A16" s="16"/>
      <c r="B16" s="26"/>
      <c r="C16" s="27" t="s">
        <v>30</v>
      </c>
      <c r="D16" s="28">
        <v>0</v>
      </c>
      <c r="E16" s="28">
        <v>0</v>
      </c>
      <c r="F16" s="28">
        <v>0</v>
      </c>
      <c r="G16" s="28"/>
      <c r="H16" s="28">
        <v>0</v>
      </c>
      <c r="I16" s="28">
        <v>0</v>
      </c>
      <c r="J16" s="28">
        <v>0</v>
      </c>
      <c r="K16" s="28"/>
      <c r="L16" s="28">
        <v>0</v>
      </c>
      <c r="M16" s="28">
        <v>0</v>
      </c>
      <c r="N16" s="28">
        <v>0</v>
      </c>
      <c r="O16" s="28">
        <v>0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x14ac:dyDescent="0.25">
      <c r="A17" s="16"/>
      <c r="B17" s="26"/>
      <c r="C17" s="27" t="s">
        <v>31</v>
      </c>
      <c r="D17" s="28">
        <v>0</v>
      </c>
      <c r="E17" s="28">
        <v>0</v>
      </c>
      <c r="F17" s="28">
        <v>0</v>
      </c>
      <c r="G17" s="28"/>
      <c r="H17" s="28">
        <v>0</v>
      </c>
      <c r="I17" s="28">
        <v>0</v>
      </c>
      <c r="J17" s="28">
        <v>0</v>
      </c>
      <c r="K17" s="28"/>
      <c r="L17" s="28">
        <v>0</v>
      </c>
      <c r="M17" s="28">
        <v>0</v>
      </c>
      <c r="N17" s="28">
        <v>0</v>
      </c>
      <c r="O17" s="28">
        <v>0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x14ac:dyDescent="0.25">
      <c r="A18" s="16"/>
      <c r="B18" s="26"/>
      <c r="C18" s="27" t="s">
        <v>32</v>
      </c>
      <c r="D18" s="28">
        <v>0</v>
      </c>
      <c r="E18" s="28">
        <v>0</v>
      </c>
      <c r="F18" s="28">
        <v>0</v>
      </c>
      <c r="G18" s="28"/>
      <c r="H18" s="28">
        <v>0</v>
      </c>
      <c r="I18" s="28">
        <v>0</v>
      </c>
      <c r="J18" s="28">
        <v>0</v>
      </c>
      <c r="K18" s="28"/>
      <c r="L18" s="28">
        <v>0</v>
      </c>
      <c r="M18" s="28">
        <v>0</v>
      </c>
      <c r="N18" s="28">
        <v>0</v>
      </c>
      <c r="O18" s="28">
        <v>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x14ac:dyDescent="0.25">
      <c r="A19" s="16"/>
      <c r="B19" s="26"/>
      <c r="C19" s="27" t="s">
        <v>33</v>
      </c>
      <c r="D19" s="28">
        <v>0</v>
      </c>
      <c r="E19" s="28">
        <v>0</v>
      </c>
      <c r="F19" s="28">
        <v>0</v>
      </c>
      <c r="G19" s="28"/>
      <c r="H19" s="28">
        <v>0</v>
      </c>
      <c r="I19" s="28">
        <v>0</v>
      </c>
      <c r="J19" s="28">
        <v>0</v>
      </c>
      <c r="K19" s="28"/>
      <c r="L19" s="28">
        <v>0</v>
      </c>
      <c r="M19" s="28">
        <v>0</v>
      </c>
      <c r="N19" s="28">
        <v>0</v>
      </c>
      <c r="O19" s="28">
        <v>5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x14ac:dyDescent="0.25">
      <c r="A20" s="16"/>
      <c r="B20" s="26"/>
      <c r="C20" s="27" t="s">
        <v>34</v>
      </c>
      <c r="D20" s="28">
        <v>0</v>
      </c>
      <c r="E20" s="28">
        <v>0</v>
      </c>
      <c r="F20" s="28">
        <v>0</v>
      </c>
      <c r="G20" s="28"/>
      <c r="H20" s="28">
        <v>0</v>
      </c>
      <c r="I20" s="28">
        <v>0</v>
      </c>
      <c r="J20" s="28">
        <v>15</v>
      </c>
      <c r="K20" s="28"/>
      <c r="L20" s="28">
        <v>0</v>
      </c>
      <c r="M20" s="28">
        <v>0</v>
      </c>
      <c r="N20" s="28">
        <v>0</v>
      </c>
      <c r="O20" s="28">
        <v>0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ht="15.75" customHeight="1" x14ac:dyDescent="0.25">
      <c r="A21" s="16"/>
      <c r="B21" s="26"/>
      <c r="C21" s="27" t="s">
        <v>35</v>
      </c>
      <c r="D21" s="28">
        <v>0</v>
      </c>
      <c r="E21" s="28">
        <v>0</v>
      </c>
      <c r="F21" s="28">
        <v>0</v>
      </c>
      <c r="G21" s="28"/>
      <c r="H21" s="28">
        <v>0</v>
      </c>
      <c r="I21" s="28">
        <v>0</v>
      </c>
      <c r="J21" s="28">
        <v>0</v>
      </c>
      <c r="K21" s="28"/>
      <c r="L21" s="28">
        <v>0</v>
      </c>
      <c r="M21" s="28">
        <v>0</v>
      </c>
      <c r="N21" s="28">
        <v>0</v>
      </c>
      <c r="O21" s="28">
        <v>0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15.75" customHeight="1" x14ac:dyDescent="0.25">
      <c r="A22" s="16"/>
      <c r="B22" s="26"/>
      <c r="C22" s="27" t="s">
        <v>36</v>
      </c>
      <c r="D22" s="28">
        <v>0</v>
      </c>
      <c r="E22" s="28">
        <v>0</v>
      </c>
      <c r="F22" s="28">
        <v>0</v>
      </c>
      <c r="G22" s="28"/>
      <c r="H22" s="28">
        <v>0</v>
      </c>
      <c r="I22" s="28">
        <v>0</v>
      </c>
      <c r="J22" s="28">
        <v>0</v>
      </c>
      <c r="K22" s="28"/>
      <c r="L22" s="28">
        <v>0</v>
      </c>
      <c r="M22" s="28">
        <v>0</v>
      </c>
      <c r="N22" s="28">
        <v>0</v>
      </c>
      <c r="O22" s="28">
        <v>0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ht="15.75" customHeight="1" x14ac:dyDescent="0.25">
      <c r="A23" s="16"/>
      <c r="B23" s="23" t="s">
        <v>37</v>
      </c>
      <c r="C23" s="24" t="s">
        <v>38</v>
      </c>
      <c r="D23" s="25">
        <f>SUM(D11:D22)</f>
        <v>13</v>
      </c>
      <c r="E23" s="25">
        <f>SUM(E11:E22)</f>
        <v>3</v>
      </c>
      <c r="F23" s="25">
        <f>SUM(F11:F22)</f>
        <v>16</v>
      </c>
      <c r="G23" s="25"/>
      <c r="H23" s="25">
        <f>SUM(H11:H22)</f>
        <v>2</v>
      </c>
      <c r="I23" s="25">
        <f>SUM(I11:I22)</f>
        <v>0</v>
      </c>
      <c r="J23" s="25">
        <f>SUM(J11:J22)</f>
        <v>90</v>
      </c>
      <c r="K23" s="25"/>
      <c r="L23" s="25">
        <f>SUM(L11:L22)</f>
        <v>39</v>
      </c>
      <c r="M23" s="25">
        <f>SUM(M11:M22)</f>
        <v>0</v>
      </c>
      <c r="N23" s="25">
        <f>SUM(N11:N22)</f>
        <v>55</v>
      </c>
      <c r="O23" s="25">
        <f>SUM(O11:O22)</f>
        <v>5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ht="15.75" customHeight="1" x14ac:dyDescent="0.25">
      <c r="A24" s="16"/>
      <c r="B24" s="29" t="s">
        <v>39</v>
      </c>
      <c r="C24" s="30" t="s">
        <v>40</v>
      </c>
      <c r="D24" s="31">
        <f>D9+D23</f>
        <v>30</v>
      </c>
      <c r="E24" s="31">
        <f>E9+E23</f>
        <v>22</v>
      </c>
      <c r="F24" s="31">
        <f>F9+F23</f>
        <v>52</v>
      </c>
      <c r="G24" s="31"/>
      <c r="H24" s="31">
        <f>H9+H23</f>
        <v>55</v>
      </c>
      <c r="I24" s="31">
        <f>I9+I23</f>
        <v>89</v>
      </c>
      <c r="J24" s="31">
        <f>J9+J23</f>
        <v>96</v>
      </c>
      <c r="K24" s="31"/>
      <c r="L24" s="31">
        <f>L9+L23</f>
        <v>417</v>
      </c>
      <c r="M24" s="31">
        <f>M9+M23</f>
        <v>108</v>
      </c>
      <c r="N24" s="31">
        <f>N9+N23</f>
        <v>55</v>
      </c>
      <c r="O24" s="31">
        <f>O9+O23</f>
        <v>1091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ht="15.75" customHeight="1" x14ac:dyDescent="0.25">
      <c r="A25" s="16"/>
      <c r="B25" s="17" t="s">
        <v>41</v>
      </c>
      <c r="C25" s="18" t="s">
        <v>42</v>
      </c>
      <c r="D25" s="19">
        <f>D8-D24</f>
        <v>440</v>
      </c>
      <c r="E25" s="19">
        <f>E8-E24</f>
        <v>1345</v>
      </c>
      <c r="F25" s="19">
        <f>F8-F24</f>
        <v>1785</v>
      </c>
      <c r="G25" s="19"/>
      <c r="H25" s="19">
        <f>H8-H24</f>
        <v>225</v>
      </c>
      <c r="I25" s="19">
        <f>I8-I24</f>
        <v>1964</v>
      </c>
      <c r="J25" s="19">
        <f>J8-J24</f>
        <v>1691</v>
      </c>
      <c r="K25" s="19"/>
      <c r="L25" s="19">
        <f>L8-L24</f>
        <v>0</v>
      </c>
      <c r="M25" s="19">
        <f>M8-M24</f>
        <v>439</v>
      </c>
      <c r="N25" s="19">
        <f>N8-N24</f>
        <v>1</v>
      </c>
      <c r="O25" s="19">
        <f>O8-O24</f>
        <v>2682</v>
      </c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ht="15.75" customHeight="1" x14ac:dyDescent="0.25">
      <c r="A26" s="16"/>
      <c r="B26" s="26"/>
      <c r="C26" s="27" t="s">
        <v>43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ht="15.75" customHeight="1" x14ac:dyDescent="0.25">
      <c r="A27" s="16"/>
      <c r="B27" s="26"/>
      <c r="C27" s="27" t="s">
        <v>25</v>
      </c>
      <c r="D27" s="28">
        <v>0</v>
      </c>
      <c r="E27" s="28">
        <v>0</v>
      </c>
      <c r="F27" s="28">
        <v>0</v>
      </c>
      <c r="G27" s="28"/>
      <c r="H27" s="28">
        <v>17</v>
      </c>
      <c r="I27" s="28">
        <v>139</v>
      </c>
      <c r="J27" s="28">
        <v>0</v>
      </c>
      <c r="K27" s="28"/>
      <c r="L27" s="28">
        <v>0</v>
      </c>
      <c r="M27" s="28">
        <v>0</v>
      </c>
      <c r="N27" s="28">
        <v>0</v>
      </c>
      <c r="O27" s="28">
        <v>0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15.75" customHeight="1" x14ac:dyDescent="0.25">
      <c r="A28" s="16"/>
      <c r="B28" s="26"/>
      <c r="C28" s="27" t="s">
        <v>26</v>
      </c>
      <c r="D28" s="28">
        <v>0</v>
      </c>
      <c r="E28" s="28">
        <v>0</v>
      </c>
      <c r="F28" s="28">
        <v>0</v>
      </c>
      <c r="G28" s="28"/>
      <c r="H28" s="28">
        <v>1</v>
      </c>
      <c r="I28" s="28">
        <v>0</v>
      </c>
      <c r="J28" s="28">
        <v>26</v>
      </c>
      <c r="K28" s="28"/>
      <c r="L28" s="28">
        <v>0</v>
      </c>
      <c r="M28" s="28">
        <v>0</v>
      </c>
      <c r="N28" s="28">
        <v>0</v>
      </c>
      <c r="O28" s="28">
        <v>0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ht="15.75" customHeight="1" x14ac:dyDescent="0.25">
      <c r="A29" s="16"/>
      <c r="B29" s="26"/>
      <c r="C29" s="27" t="s">
        <v>27</v>
      </c>
      <c r="D29" s="28">
        <v>391</v>
      </c>
      <c r="E29" s="28">
        <v>0</v>
      </c>
      <c r="F29" s="28">
        <v>391</v>
      </c>
      <c r="G29" s="28"/>
      <c r="H29" s="28">
        <v>0</v>
      </c>
      <c r="I29" s="28">
        <v>647</v>
      </c>
      <c r="J29" s="28">
        <v>21</v>
      </c>
      <c r="K29" s="28"/>
      <c r="L29" s="28">
        <v>0</v>
      </c>
      <c r="M29" s="28">
        <v>0</v>
      </c>
      <c r="N29" s="28">
        <v>0</v>
      </c>
      <c r="O29" s="28">
        <v>0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ht="15.75" customHeight="1" x14ac:dyDescent="0.25">
      <c r="A30" s="16"/>
      <c r="B30" s="26"/>
      <c r="C30" s="27" t="s">
        <v>28</v>
      </c>
      <c r="D30" s="28">
        <v>0</v>
      </c>
      <c r="E30" s="28">
        <v>0</v>
      </c>
      <c r="F30" s="28">
        <v>0</v>
      </c>
      <c r="G30" s="28"/>
      <c r="H30" s="28">
        <v>0</v>
      </c>
      <c r="I30" s="28">
        <v>0</v>
      </c>
      <c r="J30" s="28">
        <v>0</v>
      </c>
      <c r="K30" s="28"/>
      <c r="L30" s="28">
        <v>0</v>
      </c>
      <c r="M30" s="28">
        <v>0</v>
      </c>
      <c r="N30" s="28">
        <v>0</v>
      </c>
      <c r="O30" s="28">
        <v>0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ht="15.75" customHeight="1" x14ac:dyDescent="0.25">
      <c r="A31" s="16"/>
      <c r="B31" s="26"/>
      <c r="C31" s="27" t="s">
        <v>29</v>
      </c>
      <c r="D31" s="28">
        <v>46</v>
      </c>
      <c r="E31" s="28">
        <v>0</v>
      </c>
      <c r="F31" s="28">
        <v>46</v>
      </c>
      <c r="G31" s="28"/>
      <c r="H31" s="28">
        <v>0</v>
      </c>
      <c r="I31" s="28">
        <v>0</v>
      </c>
      <c r="J31" s="28">
        <v>38</v>
      </c>
      <c r="K31" s="28"/>
      <c r="L31" s="28">
        <v>0</v>
      </c>
      <c r="M31" s="28">
        <v>0</v>
      </c>
      <c r="N31" s="28">
        <v>1</v>
      </c>
      <c r="O31" s="28">
        <v>75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ht="15.75" customHeight="1" x14ac:dyDescent="0.25">
      <c r="A32" s="16"/>
      <c r="B32" s="26"/>
      <c r="C32" s="27" t="s">
        <v>30</v>
      </c>
      <c r="D32" s="28">
        <v>0</v>
      </c>
      <c r="E32" s="28">
        <v>0</v>
      </c>
      <c r="F32" s="28">
        <v>0</v>
      </c>
      <c r="G32" s="28"/>
      <c r="H32" s="28">
        <v>0</v>
      </c>
      <c r="I32" s="28">
        <v>0</v>
      </c>
      <c r="J32" s="28">
        <v>0</v>
      </c>
      <c r="K32" s="28"/>
      <c r="L32" s="28">
        <v>0</v>
      </c>
      <c r="M32" s="28">
        <v>0</v>
      </c>
      <c r="N32" s="28">
        <v>0</v>
      </c>
      <c r="O32" s="28">
        <v>0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15.75" customHeight="1" x14ac:dyDescent="0.25">
      <c r="A33" s="16"/>
      <c r="B33" s="26"/>
      <c r="C33" s="27" t="s">
        <v>31</v>
      </c>
      <c r="D33" s="28">
        <v>0</v>
      </c>
      <c r="E33" s="28">
        <v>0</v>
      </c>
      <c r="F33" s="28">
        <v>0</v>
      </c>
      <c r="G33" s="28"/>
      <c r="H33" s="28">
        <v>0</v>
      </c>
      <c r="I33" s="28">
        <v>21</v>
      </c>
      <c r="J33" s="28">
        <v>0</v>
      </c>
      <c r="K33" s="28"/>
      <c r="L33" s="28">
        <v>0</v>
      </c>
      <c r="M33" s="28">
        <v>0</v>
      </c>
      <c r="N33" s="28">
        <v>0</v>
      </c>
      <c r="O33" s="28">
        <v>0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15.75" customHeight="1" x14ac:dyDescent="0.25">
      <c r="A34" s="16"/>
      <c r="B34" s="26"/>
      <c r="C34" s="27" t="s">
        <v>32</v>
      </c>
      <c r="D34" s="28">
        <v>0</v>
      </c>
      <c r="E34" s="28">
        <v>0</v>
      </c>
      <c r="F34" s="28">
        <v>0</v>
      </c>
      <c r="G34" s="28"/>
      <c r="H34" s="28">
        <v>0</v>
      </c>
      <c r="I34" s="28">
        <v>0</v>
      </c>
      <c r="J34" s="28">
        <v>0</v>
      </c>
      <c r="K34" s="28"/>
      <c r="L34" s="28">
        <v>0</v>
      </c>
      <c r="M34" s="28">
        <v>0</v>
      </c>
      <c r="N34" s="28">
        <v>0</v>
      </c>
      <c r="O34" s="28">
        <v>0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15.75" customHeight="1" x14ac:dyDescent="0.25">
      <c r="A35" s="16"/>
      <c r="B35" s="26"/>
      <c r="C35" s="27" t="s">
        <v>33</v>
      </c>
      <c r="D35" s="28">
        <v>3</v>
      </c>
      <c r="E35" s="28">
        <v>0</v>
      </c>
      <c r="F35" s="28">
        <v>3</v>
      </c>
      <c r="G35" s="28"/>
      <c r="H35" s="28">
        <v>0</v>
      </c>
      <c r="I35" s="28">
        <v>0</v>
      </c>
      <c r="J35" s="28">
        <v>0</v>
      </c>
      <c r="K35" s="28"/>
      <c r="L35" s="28">
        <v>0</v>
      </c>
      <c r="M35" s="28">
        <v>0</v>
      </c>
      <c r="N35" s="28">
        <v>0</v>
      </c>
      <c r="O35" s="28">
        <v>0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5.75" customHeight="1" x14ac:dyDescent="0.25">
      <c r="A36" s="16"/>
      <c r="B36" s="26"/>
      <c r="C36" s="27" t="s">
        <v>34</v>
      </c>
      <c r="D36" s="28">
        <v>0</v>
      </c>
      <c r="E36" s="28">
        <v>0</v>
      </c>
      <c r="F36" s="28">
        <v>0</v>
      </c>
      <c r="G36" s="28"/>
      <c r="H36" s="28">
        <v>0</v>
      </c>
      <c r="I36" s="28">
        <v>0</v>
      </c>
      <c r="J36" s="28">
        <v>26</v>
      </c>
      <c r="K36" s="28"/>
      <c r="L36" s="28">
        <v>0</v>
      </c>
      <c r="M36" s="28">
        <v>0</v>
      </c>
      <c r="N36" s="28">
        <v>0</v>
      </c>
      <c r="O36" s="28">
        <v>0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ht="15.75" customHeight="1" x14ac:dyDescent="0.25">
      <c r="A37" s="16"/>
      <c r="B37" s="26"/>
      <c r="C37" s="27" t="s">
        <v>35</v>
      </c>
      <c r="D37" s="28">
        <v>0</v>
      </c>
      <c r="E37" s="28">
        <v>0</v>
      </c>
      <c r="F37" s="28">
        <v>0</v>
      </c>
      <c r="G37" s="28"/>
      <c r="H37" s="28">
        <v>0</v>
      </c>
      <c r="I37" s="28">
        <v>0</v>
      </c>
      <c r="J37" s="28">
        <v>0</v>
      </c>
      <c r="K37" s="28"/>
      <c r="L37" s="28">
        <v>0</v>
      </c>
      <c r="M37" s="28">
        <v>0</v>
      </c>
      <c r="N37" s="28">
        <v>0</v>
      </c>
      <c r="O37" s="28">
        <v>0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15.75" customHeight="1" x14ac:dyDescent="0.25">
      <c r="A38" s="16"/>
      <c r="B38" s="26"/>
      <c r="C38" s="27" t="s">
        <v>36</v>
      </c>
      <c r="D38" s="28">
        <v>0</v>
      </c>
      <c r="E38" s="28">
        <v>0</v>
      </c>
      <c r="F38" s="28">
        <v>0</v>
      </c>
      <c r="G38" s="28"/>
      <c r="H38" s="28">
        <v>0</v>
      </c>
      <c r="I38" s="28">
        <v>0</v>
      </c>
      <c r="J38" s="28">
        <v>0</v>
      </c>
      <c r="K38" s="28"/>
      <c r="L38" s="28">
        <v>0</v>
      </c>
      <c r="M38" s="28">
        <v>0</v>
      </c>
      <c r="N38" s="28">
        <v>0</v>
      </c>
      <c r="O38" s="28">
        <v>0</v>
      </c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ht="15.75" customHeight="1" x14ac:dyDescent="0.25">
      <c r="A39" s="16"/>
      <c r="B39" s="32" t="s">
        <v>44</v>
      </c>
      <c r="C39" s="33" t="s">
        <v>45</v>
      </c>
      <c r="D39" s="34">
        <f>SUM(D27:D38)</f>
        <v>440</v>
      </c>
      <c r="E39" s="34">
        <f>SUM(E27:E38)</f>
        <v>0</v>
      </c>
      <c r="F39" s="34">
        <f>SUM(F27:F38)</f>
        <v>440</v>
      </c>
      <c r="G39" s="34"/>
      <c r="H39" s="34">
        <f>SUM(H27:H38)</f>
        <v>18</v>
      </c>
      <c r="I39" s="34">
        <f>SUM(I27:I38)</f>
        <v>807</v>
      </c>
      <c r="J39" s="34">
        <f>SUM(J27:J38)</f>
        <v>111</v>
      </c>
      <c r="K39" s="34"/>
      <c r="L39" s="34">
        <f>SUM(L27:L38)</f>
        <v>0</v>
      </c>
      <c r="M39" s="34">
        <f>SUM(M27:M38)</f>
        <v>0</v>
      </c>
      <c r="N39" s="34">
        <f>SUM(N27:N38)</f>
        <v>1</v>
      </c>
      <c r="O39" s="34">
        <f>SUM(O27:O38)</f>
        <v>75</v>
      </c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ht="15.75" customHeight="1" x14ac:dyDescent="0.25">
      <c r="A40" s="16"/>
      <c r="B40" s="17" t="s">
        <v>46</v>
      </c>
      <c r="C40" s="18" t="s">
        <v>47</v>
      </c>
      <c r="D40" s="19">
        <f>D25-D39</f>
        <v>0</v>
      </c>
      <c r="E40" s="19">
        <f>E25-E39</f>
        <v>1345</v>
      </c>
      <c r="F40" s="19">
        <f>F25-F39</f>
        <v>1345</v>
      </c>
      <c r="G40" s="19"/>
      <c r="H40" s="19">
        <f>H25-H39</f>
        <v>207</v>
      </c>
      <c r="I40" s="19">
        <f>I25-I39</f>
        <v>1157</v>
      </c>
      <c r="J40" s="19">
        <f>J25-J39</f>
        <v>1580</v>
      </c>
      <c r="K40" s="19"/>
      <c r="L40" s="19">
        <f>L25-L39</f>
        <v>0</v>
      </c>
      <c r="M40" s="19">
        <f>M25-M39</f>
        <v>439</v>
      </c>
      <c r="N40" s="19">
        <f>N25-N39</f>
        <v>0</v>
      </c>
      <c r="O40" s="19">
        <f>O25-O39</f>
        <v>2607</v>
      </c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ht="15.75" customHeight="1" x14ac:dyDescent="0.25">
      <c r="A41" s="1"/>
      <c r="B41" s="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5.75" customHeight="1" x14ac:dyDescent="0.25">
      <c r="A42" s="1"/>
      <c r="B42" s="35" t="s">
        <v>48</v>
      </c>
      <c r="C42" s="3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5.75" customHeight="1" x14ac:dyDescent="0.25">
      <c r="A43" s="16"/>
      <c r="B43" s="37" t="s">
        <v>49</v>
      </c>
      <c r="C43" s="30" t="s">
        <v>50</v>
      </c>
      <c r="D43" s="31">
        <f>D24+D39</f>
        <v>470</v>
      </c>
      <c r="E43" s="31">
        <f>E24+E39</f>
        <v>22</v>
      </c>
      <c r="F43" s="31">
        <f>F24+F39</f>
        <v>492</v>
      </c>
      <c r="G43" s="31"/>
      <c r="H43" s="31">
        <f>H24+H39</f>
        <v>73</v>
      </c>
      <c r="I43" s="31">
        <f>I24+I39</f>
        <v>896</v>
      </c>
      <c r="J43" s="31">
        <f>J24+J39</f>
        <v>207</v>
      </c>
      <c r="K43" s="31"/>
      <c r="L43" s="31">
        <f>L24+L39</f>
        <v>417</v>
      </c>
      <c r="M43" s="31">
        <f>M24+M39</f>
        <v>108</v>
      </c>
      <c r="N43" s="31">
        <f>N24+N39</f>
        <v>56</v>
      </c>
      <c r="O43" s="31">
        <f>O24+O39</f>
        <v>1166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ht="15.75" customHeight="1" x14ac:dyDescent="0.25">
      <c r="A44" s="16"/>
      <c r="B44" s="15"/>
      <c r="C44" s="30" t="s">
        <v>51</v>
      </c>
      <c r="D44" s="38">
        <f>D43/D8</f>
        <v>1</v>
      </c>
      <c r="E44" s="38">
        <f>E43/E8</f>
        <v>1.6093635698610095E-2</v>
      </c>
      <c r="F44" s="38">
        <f>F43/F8</f>
        <v>0.26782798040283068</v>
      </c>
      <c r="G44" s="38"/>
      <c r="H44" s="38">
        <f>H43/H8</f>
        <v>0.26071428571428573</v>
      </c>
      <c r="I44" s="38">
        <f>I43/I8</f>
        <v>0.43643448611787627</v>
      </c>
      <c r="J44" s="38">
        <f>J43/J8</f>
        <v>0.11583659764969222</v>
      </c>
      <c r="K44" s="38"/>
      <c r="L44" s="38">
        <f>L43/L8</f>
        <v>1</v>
      </c>
      <c r="M44" s="38">
        <f>M43/M8</f>
        <v>0.19744058500914077</v>
      </c>
      <c r="N44" s="38">
        <f>N43/N8</f>
        <v>1</v>
      </c>
      <c r="O44" s="38">
        <f>O43/O8</f>
        <v>0.30903790087463556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ht="15.75" customHeight="1" x14ac:dyDescent="0.25">
      <c r="A45" s="16"/>
      <c r="B45" s="39" t="s">
        <v>49</v>
      </c>
      <c r="C45" s="18" t="s">
        <v>52</v>
      </c>
      <c r="D45" s="40">
        <f>D40</f>
        <v>0</v>
      </c>
      <c r="E45" s="40">
        <f>E40</f>
        <v>1345</v>
      </c>
      <c r="F45" s="40">
        <f>F40</f>
        <v>1345</v>
      </c>
      <c r="G45" s="40"/>
      <c r="H45" s="40">
        <f>H40</f>
        <v>207</v>
      </c>
      <c r="I45" s="40">
        <f>I40</f>
        <v>1157</v>
      </c>
      <c r="J45" s="40">
        <f>J40</f>
        <v>1580</v>
      </c>
      <c r="K45" s="40"/>
      <c r="L45" s="40">
        <f>L40</f>
        <v>0</v>
      </c>
      <c r="M45" s="40">
        <f>M40</f>
        <v>439</v>
      </c>
      <c r="N45" s="40">
        <f>N40</f>
        <v>0</v>
      </c>
      <c r="O45" s="40">
        <f>O40</f>
        <v>2607</v>
      </c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ht="15.75" customHeight="1" x14ac:dyDescent="0.25">
      <c r="A46" s="16"/>
      <c r="B46" s="15"/>
      <c r="C46" s="18" t="s">
        <v>53</v>
      </c>
      <c r="D46" s="41">
        <f>D45/D8</f>
        <v>0</v>
      </c>
      <c r="E46" s="41">
        <f>E45/E8</f>
        <v>0.98390636430138989</v>
      </c>
      <c r="F46" s="41">
        <f>F45/F8</f>
        <v>0.73217201959716927</v>
      </c>
      <c r="G46" s="41"/>
      <c r="H46" s="41">
        <f>H45/H8</f>
        <v>0.73928571428571432</v>
      </c>
      <c r="I46" s="41">
        <f>I45/I8</f>
        <v>0.56356551388212373</v>
      </c>
      <c r="J46" s="41">
        <f>J45/J8</f>
        <v>0.88416340235030777</v>
      </c>
      <c r="K46" s="41"/>
      <c r="L46" s="41">
        <f>L45/L8</f>
        <v>0</v>
      </c>
      <c r="M46" s="41">
        <f>M45/M8</f>
        <v>0.80255941499085925</v>
      </c>
      <c r="N46" s="41">
        <f>N45/N8</f>
        <v>0</v>
      </c>
      <c r="O46" s="41">
        <f>O45/O8</f>
        <v>0.69096209912536444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15.75" customHeight="1" x14ac:dyDescent="0.25">
      <c r="A47" s="1"/>
      <c r="B47" s="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5.75" customHeight="1" x14ac:dyDescent="0.25">
      <c r="A48" s="1"/>
      <c r="B48" s="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5.75" customHeight="1" x14ac:dyDescent="0.25">
      <c r="A49" s="1"/>
      <c r="B49" s="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5.75" customHeight="1" x14ac:dyDescent="0.25">
      <c r="A50" s="1"/>
      <c r="B50" s="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5.75" customHeight="1" x14ac:dyDescent="0.25">
      <c r="A51" s="1"/>
      <c r="B51" s="42" t="s">
        <v>54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5.75" customHeight="1" x14ac:dyDescent="0.25">
      <c r="A52" s="1"/>
      <c r="B52" s="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5.75" customHeight="1" x14ac:dyDescent="0.25">
      <c r="A53" s="1"/>
      <c r="B53" s="7" t="s">
        <v>1</v>
      </c>
      <c r="C53" s="7" t="s">
        <v>2</v>
      </c>
      <c r="D53" s="8" t="s">
        <v>3</v>
      </c>
      <c r="E53" s="9"/>
      <c r="F53" s="9"/>
      <c r="G53" s="9"/>
      <c r="H53" s="9"/>
      <c r="I53" s="9"/>
      <c r="J53" s="9"/>
      <c r="K53" s="9"/>
      <c r="L53" s="10"/>
      <c r="M53" s="8" t="s">
        <v>4</v>
      </c>
      <c r="N53" s="9"/>
      <c r="O53" s="10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5.75" customHeight="1" x14ac:dyDescent="0.25">
      <c r="A54" s="1"/>
      <c r="B54" s="11"/>
      <c r="C54" s="11"/>
      <c r="D54" s="12" t="s">
        <v>5</v>
      </c>
      <c r="E54" s="9"/>
      <c r="F54" s="10"/>
      <c r="G54" s="43" t="s">
        <v>55</v>
      </c>
      <c r="H54" s="14" t="s">
        <v>6</v>
      </c>
      <c r="I54" s="14" t="s">
        <v>7</v>
      </c>
      <c r="J54" s="14" t="s">
        <v>8</v>
      </c>
      <c r="K54" s="43" t="s">
        <v>56</v>
      </c>
      <c r="L54" s="14" t="s">
        <v>9</v>
      </c>
      <c r="M54" s="14" t="s">
        <v>10</v>
      </c>
      <c r="N54" s="14" t="s">
        <v>11</v>
      </c>
      <c r="O54" s="14" t="s">
        <v>12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36" customHeight="1" x14ac:dyDescent="0.25">
      <c r="A55" s="1"/>
      <c r="B55" s="15"/>
      <c r="C55" s="15"/>
      <c r="D55" s="13" t="s">
        <v>13</v>
      </c>
      <c r="E55" s="13" t="s">
        <v>14</v>
      </c>
      <c r="F55" s="13" t="s">
        <v>15</v>
      </c>
      <c r="G55" s="15"/>
      <c r="H55" s="15"/>
      <c r="I55" s="15"/>
      <c r="J55" s="15"/>
      <c r="K55" s="15"/>
      <c r="L55" s="15"/>
      <c r="M55" s="15"/>
      <c r="N55" s="15"/>
      <c r="O55" s="1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5.75" customHeight="1" x14ac:dyDescent="0.25">
      <c r="A56" s="1"/>
      <c r="B56" s="17" t="s">
        <v>16</v>
      </c>
      <c r="C56" s="18" t="s">
        <v>17</v>
      </c>
      <c r="D56" s="19">
        <v>470</v>
      </c>
      <c r="E56" s="19">
        <v>1367</v>
      </c>
      <c r="F56" s="19">
        <v>1837</v>
      </c>
      <c r="G56" s="19">
        <v>1837</v>
      </c>
      <c r="H56" s="19">
        <v>280</v>
      </c>
      <c r="I56" s="19">
        <v>2085</v>
      </c>
      <c r="J56" s="19">
        <v>1788</v>
      </c>
      <c r="K56" s="19">
        <v>1788</v>
      </c>
      <c r="L56" s="19">
        <v>417</v>
      </c>
      <c r="M56" s="19">
        <v>547</v>
      </c>
      <c r="N56" s="19">
        <v>55</v>
      </c>
      <c r="O56" s="40">
        <v>4889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5.75" customHeight="1" x14ac:dyDescent="0.25">
      <c r="A57" s="1"/>
      <c r="B57" s="20" t="s">
        <v>18</v>
      </c>
      <c r="C57" s="21" t="s">
        <v>19</v>
      </c>
      <c r="D57" s="22">
        <v>2</v>
      </c>
      <c r="E57" s="22">
        <v>10</v>
      </c>
      <c r="F57" s="22">
        <f>D57+E57</f>
        <v>12</v>
      </c>
      <c r="G57" s="22">
        <v>12</v>
      </c>
      <c r="H57" s="22">
        <v>0</v>
      </c>
      <c r="I57" s="22">
        <v>32</v>
      </c>
      <c r="J57" s="22">
        <v>1</v>
      </c>
      <c r="K57" s="22">
        <v>1</v>
      </c>
      <c r="L57" s="22">
        <v>0</v>
      </c>
      <c r="M57" s="22">
        <v>0</v>
      </c>
      <c r="N57" s="22">
        <v>10</v>
      </c>
      <c r="O57" s="44">
        <v>2743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5.75" customHeight="1" x14ac:dyDescent="0.25">
      <c r="A58" s="1"/>
      <c r="B58" s="17" t="s">
        <v>20</v>
      </c>
      <c r="C58" s="18" t="s">
        <v>21</v>
      </c>
      <c r="D58" s="19">
        <f t="shared" ref="D58:O58" si="0">D56-D57</f>
        <v>468</v>
      </c>
      <c r="E58" s="19">
        <f t="shared" si="0"/>
        <v>1357</v>
      </c>
      <c r="F58" s="19">
        <f t="shared" si="0"/>
        <v>1825</v>
      </c>
      <c r="G58" s="19">
        <f t="shared" si="0"/>
        <v>1825</v>
      </c>
      <c r="H58" s="19">
        <f t="shared" si="0"/>
        <v>280</v>
      </c>
      <c r="I58" s="19">
        <f t="shared" si="0"/>
        <v>2053</v>
      </c>
      <c r="J58" s="19">
        <f t="shared" si="0"/>
        <v>1787</v>
      </c>
      <c r="K58" s="19">
        <f t="shared" si="0"/>
        <v>1787</v>
      </c>
      <c r="L58" s="19">
        <f t="shared" si="0"/>
        <v>417</v>
      </c>
      <c r="M58" s="19">
        <f t="shared" si="0"/>
        <v>547</v>
      </c>
      <c r="N58" s="19">
        <f t="shared" si="0"/>
        <v>45</v>
      </c>
      <c r="O58" s="40">
        <f t="shared" si="0"/>
        <v>2146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5.75" customHeight="1" x14ac:dyDescent="0.25">
      <c r="A59" s="1"/>
      <c r="B59" s="23" t="s">
        <v>22</v>
      </c>
      <c r="C59" s="24" t="s">
        <v>23</v>
      </c>
      <c r="D59" s="25">
        <v>81</v>
      </c>
      <c r="E59" s="25">
        <v>403</v>
      </c>
      <c r="F59" s="25">
        <f>D59+E59</f>
        <v>484</v>
      </c>
      <c r="G59" s="25">
        <v>484</v>
      </c>
      <c r="H59" s="25">
        <v>16</v>
      </c>
      <c r="I59" s="25">
        <v>89</v>
      </c>
      <c r="J59" s="25">
        <v>6</v>
      </c>
      <c r="K59" s="25">
        <v>6</v>
      </c>
      <c r="L59" s="25">
        <v>0</v>
      </c>
      <c r="M59" s="25">
        <v>209</v>
      </c>
      <c r="N59" s="25">
        <v>0</v>
      </c>
      <c r="O59" s="45">
        <v>1108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5.75" customHeight="1" x14ac:dyDescent="0.25">
      <c r="A60" s="1"/>
      <c r="B60" s="26"/>
      <c r="C60" s="27" t="s">
        <v>24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46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5.75" customHeight="1" x14ac:dyDescent="0.25">
      <c r="A61" s="1"/>
      <c r="B61" s="26"/>
      <c r="C61" s="27" t="s">
        <v>25</v>
      </c>
      <c r="D61" s="28">
        <v>6</v>
      </c>
      <c r="E61" s="28">
        <v>11</v>
      </c>
      <c r="F61" s="28">
        <f t="shared" ref="F61:F72" si="1">D61+E61</f>
        <v>17</v>
      </c>
      <c r="G61" s="28">
        <v>17</v>
      </c>
      <c r="H61" s="28"/>
      <c r="I61" s="28">
        <v>0</v>
      </c>
      <c r="J61" s="28">
        <v>0</v>
      </c>
      <c r="K61" s="28"/>
      <c r="L61" s="28">
        <v>0</v>
      </c>
      <c r="M61" s="28">
        <v>0</v>
      </c>
      <c r="N61" s="28">
        <v>0</v>
      </c>
      <c r="O61" s="46">
        <v>300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5.75" customHeight="1" x14ac:dyDescent="0.25">
      <c r="A62" s="1"/>
      <c r="B62" s="26"/>
      <c r="C62" s="27" t="s">
        <v>26</v>
      </c>
      <c r="D62" s="28">
        <v>3</v>
      </c>
      <c r="E62" s="28">
        <v>6</v>
      </c>
      <c r="F62" s="28">
        <f t="shared" si="1"/>
        <v>9</v>
      </c>
      <c r="G62" s="28">
        <v>9</v>
      </c>
      <c r="H62" s="28">
        <v>0</v>
      </c>
      <c r="I62" s="28">
        <v>0</v>
      </c>
      <c r="J62" s="28">
        <v>7</v>
      </c>
      <c r="K62" s="28">
        <v>7</v>
      </c>
      <c r="L62" s="28">
        <v>0</v>
      </c>
      <c r="M62" s="28">
        <v>0</v>
      </c>
      <c r="N62" s="28">
        <v>0</v>
      </c>
      <c r="O62" s="46">
        <v>0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5.75" customHeight="1" x14ac:dyDescent="0.25">
      <c r="A63" s="1"/>
      <c r="B63" s="26"/>
      <c r="C63" s="27" t="s">
        <v>27</v>
      </c>
      <c r="D63" s="28">
        <v>1</v>
      </c>
      <c r="E63" s="28">
        <v>2</v>
      </c>
      <c r="F63" s="28">
        <f t="shared" si="1"/>
        <v>3</v>
      </c>
      <c r="G63" s="28">
        <v>3</v>
      </c>
      <c r="H63" s="28">
        <v>0</v>
      </c>
      <c r="I63" s="28">
        <v>0</v>
      </c>
      <c r="J63" s="28">
        <v>0</v>
      </c>
      <c r="K63" s="28"/>
      <c r="L63" s="28">
        <v>417</v>
      </c>
      <c r="M63" s="28">
        <v>80</v>
      </c>
      <c r="N63" s="28">
        <v>45</v>
      </c>
      <c r="O63" s="46">
        <v>145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5.75" customHeight="1" x14ac:dyDescent="0.25">
      <c r="A64" s="1"/>
      <c r="B64" s="26"/>
      <c r="C64" s="27" t="s">
        <v>28</v>
      </c>
      <c r="D64" s="28">
        <v>0</v>
      </c>
      <c r="E64" s="28">
        <v>0</v>
      </c>
      <c r="F64" s="28">
        <f t="shared" si="1"/>
        <v>0</v>
      </c>
      <c r="G64" s="28"/>
      <c r="H64" s="28">
        <v>0</v>
      </c>
      <c r="I64" s="28">
        <v>0</v>
      </c>
      <c r="J64" s="28">
        <v>0</v>
      </c>
      <c r="K64" s="28"/>
      <c r="L64" s="28">
        <v>0</v>
      </c>
      <c r="M64" s="28">
        <v>0</v>
      </c>
      <c r="N64" s="28">
        <v>0</v>
      </c>
      <c r="O64" s="46">
        <v>0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5.75" customHeight="1" x14ac:dyDescent="0.25">
      <c r="A65" s="1"/>
      <c r="B65" s="26"/>
      <c r="C65" s="27" t="s">
        <v>29</v>
      </c>
      <c r="D65" s="28">
        <v>2</v>
      </c>
      <c r="E65" s="28">
        <v>0</v>
      </c>
      <c r="F65" s="28">
        <f t="shared" si="1"/>
        <v>2</v>
      </c>
      <c r="G65" s="28">
        <v>2</v>
      </c>
      <c r="H65" s="28">
        <v>0</v>
      </c>
      <c r="I65" s="28">
        <v>0</v>
      </c>
      <c r="J65" s="28">
        <v>68</v>
      </c>
      <c r="K65" s="28">
        <v>68</v>
      </c>
      <c r="L65" s="28">
        <v>0</v>
      </c>
      <c r="M65" s="28">
        <v>0</v>
      </c>
      <c r="N65" s="28">
        <v>0</v>
      </c>
      <c r="O65" s="46">
        <v>0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5.75" customHeight="1" x14ac:dyDescent="0.25">
      <c r="A66" s="1"/>
      <c r="B66" s="26"/>
      <c r="C66" s="27" t="s">
        <v>30</v>
      </c>
      <c r="D66" s="28">
        <v>0</v>
      </c>
      <c r="E66" s="28">
        <v>0</v>
      </c>
      <c r="F66" s="28">
        <f t="shared" si="1"/>
        <v>0</v>
      </c>
      <c r="G66" s="28"/>
      <c r="H66" s="28">
        <v>0</v>
      </c>
      <c r="I66" s="28">
        <v>0</v>
      </c>
      <c r="J66" s="28">
        <v>0</v>
      </c>
      <c r="K66" s="28"/>
      <c r="L66" s="28">
        <v>0</v>
      </c>
      <c r="M66" s="28">
        <v>0</v>
      </c>
      <c r="N66" s="28">
        <v>0</v>
      </c>
      <c r="O66" s="46">
        <v>0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5.75" customHeight="1" x14ac:dyDescent="0.25">
      <c r="A67" s="1"/>
      <c r="B67" s="26"/>
      <c r="C67" s="27" t="s">
        <v>31</v>
      </c>
      <c r="D67" s="28">
        <v>0</v>
      </c>
      <c r="E67" s="28">
        <v>0</v>
      </c>
      <c r="F67" s="28">
        <f t="shared" si="1"/>
        <v>0</v>
      </c>
      <c r="G67" s="28"/>
      <c r="H67" s="28">
        <v>0</v>
      </c>
      <c r="I67" s="28">
        <v>21</v>
      </c>
      <c r="J67" s="28">
        <v>0</v>
      </c>
      <c r="K67" s="28"/>
      <c r="L67" s="28">
        <v>0</v>
      </c>
      <c r="M67" s="28">
        <v>0</v>
      </c>
      <c r="N67" s="28">
        <v>0</v>
      </c>
      <c r="O67" s="46">
        <v>0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15.75" customHeight="1" x14ac:dyDescent="0.25">
      <c r="A68" s="1"/>
      <c r="B68" s="26"/>
      <c r="C68" s="27" t="s">
        <v>32</v>
      </c>
      <c r="D68" s="28">
        <v>0</v>
      </c>
      <c r="E68" s="28">
        <v>0</v>
      </c>
      <c r="F68" s="28">
        <f t="shared" si="1"/>
        <v>0</v>
      </c>
      <c r="G68" s="28"/>
      <c r="H68" s="28">
        <v>0</v>
      </c>
      <c r="I68" s="28">
        <v>0</v>
      </c>
      <c r="J68" s="28">
        <v>0</v>
      </c>
      <c r="K68" s="28"/>
      <c r="L68" s="28">
        <v>0</v>
      </c>
      <c r="M68" s="28">
        <v>0</v>
      </c>
      <c r="N68" s="28">
        <v>0</v>
      </c>
      <c r="O68" s="46">
        <v>0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5.75" customHeight="1" x14ac:dyDescent="0.25">
      <c r="A69" s="1"/>
      <c r="B69" s="26"/>
      <c r="C69" s="27" t="s">
        <v>33</v>
      </c>
      <c r="D69" s="28">
        <v>0</v>
      </c>
      <c r="E69" s="28">
        <v>0</v>
      </c>
      <c r="F69" s="28">
        <f t="shared" si="1"/>
        <v>0</v>
      </c>
      <c r="G69" s="28"/>
      <c r="H69" s="28">
        <v>0</v>
      </c>
      <c r="I69" s="28">
        <v>0</v>
      </c>
      <c r="J69" s="28">
        <v>0</v>
      </c>
      <c r="K69" s="28"/>
      <c r="L69" s="28">
        <v>0</v>
      </c>
      <c r="M69" s="28">
        <v>0</v>
      </c>
      <c r="N69" s="28">
        <v>0</v>
      </c>
      <c r="O69" s="46">
        <v>0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5.75" customHeight="1" x14ac:dyDescent="0.25">
      <c r="A70" s="1"/>
      <c r="B70" s="26"/>
      <c r="C70" s="27" t="s">
        <v>34</v>
      </c>
      <c r="D70" s="28">
        <v>0</v>
      </c>
      <c r="E70" s="28">
        <v>0</v>
      </c>
      <c r="F70" s="28">
        <f t="shared" si="1"/>
        <v>0</v>
      </c>
      <c r="G70" s="28"/>
      <c r="H70" s="28">
        <v>0</v>
      </c>
      <c r="I70" s="28">
        <v>0</v>
      </c>
      <c r="J70" s="28">
        <v>15</v>
      </c>
      <c r="K70" s="28">
        <v>15</v>
      </c>
      <c r="L70" s="28">
        <v>0</v>
      </c>
      <c r="M70" s="28">
        <v>0</v>
      </c>
      <c r="N70" s="28">
        <v>0</v>
      </c>
      <c r="O70" s="46">
        <v>0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5.75" customHeight="1" x14ac:dyDescent="0.25">
      <c r="A71" s="1"/>
      <c r="B71" s="26"/>
      <c r="C71" s="27" t="s">
        <v>35</v>
      </c>
      <c r="D71" s="28">
        <v>0</v>
      </c>
      <c r="E71" s="28">
        <v>0</v>
      </c>
      <c r="F71" s="28">
        <f t="shared" si="1"/>
        <v>0</v>
      </c>
      <c r="G71" s="28"/>
      <c r="H71" s="28">
        <v>0</v>
      </c>
      <c r="I71" s="28">
        <v>0</v>
      </c>
      <c r="J71" s="28">
        <v>0</v>
      </c>
      <c r="K71" s="28"/>
      <c r="L71" s="28">
        <v>0</v>
      </c>
      <c r="M71" s="28">
        <v>0</v>
      </c>
      <c r="N71" s="28">
        <v>0</v>
      </c>
      <c r="O71" s="46">
        <v>0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5.75" customHeight="1" x14ac:dyDescent="0.25">
      <c r="A72" s="1"/>
      <c r="B72" s="26"/>
      <c r="C72" s="27" t="s">
        <v>36</v>
      </c>
      <c r="D72" s="28">
        <v>0</v>
      </c>
      <c r="E72" s="28">
        <v>70</v>
      </c>
      <c r="F72" s="28">
        <f t="shared" si="1"/>
        <v>70</v>
      </c>
      <c r="G72" s="47">
        <v>20</v>
      </c>
      <c r="H72" s="28">
        <v>0</v>
      </c>
      <c r="I72" s="28">
        <v>0</v>
      </c>
      <c r="J72" s="28">
        <v>0</v>
      </c>
      <c r="K72" s="47">
        <v>180</v>
      </c>
      <c r="L72" s="28">
        <v>0</v>
      </c>
      <c r="M72" s="28">
        <v>0</v>
      </c>
      <c r="N72" s="28">
        <v>0</v>
      </c>
      <c r="O72" s="46">
        <v>0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5.75" customHeight="1" x14ac:dyDescent="0.25">
      <c r="A73" s="1"/>
      <c r="B73" s="23" t="s">
        <v>37</v>
      </c>
      <c r="C73" s="24" t="s">
        <v>38</v>
      </c>
      <c r="D73" s="25">
        <f t="shared" ref="D73:O73" si="2">SUM(D61:D72)</f>
        <v>12</v>
      </c>
      <c r="E73" s="25">
        <f t="shared" si="2"/>
        <v>89</v>
      </c>
      <c r="F73" s="25">
        <f t="shared" si="2"/>
        <v>101</v>
      </c>
      <c r="G73" s="25">
        <f t="shared" si="2"/>
        <v>51</v>
      </c>
      <c r="H73" s="25">
        <f t="shared" si="2"/>
        <v>0</v>
      </c>
      <c r="I73" s="25">
        <f t="shared" si="2"/>
        <v>21</v>
      </c>
      <c r="J73" s="25">
        <f t="shared" si="2"/>
        <v>90</v>
      </c>
      <c r="K73" s="25">
        <f t="shared" si="2"/>
        <v>270</v>
      </c>
      <c r="L73" s="25">
        <f t="shared" si="2"/>
        <v>417</v>
      </c>
      <c r="M73" s="25">
        <f t="shared" si="2"/>
        <v>80</v>
      </c>
      <c r="N73" s="25">
        <f t="shared" si="2"/>
        <v>45</v>
      </c>
      <c r="O73" s="45">
        <f t="shared" si="2"/>
        <v>445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5.75" customHeight="1" x14ac:dyDescent="0.25">
      <c r="A74" s="1"/>
      <c r="B74" s="29" t="s">
        <v>39</v>
      </c>
      <c r="C74" s="30" t="s">
        <v>40</v>
      </c>
      <c r="D74" s="31">
        <f t="shared" ref="D74:O74" si="3">D59+D73</f>
        <v>93</v>
      </c>
      <c r="E74" s="31">
        <f t="shared" si="3"/>
        <v>492</v>
      </c>
      <c r="F74" s="31">
        <f t="shared" si="3"/>
        <v>585</v>
      </c>
      <c r="G74" s="31">
        <f t="shared" si="3"/>
        <v>535</v>
      </c>
      <c r="H74" s="31">
        <f t="shared" si="3"/>
        <v>16</v>
      </c>
      <c r="I74" s="31">
        <f t="shared" si="3"/>
        <v>110</v>
      </c>
      <c r="J74" s="31">
        <f t="shared" si="3"/>
        <v>96</v>
      </c>
      <c r="K74" s="31">
        <f t="shared" si="3"/>
        <v>276</v>
      </c>
      <c r="L74" s="31">
        <f t="shared" si="3"/>
        <v>417</v>
      </c>
      <c r="M74" s="31">
        <f t="shared" si="3"/>
        <v>289</v>
      </c>
      <c r="N74" s="31">
        <f t="shared" si="3"/>
        <v>45</v>
      </c>
      <c r="O74" s="48">
        <f t="shared" si="3"/>
        <v>1553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5.75" customHeight="1" x14ac:dyDescent="0.25">
      <c r="A75" s="1"/>
      <c r="B75" s="17" t="s">
        <v>41</v>
      </c>
      <c r="C75" s="18" t="s">
        <v>42</v>
      </c>
      <c r="D75" s="19">
        <f t="shared" ref="D75:O75" si="4">D58-D74</f>
        <v>375</v>
      </c>
      <c r="E75" s="19">
        <f t="shared" si="4"/>
        <v>865</v>
      </c>
      <c r="F75" s="19">
        <f t="shared" si="4"/>
        <v>1240</v>
      </c>
      <c r="G75" s="19">
        <f t="shared" si="4"/>
        <v>1290</v>
      </c>
      <c r="H75" s="19">
        <f t="shared" si="4"/>
        <v>264</v>
      </c>
      <c r="I75" s="19">
        <f t="shared" si="4"/>
        <v>1943</v>
      </c>
      <c r="J75" s="19">
        <f t="shared" si="4"/>
        <v>1691</v>
      </c>
      <c r="K75" s="19">
        <f t="shared" si="4"/>
        <v>1511</v>
      </c>
      <c r="L75" s="19">
        <f t="shared" si="4"/>
        <v>0</v>
      </c>
      <c r="M75" s="19">
        <f t="shared" si="4"/>
        <v>258</v>
      </c>
      <c r="N75" s="19">
        <f t="shared" si="4"/>
        <v>0</v>
      </c>
      <c r="O75" s="40">
        <f t="shared" si="4"/>
        <v>593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5.75" customHeight="1" x14ac:dyDescent="0.25">
      <c r="A76" s="1"/>
      <c r="B76" s="26"/>
      <c r="C76" s="27" t="s">
        <v>43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4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5.75" customHeight="1" x14ac:dyDescent="0.25">
      <c r="A77" s="1"/>
      <c r="B77" s="26"/>
      <c r="C77" s="27" t="s">
        <v>25</v>
      </c>
      <c r="D77" s="28">
        <v>0</v>
      </c>
      <c r="E77" s="28">
        <v>0</v>
      </c>
      <c r="F77" s="28">
        <f t="shared" ref="F77:F88" si="5">SUM(D77+E77)</f>
        <v>0</v>
      </c>
      <c r="G77" s="28"/>
      <c r="H77" s="28">
        <v>15</v>
      </c>
      <c r="I77" s="28">
        <v>271</v>
      </c>
      <c r="J77" s="28">
        <v>93</v>
      </c>
      <c r="K77" s="28">
        <v>93</v>
      </c>
      <c r="L77" s="28">
        <v>0</v>
      </c>
      <c r="M77" s="28">
        <v>0</v>
      </c>
      <c r="N77" s="28">
        <v>0</v>
      </c>
      <c r="O77" s="46">
        <v>0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5.75" customHeight="1" x14ac:dyDescent="0.25">
      <c r="A78" s="1"/>
      <c r="B78" s="26"/>
      <c r="C78" s="27" t="s">
        <v>26</v>
      </c>
      <c r="D78" s="28">
        <v>0</v>
      </c>
      <c r="E78" s="28">
        <v>0</v>
      </c>
      <c r="F78" s="28">
        <f t="shared" si="5"/>
        <v>0</v>
      </c>
      <c r="G78" s="28"/>
      <c r="H78" s="28">
        <v>50</v>
      </c>
      <c r="I78" s="28">
        <v>0</v>
      </c>
      <c r="J78" s="28">
        <v>26</v>
      </c>
      <c r="K78" s="28">
        <v>26</v>
      </c>
      <c r="L78" s="28">
        <v>0</v>
      </c>
      <c r="M78" s="28">
        <v>0</v>
      </c>
      <c r="N78" s="28">
        <v>0</v>
      </c>
      <c r="O78" s="46">
        <v>0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5.75" customHeight="1" x14ac:dyDescent="0.25">
      <c r="A79" s="1"/>
      <c r="B79" s="26"/>
      <c r="C79" s="27" t="s">
        <v>27</v>
      </c>
      <c r="D79" s="28">
        <v>355</v>
      </c>
      <c r="E79" s="28">
        <v>571</v>
      </c>
      <c r="F79" s="28">
        <f t="shared" si="5"/>
        <v>926</v>
      </c>
      <c r="G79" s="28">
        <v>926</v>
      </c>
      <c r="H79" s="28">
        <v>0</v>
      </c>
      <c r="I79" s="28">
        <v>0</v>
      </c>
      <c r="J79" s="28">
        <v>319</v>
      </c>
      <c r="K79" s="28">
        <v>319</v>
      </c>
      <c r="L79" s="28">
        <v>0</v>
      </c>
      <c r="M79" s="28">
        <v>5</v>
      </c>
      <c r="N79" s="28">
        <v>0</v>
      </c>
      <c r="O79" s="46">
        <v>0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5.75" customHeight="1" x14ac:dyDescent="0.25">
      <c r="A80" s="1"/>
      <c r="B80" s="26"/>
      <c r="C80" s="27" t="s">
        <v>28</v>
      </c>
      <c r="D80" s="28">
        <v>0</v>
      </c>
      <c r="E80" s="28">
        <v>0</v>
      </c>
      <c r="F80" s="28">
        <f t="shared" si="5"/>
        <v>0</v>
      </c>
      <c r="G80" s="28"/>
      <c r="H80" s="28">
        <v>0</v>
      </c>
      <c r="I80" s="28">
        <v>0</v>
      </c>
      <c r="J80" s="28">
        <v>0</v>
      </c>
      <c r="K80" s="28"/>
      <c r="L80" s="28">
        <v>0</v>
      </c>
      <c r="M80" s="28">
        <v>0</v>
      </c>
      <c r="N80" s="28">
        <v>0</v>
      </c>
      <c r="O80" s="46">
        <v>0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5.75" customHeight="1" x14ac:dyDescent="0.25">
      <c r="A81" s="1"/>
      <c r="B81" s="26"/>
      <c r="C81" s="27" t="s">
        <v>29</v>
      </c>
      <c r="D81" s="28"/>
      <c r="E81" s="28">
        <v>46</v>
      </c>
      <c r="F81" s="28">
        <f t="shared" si="5"/>
        <v>46</v>
      </c>
      <c r="G81" s="28">
        <v>46</v>
      </c>
      <c r="H81" s="28">
        <v>0</v>
      </c>
      <c r="I81" s="28">
        <v>0</v>
      </c>
      <c r="J81" s="28">
        <v>38</v>
      </c>
      <c r="K81" s="28">
        <v>38</v>
      </c>
      <c r="L81" s="28">
        <v>0</v>
      </c>
      <c r="M81" s="28">
        <v>0</v>
      </c>
      <c r="N81" s="28">
        <v>0</v>
      </c>
      <c r="O81" s="46">
        <v>0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5.75" customHeight="1" x14ac:dyDescent="0.25">
      <c r="A82" s="1"/>
      <c r="B82" s="26"/>
      <c r="C82" s="27" t="s">
        <v>30</v>
      </c>
      <c r="D82" s="28">
        <v>4</v>
      </c>
      <c r="E82" s="28">
        <v>75</v>
      </c>
      <c r="F82" s="28">
        <f t="shared" si="5"/>
        <v>79</v>
      </c>
      <c r="G82" s="28">
        <v>79</v>
      </c>
      <c r="H82" s="28">
        <v>0</v>
      </c>
      <c r="I82" s="28">
        <v>0</v>
      </c>
      <c r="J82" s="28">
        <v>0</v>
      </c>
      <c r="K82" s="28"/>
      <c r="L82" s="28">
        <v>0</v>
      </c>
      <c r="M82" s="28">
        <v>0</v>
      </c>
      <c r="N82" s="28">
        <v>0</v>
      </c>
      <c r="O82" s="46">
        <v>0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5.75" customHeight="1" x14ac:dyDescent="0.25">
      <c r="A83" s="1"/>
      <c r="B83" s="26"/>
      <c r="C83" s="27" t="s">
        <v>31</v>
      </c>
      <c r="D83" s="28">
        <v>13</v>
      </c>
      <c r="E83" s="28">
        <v>20</v>
      </c>
      <c r="F83" s="28">
        <f t="shared" si="5"/>
        <v>33</v>
      </c>
      <c r="G83" s="28">
        <v>33</v>
      </c>
      <c r="H83" s="28">
        <v>0</v>
      </c>
      <c r="I83" s="28">
        <v>647</v>
      </c>
      <c r="J83" s="28">
        <v>0</v>
      </c>
      <c r="K83" s="28"/>
      <c r="L83" s="28">
        <v>0</v>
      </c>
      <c r="M83" s="28">
        <v>0</v>
      </c>
      <c r="N83" s="28">
        <v>0</v>
      </c>
      <c r="O83" s="46">
        <v>0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5.75" customHeight="1" x14ac:dyDescent="0.25">
      <c r="A84" s="1"/>
      <c r="B84" s="26"/>
      <c r="C84" s="27" t="s">
        <v>32</v>
      </c>
      <c r="D84" s="28">
        <v>0</v>
      </c>
      <c r="E84" s="28">
        <v>0</v>
      </c>
      <c r="F84" s="28">
        <f t="shared" si="5"/>
        <v>0</v>
      </c>
      <c r="G84" s="28"/>
      <c r="H84" s="28">
        <v>0</v>
      </c>
      <c r="I84" s="28">
        <v>0</v>
      </c>
      <c r="J84" s="28">
        <v>0</v>
      </c>
      <c r="K84" s="28"/>
      <c r="L84" s="28">
        <v>0</v>
      </c>
      <c r="M84" s="28">
        <v>0</v>
      </c>
      <c r="N84" s="28">
        <v>0</v>
      </c>
      <c r="O84" s="46">
        <v>0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5.75" customHeight="1" x14ac:dyDescent="0.25">
      <c r="A85" s="1"/>
      <c r="B85" s="26"/>
      <c r="C85" s="27" t="s">
        <v>33</v>
      </c>
      <c r="D85" s="28">
        <v>0</v>
      </c>
      <c r="E85" s="28">
        <v>0</v>
      </c>
      <c r="F85" s="28">
        <f t="shared" si="5"/>
        <v>0</v>
      </c>
      <c r="G85" s="28"/>
      <c r="H85" s="28">
        <v>0</v>
      </c>
      <c r="I85" s="28">
        <v>0</v>
      </c>
      <c r="J85" s="28">
        <v>0</v>
      </c>
      <c r="K85" s="28"/>
      <c r="L85" s="28">
        <v>0</v>
      </c>
      <c r="M85" s="28">
        <v>0</v>
      </c>
      <c r="N85" s="28">
        <v>0</v>
      </c>
      <c r="O85" s="46">
        <v>0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5.75" customHeight="1" x14ac:dyDescent="0.25">
      <c r="A86" s="1"/>
      <c r="B86" s="26"/>
      <c r="C86" s="27" t="s">
        <v>34</v>
      </c>
      <c r="D86" s="28">
        <v>0</v>
      </c>
      <c r="E86" s="28">
        <v>0</v>
      </c>
      <c r="F86" s="28">
        <f t="shared" si="5"/>
        <v>0</v>
      </c>
      <c r="G86" s="28"/>
      <c r="H86" s="28">
        <v>0</v>
      </c>
      <c r="I86" s="28">
        <v>0</v>
      </c>
      <c r="J86" s="28">
        <v>26</v>
      </c>
      <c r="K86" s="28">
        <v>26</v>
      </c>
      <c r="L86" s="28">
        <v>0</v>
      </c>
      <c r="M86" s="28">
        <v>0</v>
      </c>
      <c r="N86" s="28">
        <v>0</v>
      </c>
      <c r="O86" s="46">
        <v>0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5.75" customHeight="1" x14ac:dyDescent="0.25">
      <c r="A87" s="1"/>
      <c r="B87" s="26"/>
      <c r="C87" s="27" t="s">
        <v>35</v>
      </c>
      <c r="D87" s="28">
        <v>0</v>
      </c>
      <c r="E87" s="28">
        <v>0</v>
      </c>
      <c r="F87" s="28">
        <f t="shared" si="5"/>
        <v>0</v>
      </c>
      <c r="G87" s="28"/>
      <c r="H87" s="28">
        <v>0</v>
      </c>
      <c r="I87" s="28">
        <v>0</v>
      </c>
      <c r="J87" s="28">
        <v>0</v>
      </c>
      <c r="K87" s="28"/>
      <c r="L87" s="28">
        <v>0</v>
      </c>
      <c r="M87" s="28">
        <v>0</v>
      </c>
      <c r="N87" s="28">
        <v>0</v>
      </c>
      <c r="O87" s="46">
        <v>0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5.75" customHeight="1" x14ac:dyDescent="0.25">
      <c r="A88" s="1"/>
      <c r="B88" s="26"/>
      <c r="C88" s="27" t="s">
        <v>36</v>
      </c>
      <c r="D88" s="28">
        <v>3</v>
      </c>
      <c r="E88" s="28">
        <v>38</v>
      </c>
      <c r="F88" s="28">
        <f t="shared" si="5"/>
        <v>41</v>
      </c>
      <c r="G88" s="47">
        <v>116</v>
      </c>
      <c r="H88" s="28">
        <v>0</v>
      </c>
      <c r="I88" s="28">
        <v>0</v>
      </c>
      <c r="J88" s="28">
        <v>144</v>
      </c>
      <c r="K88" s="47">
        <v>149</v>
      </c>
      <c r="L88" s="28">
        <v>0</v>
      </c>
      <c r="M88" s="28">
        <v>0</v>
      </c>
      <c r="N88" s="28">
        <v>0</v>
      </c>
      <c r="O88" s="46">
        <v>0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5.75" customHeight="1" x14ac:dyDescent="0.25">
      <c r="A89" s="1"/>
      <c r="B89" s="32" t="s">
        <v>44</v>
      </c>
      <c r="C89" s="33" t="s">
        <v>45</v>
      </c>
      <c r="D89" s="34">
        <f t="shared" ref="D89:O89" si="6">SUM(D77:D88)</f>
        <v>375</v>
      </c>
      <c r="E89" s="34">
        <f t="shared" si="6"/>
        <v>750</v>
      </c>
      <c r="F89" s="34">
        <f t="shared" si="6"/>
        <v>1125</v>
      </c>
      <c r="G89" s="34">
        <f t="shared" si="6"/>
        <v>1200</v>
      </c>
      <c r="H89" s="34">
        <f t="shared" si="6"/>
        <v>65</v>
      </c>
      <c r="I89" s="34">
        <f t="shared" si="6"/>
        <v>918</v>
      </c>
      <c r="J89" s="34">
        <f t="shared" si="6"/>
        <v>646</v>
      </c>
      <c r="K89" s="34">
        <f t="shared" si="6"/>
        <v>651</v>
      </c>
      <c r="L89" s="34">
        <f t="shared" si="6"/>
        <v>0</v>
      </c>
      <c r="M89" s="34">
        <f t="shared" si="6"/>
        <v>5</v>
      </c>
      <c r="N89" s="34">
        <f t="shared" si="6"/>
        <v>0</v>
      </c>
      <c r="O89" s="49">
        <f t="shared" si="6"/>
        <v>0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5.75" customHeight="1" x14ac:dyDescent="0.25">
      <c r="A90" s="1"/>
      <c r="B90" s="17" t="s">
        <v>46</v>
      </c>
      <c r="C90" s="18" t="s">
        <v>47</v>
      </c>
      <c r="D90" s="19">
        <f t="shared" ref="D90:O90" si="7">D75-D89</f>
        <v>0</v>
      </c>
      <c r="E90" s="19">
        <f t="shared" si="7"/>
        <v>115</v>
      </c>
      <c r="F90" s="19">
        <f t="shared" si="7"/>
        <v>115</v>
      </c>
      <c r="G90" s="19">
        <f t="shared" si="7"/>
        <v>90</v>
      </c>
      <c r="H90" s="19">
        <f t="shared" si="7"/>
        <v>199</v>
      </c>
      <c r="I90" s="19">
        <f t="shared" si="7"/>
        <v>1025</v>
      </c>
      <c r="J90" s="19">
        <f t="shared" si="7"/>
        <v>1045</v>
      </c>
      <c r="K90" s="19">
        <f t="shared" si="7"/>
        <v>860</v>
      </c>
      <c r="L90" s="19">
        <f t="shared" si="7"/>
        <v>0</v>
      </c>
      <c r="M90" s="19">
        <f t="shared" si="7"/>
        <v>253</v>
      </c>
      <c r="N90" s="19">
        <f t="shared" si="7"/>
        <v>0</v>
      </c>
      <c r="O90" s="40">
        <f t="shared" si="7"/>
        <v>593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5.75" customHeight="1" x14ac:dyDescent="0.25">
      <c r="A91" s="1"/>
      <c r="B91" s="5"/>
      <c r="C91" s="1"/>
      <c r="D91" s="50"/>
      <c r="E91" s="50"/>
      <c r="F91" s="50"/>
      <c r="G91" s="50"/>
      <c r="H91" s="1"/>
      <c r="I91" s="1"/>
      <c r="J91" s="1"/>
      <c r="K91" s="1"/>
      <c r="L91" s="1"/>
      <c r="M91" s="1"/>
      <c r="N91" s="1"/>
      <c r="O91" s="50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5.75" customHeight="1" x14ac:dyDescent="0.25">
      <c r="A92" s="1"/>
      <c r="B92" s="35" t="s">
        <v>48</v>
      </c>
      <c r="C92" s="36"/>
      <c r="D92" s="50"/>
      <c r="E92" s="50"/>
      <c r="F92" s="50"/>
      <c r="G92" s="50"/>
      <c r="H92" s="1"/>
      <c r="I92" s="1"/>
      <c r="J92" s="1"/>
      <c r="K92" s="1"/>
      <c r="L92" s="1"/>
      <c r="M92" s="1"/>
      <c r="N92" s="1"/>
      <c r="O92" s="50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5.75" customHeight="1" x14ac:dyDescent="0.25">
      <c r="A93" s="1"/>
      <c r="B93" s="37" t="s">
        <v>49</v>
      </c>
      <c r="C93" s="30" t="s">
        <v>50</v>
      </c>
      <c r="D93" s="31">
        <f t="shared" ref="D93:O93" si="8">D74+D89</f>
        <v>468</v>
      </c>
      <c r="E93" s="31">
        <f t="shared" si="8"/>
        <v>1242</v>
      </c>
      <c r="F93" s="31">
        <f t="shared" si="8"/>
        <v>1710</v>
      </c>
      <c r="G93" s="31">
        <f t="shared" si="8"/>
        <v>1735</v>
      </c>
      <c r="H93" s="31">
        <f t="shared" si="8"/>
        <v>81</v>
      </c>
      <c r="I93" s="31">
        <f t="shared" si="8"/>
        <v>1028</v>
      </c>
      <c r="J93" s="31">
        <f t="shared" si="8"/>
        <v>742</v>
      </c>
      <c r="K93" s="31">
        <f t="shared" si="8"/>
        <v>927</v>
      </c>
      <c r="L93" s="31">
        <f t="shared" si="8"/>
        <v>417</v>
      </c>
      <c r="M93" s="31">
        <f t="shared" si="8"/>
        <v>294</v>
      </c>
      <c r="N93" s="31">
        <f t="shared" si="8"/>
        <v>45</v>
      </c>
      <c r="O93" s="48">
        <f t="shared" si="8"/>
        <v>1553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5.75" customHeight="1" x14ac:dyDescent="0.25">
      <c r="A94" s="1"/>
      <c r="B94" s="15"/>
      <c r="C94" s="30" t="s">
        <v>51</v>
      </c>
      <c r="D94" s="38">
        <f t="shared" ref="D94:O94" si="9">D93/D58</f>
        <v>1</v>
      </c>
      <c r="E94" s="38">
        <f t="shared" si="9"/>
        <v>0.9152542372881356</v>
      </c>
      <c r="F94" s="38">
        <f t="shared" si="9"/>
        <v>0.93698630136986305</v>
      </c>
      <c r="G94" s="38">
        <f t="shared" si="9"/>
        <v>0.9506849315068493</v>
      </c>
      <c r="H94" s="38">
        <f t="shared" si="9"/>
        <v>0.28928571428571431</v>
      </c>
      <c r="I94" s="38">
        <f t="shared" si="9"/>
        <v>0.50073063809059914</v>
      </c>
      <c r="J94" s="38">
        <f t="shared" si="9"/>
        <v>0.41522104085058759</v>
      </c>
      <c r="K94" s="38">
        <f t="shared" si="9"/>
        <v>0.51874650251818688</v>
      </c>
      <c r="L94" s="38">
        <f t="shared" si="9"/>
        <v>1</v>
      </c>
      <c r="M94" s="38">
        <f t="shared" si="9"/>
        <v>0.53747714808043878</v>
      </c>
      <c r="N94" s="38">
        <f t="shared" si="9"/>
        <v>1</v>
      </c>
      <c r="O94" s="51">
        <f t="shared" si="9"/>
        <v>0.72367194780987887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5.75" customHeight="1" x14ac:dyDescent="0.25">
      <c r="A95" s="1"/>
      <c r="B95" s="39" t="s">
        <v>49</v>
      </c>
      <c r="C95" s="18" t="s">
        <v>52</v>
      </c>
      <c r="D95" s="40">
        <f t="shared" ref="D95:O95" si="10">D90</f>
        <v>0</v>
      </c>
      <c r="E95" s="40">
        <f t="shared" si="10"/>
        <v>115</v>
      </c>
      <c r="F95" s="40">
        <f t="shared" si="10"/>
        <v>115</v>
      </c>
      <c r="G95" s="40">
        <f t="shared" si="10"/>
        <v>90</v>
      </c>
      <c r="H95" s="40">
        <f t="shared" si="10"/>
        <v>199</v>
      </c>
      <c r="I95" s="40">
        <f t="shared" si="10"/>
        <v>1025</v>
      </c>
      <c r="J95" s="40">
        <f t="shared" si="10"/>
        <v>1045</v>
      </c>
      <c r="K95" s="40">
        <f t="shared" si="10"/>
        <v>860</v>
      </c>
      <c r="L95" s="40">
        <f t="shared" si="10"/>
        <v>0</v>
      </c>
      <c r="M95" s="40">
        <f t="shared" si="10"/>
        <v>253</v>
      </c>
      <c r="N95" s="40">
        <f t="shared" si="10"/>
        <v>0</v>
      </c>
      <c r="O95" s="40">
        <f t="shared" si="10"/>
        <v>593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5.75" customHeight="1" x14ac:dyDescent="0.25">
      <c r="A96" s="1"/>
      <c r="B96" s="15"/>
      <c r="C96" s="18" t="s">
        <v>53</v>
      </c>
      <c r="D96" s="41">
        <f t="shared" ref="D96:O96" si="11">D95/D58</f>
        <v>0</v>
      </c>
      <c r="E96" s="41">
        <f t="shared" si="11"/>
        <v>8.4745762711864403E-2</v>
      </c>
      <c r="F96" s="41">
        <f t="shared" si="11"/>
        <v>6.3013698630136991E-2</v>
      </c>
      <c r="G96" s="41">
        <f t="shared" si="11"/>
        <v>4.9315068493150684E-2</v>
      </c>
      <c r="H96" s="41">
        <f t="shared" si="11"/>
        <v>0.71071428571428574</v>
      </c>
      <c r="I96" s="41">
        <f t="shared" si="11"/>
        <v>0.49926936190940086</v>
      </c>
      <c r="J96" s="41">
        <f t="shared" si="11"/>
        <v>0.58477895914941247</v>
      </c>
      <c r="K96" s="41">
        <f t="shared" si="11"/>
        <v>0.48125349748181312</v>
      </c>
      <c r="L96" s="41">
        <f t="shared" si="11"/>
        <v>0</v>
      </c>
      <c r="M96" s="41">
        <f t="shared" si="11"/>
        <v>0.46252285191956122</v>
      </c>
      <c r="N96" s="41">
        <f t="shared" si="11"/>
        <v>0</v>
      </c>
      <c r="O96" s="41">
        <f t="shared" si="11"/>
        <v>0.27632805219012113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5.75" customHeight="1" x14ac:dyDescent="0.25">
      <c r="A97" s="1"/>
      <c r="B97" s="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5.75" customHeight="1" x14ac:dyDescent="0.25">
      <c r="A98" s="1"/>
      <c r="B98" s="52" t="s">
        <v>57</v>
      </c>
      <c r="C98" s="5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5.75" customHeight="1" x14ac:dyDescent="0.25">
      <c r="A99" s="1"/>
      <c r="B99" s="54" t="s">
        <v>58</v>
      </c>
      <c r="C99" s="55" t="s">
        <v>59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5.75" customHeight="1" x14ac:dyDescent="0.25">
      <c r="A100" s="1"/>
      <c r="B100" s="5"/>
      <c r="C100" s="56" t="s">
        <v>60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5.75" customHeight="1" x14ac:dyDescent="0.25">
      <c r="A101" s="1"/>
      <c r="B101" s="5"/>
      <c r="C101" s="56" t="s">
        <v>61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5.75" customHeight="1" x14ac:dyDescent="0.25">
      <c r="A102" s="1"/>
      <c r="B102" s="5"/>
      <c r="C102" s="56" t="s">
        <v>62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5.75" customHeight="1" x14ac:dyDescent="0.25">
      <c r="A103" s="1"/>
      <c r="B103" s="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5.75" customHeight="1" x14ac:dyDescent="0.25">
      <c r="A104" s="1"/>
      <c r="B104" s="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5.75" customHeight="1" x14ac:dyDescent="0.25">
      <c r="A105" s="1"/>
      <c r="B105" s="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5.75" customHeight="1" x14ac:dyDescent="0.25">
      <c r="A106" s="1"/>
      <c r="B106" s="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5.75" customHeight="1" x14ac:dyDescent="0.25">
      <c r="A107" s="1"/>
      <c r="B107" s="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5.75" customHeight="1" x14ac:dyDescent="0.25">
      <c r="A108" s="1"/>
      <c r="B108" s="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5.75" customHeight="1" x14ac:dyDescent="0.25">
      <c r="A109" s="1"/>
      <c r="B109" s="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5.75" customHeight="1" x14ac:dyDescent="0.25">
      <c r="A110" s="1"/>
      <c r="B110" s="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5.75" customHeight="1" x14ac:dyDescent="0.25">
      <c r="A111" s="1"/>
      <c r="B111" s="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5.75" customHeight="1" x14ac:dyDescent="0.25">
      <c r="A112" s="1"/>
      <c r="B112" s="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5.75" customHeight="1" x14ac:dyDescent="0.25">
      <c r="A113" s="1"/>
      <c r="B113" s="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5.75" customHeight="1" x14ac:dyDescent="0.25">
      <c r="A114" s="1"/>
      <c r="B114" s="5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5.75" customHeight="1" x14ac:dyDescent="0.25">
      <c r="A115" s="1"/>
      <c r="B115" s="5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5.75" customHeight="1" x14ac:dyDescent="0.25">
      <c r="A116" s="1"/>
      <c r="B116" s="5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5.75" customHeight="1" x14ac:dyDescent="0.25">
      <c r="A117" s="1"/>
      <c r="B117" s="5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5.75" customHeight="1" x14ac:dyDescent="0.25">
      <c r="A118" s="1"/>
      <c r="B118" s="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5.75" customHeight="1" x14ac:dyDescent="0.25">
      <c r="A119" s="1"/>
      <c r="B119" s="5"/>
      <c r="C119" s="56" t="s">
        <v>63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5.75" customHeight="1" x14ac:dyDescent="0.25">
      <c r="A120" s="1"/>
      <c r="B120" s="5"/>
      <c r="C120" s="56" t="s">
        <v>64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5.75" customHeight="1" x14ac:dyDescent="0.25">
      <c r="A121" s="1"/>
      <c r="B121" s="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5.75" customHeight="1" x14ac:dyDescent="0.25">
      <c r="A122" s="1"/>
      <c r="B122" s="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5.75" customHeight="1" x14ac:dyDescent="0.25">
      <c r="A123" s="1"/>
      <c r="B123" s="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5.75" customHeight="1" x14ac:dyDescent="0.25">
      <c r="A124" s="1"/>
      <c r="B124" s="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5.75" customHeight="1" x14ac:dyDescent="0.25">
      <c r="A125" s="1"/>
      <c r="B125" s="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5.75" customHeight="1" x14ac:dyDescent="0.25">
      <c r="A126" s="1"/>
      <c r="B126" s="5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5.75" customHeight="1" x14ac:dyDescent="0.25">
      <c r="A127" s="1"/>
      <c r="B127" s="5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5.75" customHeight="1" x14ac:dyDescent="0.25">
      <c r="A128" s="1"/>
      <c r="B128" s="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5.75" customHeight="1" x14ac:dyDescent="0.25">
      <c r="A129" s="1"/>
      <c r="B129" s="5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5.75" customHeight="1" x14ac:dyDescent="0.25">
      <c r="A130" s="1"/>
      <c r="B130" s="5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5.75" customHeight="1" x14ac:dyDescent="0.25">
      <c r="A131" s="1"/>
      <c r="B131" s="5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5.75" customHeight="1" x14ac:dyDescent="0.25">
      <c r="A132" s="1"/>
      <c r="B132" s="5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5.75" customHeight="1" x14ac:dyDescent="0.25">
      <c r="A133" s="1"/>
      <c r="B133" s="5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5.75" customHeight="1" x14ac:dyDescent="0.25">
      <c r="A134" s="1"/>
      <c r="B134" s="5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5.75" customHeight="1" x14ac:dyDescent="0.25">
      <c r="A135" s="1"/>
      <c r="B135" s="5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5.75" customHeight="1" x14ac:dyDescent="0.25">
      <c r="A136" s="1"/>
      <c r="B136" s="5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5.75" customHeight="1" x14ac:dyDescent="0.25">
      <c r="A137" s="1"/>
      <c r="B137" s="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5.75" customHeight="1" x14ac:dyDescent="0.25">
      <c r="A138" s="1"/>
      <c r="B138" s="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5.75" customHeight="1" x14ac:dyDescent="0.25">
      <c r="A139" s="1"/>
      <c r="B139" s="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5.75" customHeight="1" x14ac:dyDescent="0.25">
      <c r="A140" s="1"/>
      <c r="B140" s="5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5.75" customHeight="1" x14ac:dyDescent="0.25">
      <c r="A141" s="1"/>
      <c r="B141" s="54" t="s">
        <v>65</v>
      </c>
      <c r="C141" s="57" t="s">
        <v>66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5.75" customHeight="1" x14ac:dyDescent="0.25">
      <c r="A142" s="1"/>
      <c r="B142" s="5"/>
      <c r="C142" s="56" t="s">
        <v>67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5.75" customHeight="1" x14ac:dyDescent="0.25">
      <c r="A143" s="1"/>
      <c r="B143" s="5"/>
      <c r="C143" s="56" t="s">
        <v>68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5.75" customHeight="1" x14ac:dyDescent="0.25">
      <c r="A144" s="1"/>
      <c r="B144" s="5"/>
      <c r="C144" s="56" t="s">
        <v>69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5.75" customHeight="1" x14ac:dyDescent="0.25">
      <c r="A145" s="1"/>
      <c r="B145" s="5"/>
      <c r="C145" s="56" t="s">
        <v>70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5.75" customHeight="1" x14ac:dyDescent="0.25">
      <c r="A146" s="1"/>
      <c r="B146" s="5"/>
      <c r="C146" s="56" t="s">
        <v>71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57.75" customHeight="1" x14ac:dyDescent="0.25">
      <c r="A147" s="1"/>
      <c r="B147" s="5"/>
      <c r="C147" s="58" t="s">
        <v>72</v>
      </c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16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41.25" customHeight="1" x14ac:dyDescent="0.25">
      <c r="A148" s="1"/>
      <c r="B148" s="5"/>
      <c r="C148" s="58" t="s">
        <v>73</v>
      </c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5.75" customHeight="1" x14ac:dyDescent="0.25">
      <c r="A149" s="1"/>
      <c r="B149" s="59" t="s">
        <v>74</v>
      </c>
      <c r="C149" s="60" t="s">
        <v>75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5.75" customHeight="1" x14ac:dyDescent="0.25">
      <c r="A150" s="1"/>
      <c r="B150" s="5"/>
      <c r="C150" s="56" t="s">
        <v>76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5.75" customHeight="1" x14ac:dyDescent="0.25">
      <c r="A151" s="1"/>
      <c r="B151" s="5"/>
      <c r="C151" s="56" t="s">
        <v>77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5.75" customHeight="1" x14ac:dyDescent="0.25">
      <c r="A152" s="1"/>
      <c r="B152" s="5"/>
      <c r="C152" s="56" t="s">
        <v>78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5.75" customHeight="1" x14ac:dyDescent="0.25">
      <c r="A153" s="1"/>
      <c r="B153" s="59" t="s">
        <v>74</v>
      </c>
      <c r="C153" s="55" t="s">
        <v>79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5.75" customHeight="1" x14ac:dyDescent="0.25">
      <c r="A154" s="1"/>
      <c r="B154" s="5"/>
      <c r="C154" s="1" t="s">
        <v>80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5.75" customHeight="1" x14ac:dyDescent="0.25">
      <c r="A155" s="1"/>
      <c r="B155" s="5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5.75" customHeight="1" x14ac:dyDescent="0.25">
      <c r="A156" s="1"/>
      <c r="B156" s="59" t="s">
        <v>74</v>
      </c>
      <c r="C156" s="55" t="s">
        <v>81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32.25" customHeight="1" x14ac:dyDescent="0.25">
      <c r="A157" s="1"/>
      <c r="B157" s="5"/>
      <c r="C157" s="61" t="s">
        <v>82</v>
      </c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5.75" customHeight="1" x14ac:dyDescent="0.25">
      <c r="A158" s="1"/>
      <c r="B158" s="5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5.75" customHeight="1" x14ac:dyDescent="0.25">
      <c r="A159" s="1"/>
      <c r="B159" s="54"/>
      <c r="C159" s="60" t="s">
        <v>83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5.75" customHeight="1" x14ac:dyDescent="0.25">
      <c r="A160" s="1"/>
      <c r="B160" s="5"/>
      <c r="C160" s="1" t="s">
        <v>84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5.75" customHeight="1" x14ac:dyDescent="0.25">
      <c r="A161" s="1"/>
      <c r="B161" s="5"/>
      <c r="C161" s="1" t="s">
        <v>85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5.75" customHeight="1" x14ac:dyDescent="0.25">
      <c r="A162" s="1"/>
      <c r="B162" s="5"/>
      <c r="C162" s="1" t="s">
        <v>86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90" customHeight="1" x14ac:dyDescent="0.25">
      <c r="A163" s="1"/>
      <c r="B163" s="5"/>
      <c r="C163" s="61" t="s">
        <v>87</v>
      </c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5.75" customHeight="1" x14ac:dyDescent="0.25">
      <c r="A164" s="1"/>
      <c r="B164" s="5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5.75" customHeight="1" x14ac:dyDescent="0.25">
      <c r="A165" s="1"/>
      <c r="B165" s="5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5.75" customHeight="1" x14ac:dyDescent="0.25">
      <c r="A166" s="1"/>
      <c r="B166" s="5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5.75" customHeight="1" x14ac:dyDescent="0.25">
      <c r="A167" s="1"/>
      <c r="B167" s="5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5.75" customHeight="1" x14ac:dyDescent="0.25">
      <c r="A168" s="1"/>
      <c r="B168" s="5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5.75" customHeight="1" x14ac:dyDescent="0.25">
      <c r="A169" s="1"/>
      <c r="B169" s="5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5.75" customHeight="1" x14ac:dyDescent="0.25">
      <c r="A170" s="1"/>
      <c r="B170" s="5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.75" customHeight="1" x14ac:dyDescent="0.25">
      <c r="A171" s="1"/>
      <c r="B171" s="5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5.75" customHeight="1" x14ac:dyDescent="0.25">
      <c r="A172" s="1"/>
      <c r="B172" s="5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5.75" customHeight="1" x14ac:dyDescent="0.25">
      <c r="A173" s="1"/>
      <c r="B173" s="5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.75" customHeight="1" x14ac:dyDescent="0.25">
      <c r="A174" s="1"/>
      <c r="B174" s="5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5.75" customHeight="1" x14ac:dyDescent="0.25">
      <c r="A175" s="1"/>
      <c r="B175" s="5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5.75" customHeight="1" x14ac:dyDescent="0.25">
      <c r="A176" s="1"/>
      <c r="B176" s="5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5.75" customHeight="1" x14ac:dyDescent="0.25">
      <c r="A177" s="1"/>
      <c r="B177" s="5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.75" customHeight="1" x14ac:dyDescent="0.25">
      <c r="A178" s="1"/>
      <c r="B178" s="5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.75" customHeight="1" x14ac:dyDescent="0.25">
      <c r="A179" s="1"/>
      <c r="B179" s="5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.75" customHeight="1" x14ac:dyDescent="0.25">
      <c r="A180" s="1"/>
      <c r="B180" s="5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.75" customHeight="1" x14ac:dyDescent="0.25">
      <c r="A181" s="1"/>
      <c r="B181" s="5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.75" customHeight="1" x14ac:dyDescent="0.25">
      <c r="A182" s="1"/>
      <c r="B182" s="5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.75" customHeight="1" x14ac:dyDescent="0.25">
      <c r="A183" s="1"/>
      <c r="B183" s="5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.75" customHeight="1" x14ac:dyDescent="0.25">
      <c r="A184" s="1"/>
      <c r="B184" s="5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5.75" customHeight="1" x14ac:dyDescent="0.25">
      <c r="A185" s="1"/>
      <c r="B185" s="5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5.75" customHeight="1" x14ac:dyDescent="0.25">
      <c r="A186" s="1"/>
      <c r="B186" s="5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5.75" customHeight="1" x14ac:dyDescent="0.25">
      <c r="A187" s="1"/>
      <c r="B187" s="5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5.75" customHeight="1" x14ac:dyDescent="0.25">
      <c r="A188" s="1"/>
      <c r="B188" s="5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5.75" customHeight="1" x14ac:dyDescent="0.25">
      <c r="A189" s="1"/>
      <c r="B189" s="5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5.75" customHeight="1" x14ac:dyDescent="0.25">
      <c r="A190" s="1"/>
      <c r="B190" s="5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5.75" customHeight="1" x14ac:dyDescent="0.25">
      <c r="A191" s="1"/>
      <c r="B191" s="5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.75" customHeight="1" x14ac:dyDescent="0.25">
      <c r="A192" s="1"/>
      <c r="B192" s="5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5.75" customHeight="1" x14ac:dyDescent="0.25">
      <c r="A193" s="1"/>
      <c r="B193" s="5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5.75" customHeight="1" x14ac:dyDescent="0.25">
      <c r="A194" s="1"/>
      <c r="B194" s="5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.75" customHeight="1" x14ac:dyDescent="0.25">
      <c r="A195" s="1"/>
      <c r="B195" s="5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5.75" customHeight="1" x14ac:dyDescent="0.25">
      <c r="A196" s="1"/>
      <c r="B196" s="5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5.75" customHeight="1" x14ac:dyDescent="0.25">
      <c r="A197" s="1"/>
      <c r="B197" s="5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.75" customHeight="1" x14ac:dyDescent="0.25">
      <c r="A198" s="1"/>
      <c r="B198" s="5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5.75" customHeight="1" x14ac:dyDescent="0.25">
      <c r="A199" s="1"/>
      <c r="B199" s="5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5.75" customHeight="1" x14ac:dyDescent="0.25">
      <c r="A200" s="1"/>
      <c r="B200" s="5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5.75" customHeight="1" x14ac:dyDescent="0.25">
      <c r="A201" s="1"/>
      <c r="B201" s="5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5.75" customHeight="1" x14ac:dyDescent="0.25">
      <c r="A202" s="1"/>
      <c r="B202" s="5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.75" customHeight="1" x14ac:dyDescent="0.25">
      <c r="A203" s="1"/>
      <c r="B203" s="5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.75" customHeight="1" x14ac:dyDescent="0.25">
      <c r="A204" s="1"/>
      <c r="B204" s="5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5.75" customHeight="1" x14ac:dyDescent="0.25">
      <c r="A205" s="1"/>
      <c r="B205" s="5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.75" customHeight="1" x14ac:dyDescent="0.25">
      <c r="A206" s="1"/>
      <c r="B206" s="5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5.75" customHeight="1" x14ac:dyDescent="0.25">
      <c r="A207" s="1"/>
      <c r="B207" s="5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5.75" customHeight="1" x14ac:dyDescent="0.25">
      <c r="A208" s="1"/>
      <c r="B208" s="5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5.75" customHeight="1" x14ac:dyDescent="0.25">
      <c r="A209" s="1"/>
      <c r="B209" s="5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5.75" customHeight="1" x14ac:dyDescent="0.25">
      <c r="A210" s="1"/>
      <c r="B210" s="5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5.75" customHeight="1" x14ac:dyDescent="0.25">
      <c r="A211" s="1"/>
      <c r="B211" s="5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.75" customHeight="1" x14ac:dyDescent="0.25">
      <c r="A212" s="1"/>
      <c r="B212" s="5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5.75" customHeight="1" x14ac:dyDescent="0.25">
      <c r="A213" s="1"/>
      <c r="B213" s="5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5.75" customHeight="1" x14ac:dyDescent="0.25">
      <c r="A214" s="1"/>
      <c r="B214" s="5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5.75" customHeight="1" x14ac:dyDescent="0.25">
      <c r="A215" s="1"/>
      <c r="B215" s="5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5.75" customHeight="1" x14ac:dyDescent="0.25">
      <c r="A216" s="1"/>
      <c r="B216" s="5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5.75" customHeight="1" x14ac:dyDescent="0.25">
      <c r="A217" s="1"/>
      <c r="B217" s="5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5.75" customHeight="1" x14ac:dyDescent="0.25">
      <c r="A218" s="1"/>
      <c r="B218" s="5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5.75" customHeight="1" x14ac:dyDescent="0.25">
      <c r="A219" s="1"/>
      <c r="B219" s="5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5.75" customHeight="1" x14ac:dyDescent="0.25">
      <c r="A220" s="1"/>
      <c r="B220" s="5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5.75" customHeight="1" x14ac:dyDescent="0.25">
      <c r="A221" s="1"/>
      <c r="B221" s="5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5.75" customHeight="1" x14ac:dyDescent="0.25">
      <c r="A222" s="1"/>
      <c r="B222" s="5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5.75" customHeight="1" x14ac:dyDescent="0.25">
      <c r="A223" s="1"/>
      <c r="B223" s="5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5.75" customHeight="1" x14ac:dyDescent="0.25">
      <c r="A224" s="1"/>
      <c r="B224" s="5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5.75" customHeight="1" x14ac:dyDescent="0.25">
      <c r="A225" s="1"/>
      <c r="B225" s="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5.75" customHeight="1" x14ac:dyDescent="0.25">
      <c r="A226" s="1"/>
      <c r="B226" s="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5.75" customHeight="1" x14ac:dyDescent="0.25">
      <c r="A227" s="1"/>
      <c r="B227" s="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5.75" customHeight="1" x14ac:dyDescent="0.25">
      <c r="A228" s="1"/>
      <c r="B228" s="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5.75" customHeight="1" x14ac:dyDescent="0.25">
      <c r="A229" s="1"/>
      <c r="B229" s="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5.75" customHeight="1" x14ac:dyDescent="0.25">
      <c r="A230" s="1"/>
      <c r="B230" s="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5.75" customHeight="1" x14ac:dyDescent="0.25">
      <c r="A231" s="1"/>
      <c r="B231" s="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5.75" customHeight="1" x14ac:dyDescent="0.25">
      <c r="A232" s="1"/>
      <c r="B232" s="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5.75" customHeight="1" x14ac:dyDescent="0.25">
      <c r="A233" s="1"/>
      <c r="B233" s="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5.75" customHeight="1" x14ac:dyDescent="0.25">
      <c r="A234" s="1"/>
      <c r="B234" s="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5.75" customHeight="1" x14ac:dyDescent="0.25">
      <c r="A235" s="1"/>
      <c r="B235" s="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5.75" customHeight="1" x14ac:dyDescent="0.25">
      <c r="A236" s="1"/>
      <c r="B236" s="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5.75" customHeight="1" x14ac:dyDescent="0.25">
      <c r="A237" s="1"/>
      <c r="B237" s="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.75" customHeight="1" x14ac:dyDescent="0.25">
      <c r="A238" s="1"/>
      <c r="B238" s="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.75" customHeight="1" x14ac:dyDescent="0.25">
      <c r="A239" s="1"/>
      <c r="B239" s="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75" customHeight="1" x14ac:dyDescent="0.25">
      <c r="A240" s="1"/>
      <c r="B240" s="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.75" customHeight="1" x14ac:dyDescent="0.25">
      <c r="A241" s="1"/>
      <c r="B241" s="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.75" customHeight="1" x14ac:dyDescent="0.25">
      <c r="A242" s="1"/>
      <c r="B242" s="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.75" customHeight="1" x14ac:dyDescent="0.25">
      <c r="A243" s="1"/>
      <c r="B243" s="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.75" customHeight="1" x14ac:dyDescent="0.25">
      <c r="A244" s="1"/>
      <c r="B244" s="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.75" customHeight="1" x14ac:dyDescent="0.25">
      <c r="A245" s="1"/>
      <c r="B245" s="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.75" customHeight="1" x14ac:dyDescent="0.25">
      <c r="A246" s="1"/>
      <c r="B246" s="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.75" customHeight="1" x14ac:dyDescent="0.25">
      <c r="A247" s="1"/>
      <c r="B247" s="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.75" customHeight="1" x14ac:dyDescent="0.25">
      <c r="A248" s="1"/>
      <c r="B248" s="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.75" customHeight="1" x14ac:dyDescent="0.25">
      <c r="A249" s="1"/>
      <c r="B249" s="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.75" customHeight="1" x14ac:dyDescent="0.25">
      <c r="A250" s="1"/>
      <c r="B250" s="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.75" customHeight="1" x14ac:dyDescent="0.25">
      <c r="A251" s="1"/>
      <c r="B251" s="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.75" customHeight="1" x14ac:dyDescent="0.25">
      <c r="A252" s="1"/>
      <c r="B252" s="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.75" customHeight="1" x14ac:dyDescent="0.25">
      <c r="A253" s="1"/>
      <c r="B253" s="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.75" customHeight="1" x14ac:dyDescent="0.25">
      <c r="A254" s="1"/>
      <c r="B254" s="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.75" customHeight="1" x14ac:dyDescent="0.25">
      <c r="A255" s="1"/>
      <c r="B255" s="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.75" customHeight="1" x14ac:dyDescent="0.25">
      <c r="A256" s="1"/>
      <c r="B256" s="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.75" customHeight="1" x14ac:dyDescent="0.25">
      <c r="A257" s="1"/>
      <c r="B257" s="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.75" customHeight="1" x14ac:dyDescent="0.25">
      <c r="A258" s="1"/>
      <c r="B258" s="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.75" customHeight="1" x14ac:dyDescent="0.25">
      <c r="A259" s="1"/>
      <c r="B259" s="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.75" customHeight="1" x14ac:dyDescent="0.25">
      <c r="A260" s="1"/>
      <c r="B260" s="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.75" customHeight="1" x14ac:dyDescent="0.25">
      <c r="A261" s="1"/>
      <c r="B261" s="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.75" customHeight="1" x14ac:dyDescent="0.25">
      <c r="A262" s="1"/>
      <c r="B262" s="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.75" customHeight="1" x14ac:dyDescent="0.25">
      <c r="A263" s="1"/>
      <c r="B263" s="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.75" customHeight="1" x14ac:dyDescent="0.25">
      <c r="A264" s="1"/>
      <c r="B264" s="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.75" customHeight="1" x14ac:dyDescent="0.25">
      <c r="A265" s="1"/>
      <c r="B265" s="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.75" customHeight="1" x14ac:dyDescent="0.25">
      <c r="A266" s="1"/>
      <c r="B266" s="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.75" customHeight="1" x14ac:dyDescent="0.25">
      <c r="A267" s="1"/>
      <c r="B267" s="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.75" customHeight="1" x14ac:dyDescent="0.25">
      <c r="A268" s="1"/>
      <c r="B268" s="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.75" customHeight="1" x14ac:dyDescent="0.25">
      <c r="A269" s="1"/>
      <c r="B269" s="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.75" customHeight="1" x14ac:dyDescent="0.25">
      <c r="A270" s="1"/>
      <c r="B270" s="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.75" customHeight="1" x14ac:dyDescent="0.25">
      <c r="A271" s="1"/>
      <c r="B271" s="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.75" customHeight="1" x14ac:dyDescent="0.25">
      <c r="A272" s="1"/>
      <c r="B272" s="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.75" customHeight="1" x14ac:dyDescent="0.25">
      <c r="A273" s="1"/>
      <c r="B273" s="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.75" customHeight="1" x14ac:dyDescent="0.25">
      <c r="A274" s="1"/>
      <c r="B274" s="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.75" customHeight="1" x14ac:dyDescent="0.25">
      <c r="A275" s="1"/>
      <c r="B275" s="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.75" customHeight="1" x14ac:dyDescent="0.25">
      <c r="A276" s="1"/>
      <c r="B276" s="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.75" customHeight="1" x14ac:dyDescent="0.25">
      <c r="A277" s="1"/>
      <c r="B277" s="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.75" customHeight="1" x14ac:dyDescent="0.25">
      <c r="A278" s="1"/>
      <c r="B278" s="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.75" customHeight="1" x14ac:dyDescent="0.25">
      <c r="A279" s="1"/>
      <c r="B279" s="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.75" customHeight="1" x14ac:dyDescent="0.25">
      <c r="A280" s="1"/>
      <c r="B280" s="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.75" customHeight="1" x14ac:dyDescent="0.25">
      <c r="A281" s="1"/>
      <c r="B281" s="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.75" customHeight="1" x14ac:dyDescent="0.25">
      <c r="A282" s="1"/>
      <c r="B282" s="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.75" customHeight="1" x14ac:dyDescent="0.25">
      <c r="A283" s="1"/>
      <c r="B283" s="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.75" customHeight="1" x14ac:dyDescent="0.25">
      <c r="A284" s="1"/>
      <c r="B284" s="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.75" customHeight="1" x14ac:dyDescent="0.25">
      <c r="A285" s="1"/>
      <c r="B285" s="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.75" customHeight="1" x14ac:dyDescent="0.25">
      <c r="A286" s="1"/>
      <c r="B286" s="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.75" customHeight="1" x14ac:dyDescent="0.25">
      <c r="A287" s="1"/>
      <c r="B287" s="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.75" customHeight="1" x14ac:dyDescent="0.25">
      <c r="A288" s="1"/>
      <c r="B288" s="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.75" customHeight="1" x14ac:dyDescent="0.25">
      <c r="A289" s="1"/>
      <c r="B289" s="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.75" customHeight="1" x14ac:dyDescent="0.25">
      <c r="A290" s="1"/>
      <c r="B290" s="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.75" customHeight="1" x14ac:dyDescent="0.25">
      <c r="A291" s="1"/>
      <c r="B291" s="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.75" customHeight="1" x14ac:dyDescent="0.25">
      <c r="A292" s="1"/>
      <c r="B292" s="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.75" customHeight="1" x14ac:dyDescent="0.25">
      <c r="A293" s="1"/>
      <c r="B293" s="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.75" customHeight="1" x14ac:dyDescent="0.25">
      <c r="A294" s="1"/>
      <c r="B294" s="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.75" customHeight="1" x14ac:dyDescent="0.25">
      <c r="A295" s="1"/>
      <c r="B295" s="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.75" customHeight="1" x14ac:dyDescent="0.25">
      <c r="A296" s="1"/>
      <c r="B296" s="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.75" customHeight="1" x14ac:dyDescent="0.25">
      <c r="A297" s="1"/>
      <c r="B297" s="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.75" customHeight="1" x14ac:dyDescent="0.25">
      <c r="A298" s="1"/>
      <c r="B298" s="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.75" customHeight="1" x14ac:dyDescent="0.25">
      <c r="A299" s="1"/>
      <c r="B299" s="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.75" customHeight="1" x14ac:dyDescent="0.25">
      <c r="A300" s="1"/>
      <c r="B300" s="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.75" customHeight="1" x14ac:dyDescent="0.25">
      <c r="A301" s="1"/>
      <c r="B301" s="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.75" customHeight="1" x14ac:dyDescent="0.25">
      <c r="A302" s="1"/>
      <c r="B302" s="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.75" customHeight="1" x14ac:dyDescent="0.25">
      <c r="A303" s="1"/>
      <c r="B303" s="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.75" customHeight="1" x14ac:dyDescent="0.25">
      <c r="A304" s="1"/>
      <c r="B304" s="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5.75" customHeight="1" x14ac:dyDescent="0.25">
      <c r="A305" s="1"/>
      <c r="B305" s="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5.75" customHeight="1" x14ac:dyDescent="0.25">
      <c r="A306" s="1"/>
      <c r="B306" s="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5.75" customHeight="1" x14ac:dyDescent="0.25">
      <c r="A307" s="1"/>
      <c r="B307" s="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5.75" customHeight="1" x14ac:dyDescent="0.25">
      <c r="A308" s="1"/>
      <c r="B308" s="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5.75" customHeight="1" x14ac:dyDescent="0.25">
      <c r="A309" s="1"/>
      <c r="B309" s="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5.75" customHeight="1" x14ac:dyDescent="0.25">
      <c r="A310" s="1"/>
      <c r="B310" s="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5.75" customHeight="1" x14ac:dyDescent="0.25">
      <c r="A311" s="1"/>
      <c r="B311" s="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5.75" customHeight="1" x14ac:dyDescent="0.25">
      <c r="A312" s="1"/>
      <c r="B312" s="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5.75" customHeight="1" x14ac:dyDescent="0.25">
      <c r="A313" s="1"/>
      <c r="B313" s="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5.75" customHeight="1" x14ac:dyDescent="0.25">
      <c r="A314" s="1"/>
      <c r="B314" s="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5.75" customHeight="1" x14ac:dyDescent="0.25">
      <c r="A315" s="1"/>
      <c r="B315" s="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5.75" customHeight="1" x14ac:dyDescent="0.25">
      <c r="A316" s="1"/>
      <c r="B316" s="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5.75" customHeight="1" x14ac:dyDescent="0.25">
      <c r="A317" s="1"/>
      <c r="B317" s="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5.75" customHeight="1" x14ac:dyDescent="0.25">
      <c r="A318" s="1"/>
      <c r="B318" s="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5.75" customHeight="1" x14ac:dyDescent="0.25">
      <c r="A319" s="1"/>
      <c r="B319" s="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5.75" customHeight="1" x14ac:dyDescent="0.25">
      <c r="A320" s="1"/>
      <c r="B320" s="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5.75" customHeight="1" x14ac:dyDescent="0.25">
      <c r="A321" s="1"/>
      <c r="B321" s="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5.75" customHeight="1" x14ac:dyDescent="0.25">
      <c r="A322" s="1"/>
      <c r="B322" s="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5.75" customHeight="1" x14ac:dyDescent="0.25">
      <c r="A323" s="1"/>
      <c r="B323" s="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5.75" customHeight="1" x14ac:dyDescent="0.25">
      <c r="A324" s="1"/>
      <c r="B324" s="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5.75" customHeight="1" x14ac:dyDescent="0.25">
      <c r="A325" s="1"/>
      <c r="B325" s="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5.75" customHeight="1" x14ac:dyDescent="0.25">
      <c r="A326" s="1"/>
      <c r="B326" s="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5.75" customHeight="1" x14ac:dyDescent="0.25">
      <c r="A327" s="1"/>
      <c r="B327" s="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5.75" customHeight="1" x14ac:dyDescent="0.25">
      <c r="A328" s="1"/>
      <c r="B328" s="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5.75" customHeight="1" x14ac:dyDescent="0.25">
      <c r="A329" s="1"/>
      <c r="B329" s="5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5.75" customHeight="1" x14ac:dyDescent="0.25">
      <c r="A330" s="1"/>
      <c r="B330" s="5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5.75" customHeight="1" x14ac:dyDescent="0.25">
      <c r="A331" s="1"/>
      <c r="B331" s="5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5.75" customHeight="1" x14ac:dyDescent="0.25">
      <c r="A332" s="1"/>
      <c r="B332" s="5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5.75" customHeight="1" x14ac:dyDescent="0.25">
      <c r="A333" s="1"/>
      <c r="B333" s="5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5.75" customHeight="1" x14ac:dyDescent="0.25">
      <c r="A334" s="1"/>
      <c r="B334" s="5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5.75" customHeight="1" x14ac:dyDescent="0.25">
      <c r="A335" s="1"/>
      <c r="B335" s="5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5.75" customHeight="1" x14ac:dyDescent="0.25">
      <c r="A336" s="1"/>
      <c r="B336" s="5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5.75" customHeight="1" x14ac:dyDescent="0.25">
      <c r="A337" s="1"/>
      <c r="B337" s="5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5.75" customHeight="1" x14ac:dyDescent="0.25">
      <c r="A338" s="1"/>
      <c r="B338" s="5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5.75" customHeight="1" x14ac:dyDescent="0.25">
      <c r="A339" s="1"/>
      <c r="B339" s="5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5.75" customHeight="1" x14ac:dyDescent="0.25">
      <c r="A340" s="1"/>
      <c r="B340" s="5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5.75" customHeight="1" x14ac:dyDescent="0.25">
      <c r="A341" s="1"/>
      <c r="B341" s="5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5.75" customHeight="1" x14ac:dyDescent="0.25">
      <c r="A342" s="1"/>
      <c r="B342" s="5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5.75" customHeight="1" x14ac:dyDescent="0.25">
      <c r="A343" s="1"/>
      <c r="B343" s="5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5.75" customHeight="1" x14ac:dyDescent="0.25">
      <c r="A344" s="1"/>
      <c r="B344" s="5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5.75" customHeight="1" x14ac:dyDescent="0.25">
      <c r="A345" s="1"/>
      <c r="B345" s="5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5.75" customHeight="1" x14ac:dyDescent="0.25">
      <c r="A346" s="1"/>
      <c r="B346" s="5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5.75" customHeight="1" x14ac:dyDescent="0.25">
      <c r="A347" s="1"/>
      <c r="B347" s="5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5.75" customHeight="1" x14ac:dyDescent="0.25">
      <c r="A348" s="1"/>
      <c r="B348" s="5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5.75" customHeight="1" x14ac:dyDescent="0.25">
      <c r="A349" s="1"/>
      <c r="B349" s="5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5.75" customHeight="1" x14ac:dyDescent="0.25">
      <c r="A350" s="1"/>
      <c r="B350" s="5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5.75" customHeight="1" x14ac:dyDescent="0.25">
      <c r="A351" s="1"/>
      <c r="B351" s="5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5.75" customHeight="1" x14ac:dyDescent="0.25">
      <c r="A352" s="1"/>
      <c r="B352" s="5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5.75" customHeight="1" x14ac:dyDescent="0.25">
      <c r="A353" s="1"/>
      <c r="B353" s="5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5.75" customHeight="1" x14ac:dyDescent="0.25">
      <c r="A354" s="1"/>
      <c r="B354" s="5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5.75" customHeight="1" x14ac:dyDescent="0.25">
      <c r="A355" s="1"/>
      <c r="B355" s="5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5.75" customHeight="1" x14ac:dyDescent="0.25">
      <c r="A356" s="1"/>
      <c r="B356" s="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5.75" customHeight="1" x14ac:dyDescent="0.25">
      <c r="A357" s="1"/>
      <c r="B357" s="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5.75" customHeight="1" x14ac:dyDescent="0.25">
      <c r="A358" s="1"/>
      <c r="B358" s="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5.75" customHeight="1" x14ac:dyDescent="0.25">
      <c r="A359" s="1"/>
      <c r="B359" s="5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5.75" customHeight="1" x14ac:dyDescent="0.25">
      <c r="A360" s="1"/>
      <c r="B360" s="5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5.75" customHeight="1" x14ac:dyDescent="0.25">
      <c r="A361" s="1"/>
      <c r="B361" s="5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5.75" customHeight="1" x14ac:dyDescent="0.25">
      <c r="A362" s="1"/>
      <c r="B362" s="5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5.75" customHeight="1" x14ac:dyDescent="0.25">
      <c r="A363" s="1"/>
      <c r="B363" s="5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5.75" customHeight="1" x14ac:dyDescent="0.25">
      <c r="A364" s="1"/>
      <c r="B364" s="5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5.75" customHeight="1" x14ac:dyDescent="0.25">
      <c r="A365" s="1"/>
      <c r="B365" s="5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5.75" customHeight="1" x14ac:dyDescent="0.25">
      <c r="A366" s="1"/>
      <c r="B366" s="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5.75" customHeight="1" x14ac:dyDescent="0.25">
      <c r="A367" s="1"/>
      <c r="B367" s="5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5.75" customHeight="1" x14ac:dyDescent="0.25">
      <c r="A368" s="1"/>
      <c r="B368" s="5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5.75" customHeight="1" x14ac:dyDescent="0.25">
      <c r="A369" s="1"/>
      <c r="B369" s="5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5.75" customHeight="1" x14ac:dyDescent="0.25">
      <c r="A370" s="1"/>
      <c r="B370" s="5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5.75" customHeight="1" x14ac:dyDescent="0.25">
      <c r="A371" s="1"/>
      <c r="B371" s="5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5.75" customHeight="1" x14ac:dyDescent="0.25">
      <c r="A372" s="1"/>
      <c r="B372" s="5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5.75" customHeight="1" x14ac:dyDescent="0.25">
      <c r="A373" s="1"/>
      <c r="B373" s="5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5.75" customHeight="1" x14ac:dyDescent="0.25">
      <c r="A374" s="1"/>
      <c r="B374" s="5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5.75" customHeight="1" x14ac:dyDescent="0.25">
      <c r="A375" s="1"/>
      <c r="B375" s="5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5.75" customHeight="1" x14ac:dyDescent="0.25">
      <c r="A376" s="1"/>
      <c r="B376" s="5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5.75" customHeight="1" x14ac:dyDescent="0.25">
      <c r="A377" s="1"/>
      <c r="B377" s="5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5.75" customHeight="1" x14ac:dyDescent="0.25">
      <c r="A378" s="1"/>
      <c r="B378" s="5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5.75" customHeight="1" x14ac:dyDescent="0.25">
      <c r="A379" s="1"/>
      <c r="B379" s="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5.75" customHeight="1" x14ac:dyDescent="0.25">
      <c r="A380" s="1"/>
      <c r="B380" s="5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5.75" customHeight="1" x14ac:dyDescent="0.25">
      <c r="A381" s="1"/>
      <c r="B381" s="5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5.75" customHeight="1" x14ac:dyDescent="0.25">
      <c r="A382" s="1"/>
      <c r="B382" s="5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5.75" customHeight="1" x14ac:dyDescent="0.25">
      <c r="A383" s="1"/>
      <c r="B383" s="5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5.75" customHeight="1" x14ac:dyDescent="0.25">
      <c r="A384" s="1"/>
      <c r="B384" s="5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5.75" customHeight="1" x14ac:dyDescent="0.25">
      <c r="A385" s="1"/>
      <c r="B385" s="5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5.75" customHeight="1" x14ac:dyDescent="0.25">
      <c r="A386" s="1"/>
      <c r="B386" s="5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5.75" customHeight="1" x14ac:dyDescent="0.25">
      <c r="A387" s="1"/>
      <c r="B387" s="5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5.75" customHeight="1" x14ac:dyDescent="0.25">
      <c r="A388" s="1"/>
      <c r="B388" s="5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5.75" customHeight="1" x14ac:dyDescent="0.25">
      <c r="A389" s="1"/>
      <c r="B389" s="5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5.75" customHeight="1" x14ac:dyDescent="0.25">
      <c r="A390" s="1"/>
      <c r="B390" s="5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5.75" customHeight="1" x14ac:dyDescent="0.25">
      <c r="A391" s="1"/>
      <c r="B391" s="5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5.75" customHeight="1" x14ac:dyDescent="0.25">
      <c r="A392" s="1"/>
      <c r="B392" s="5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5.75" customHeight="1" x14ac:dyDescent="0.25">
      <c r="A393" s="1"/>
      <c r="B393" s="5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5.75" customHeight="1" x14ac:dyDescent="0.25">
      <c r="A394" s="1"/>
      <c r="B394" s="5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5.75" customHeight="1" x14ac:dyDescent="0.25">
      <c r="A395" s="1"/>
      <c r="B395" s="5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5.75" customHeight="1" x14ac:dyDescent="0.25">
      <c r="A396" s="1"/>
      <c r="B396" s="5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5.75" customHeight="1" x14ac:dyDescent="0.25">
      <c r="A397" s="1"/>
      <c r="B397" s="5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5.75" customHeight="1" x14ac:dyDescent="0.25">
      <c r="A398" s="1"/>
      <c r="B398" s="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5.75" customHeight="1" x14ac:dyDescent="0.25">
      <c r="A399" s="1"/>
      <c r="B399" s="5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5.75" customHeight="1" x14ac:dyDescent="0.25">
      <c r="A400" s="1"/>
      <c r="B400" s="5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5.75" customHeight="1" x14ac:dyDescent="0.25">
      <c r="A401" s="1"/>
      <c r="B401" s="5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5.75" customHeight="1" x14ac:dyDescent="0.25">
      <c r="A402" s="1"/>
      <c r="B402" s="5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5.75" customHeight="1" x14ac:dyDescent="0.25">
      <c r="A403" s="1"/>
      <c r="B403" s="5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5.75" customHeight="1" x14ac:dyDescent="0.25">
      <c r="A404" s="1"/>
      <c r="B404" s="5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5.75" customHeight="1" x14ac:dyDescent="0.25">
      <c r="A405" s="1"/>
      <c r="B405" s="5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5.75" customHeight="1" x14ac:dyDescent="0.25">
      <c r="A406" s="1"/>
      <c r="B406" s="5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5.75" customHeight="1" x14ac:dyDescent="0.25">
      <c r="A407" s="1"/>
      <c r="B407" s="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5.75" customHeight="1" x14ac:dyDescent="0.25">
      <c r="A408" s="1"/>
      <c r="B408" s="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5.75" customHeight="1" x14ac:dyDescent="0.25">
      <c r="A409" s="1"/>
      <c r="B409" s="5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5.75" customHeight="1" x14ac:dyDescent="0.25">
      <c r="A410" s="1"/>
      <c r="B410" s="5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5.75" customHeight="1" x14ac:dyDescent="0.25">
      <c r="A411" s="1"/>
      <c r="B411" s="5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5.75" customHeight="1" x14ac:dyDescent="0.25">
      <c r="A412" s="1"/>
      <c r="B412" s="5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5.75" customHeight="1" x14ac:dyDescent="0.25">
      <c r="A413" s="1"/>
      <c r="B413" s="5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5.75" customHeight="1" x14ac:dyDescent="0.25">
      <c r="A414" s="1"/>
      <c r="B414" s="5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5.75" customHeight="1" x14ac:dyDescent="0.25">
      <c r="A415" s="1"/>
      <c r="B415" s="5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5.75" customHeight="1" x14ac:dyDescent="0.25">
      <c r="A416" s="1"/>
      <c r="B416" s="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5.75" customHeight="1" x14ac:dyDescent="0.25">
      <c r="A417" s="1"/>
      <c r="B417" s="5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5.75" customHeight="1" x14ac:dyDescent="0.25">
      <c r="A418" s="1"/>
      <c r="B418" s="5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5.75" customHeight="1" x14ac:dyDescent="0.25">
      <c r="A419" s="1"/>
      <c r="B419" s="5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5.75" customHeight="1" x14ac:dyDescent="0.25">
      <c r="A420" s="1"/>
      <c r="B420" s="5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5.75" customHeight="1" x14ac:dyDescent="0.25">
      <c r="A421" s="1"/>
      <c r="B421" s="5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5.75" customHeight="1" x14ac:dyDescent="0.25">
      <c r="A422" s="1"/>
      <c r="B422" s="5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5.75" customHeight="1" x14ac:dyDescent="0.25">
      <c r="A423" s="1"/>
      <c r="B423" s="5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5.75" customHeight="1" x14ac:dyDescent="0.25">
      <c r="A424" s="1"/>
      <c r="B424" s="5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5.75" customHeight="1" x14ac:dyDescent="0.25">
      <c r="A425" s="1"/>
      <c r="B425" s="5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5.75" customHeight="1" x14ac:dyDescent="0.25">
      <c r="A426" s="1"/>
      <c r="B426" s="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5.75" customHeight="1" x14ac:dyDescent="0.25">
      <c r="A427" s="1"/>
      <c r="B427" s="5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5.75" customHeight="1" x14ac:dyDescent="0.25">
      <c r="A428" s="1"/>
      <c r="B428" s="5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5.75" customHeight="1" x14ac:dyDescent="0.25">
      <c r="A429" s="1"/>
      <c r="B429" s="5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5.75" customHeight="1" x14ac:dyDescent="0.25">
      <c r="A430" s="1"/>
      <c r="B430" s="5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5.75" customHeight="1" x14ac:dyDescent="0.25">
      <c r="A431" s="1"/>
      <c r="B431" s="5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5.75" customHeight="1" x14ac:dyDescent="0.25">
      <c r="A432" s="1"/>
      <c r="B432" s="5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5.75" customHeight="1" x14ac:dyDescent="0.25">
      <c r="A433" s="1"/>
      <c r="B433" s="5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5.75" customHeight="1" x14ac:dyDescent="0.25">
      <c r="A434" s="1"/>
      <c r="B434" s="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5.75" customHeight="1" x14ac:dyDescent="0.25">
      <c r="A435" s="1"/>
      <c r="B435" s="5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5.75" customHeight="1" x14ac:dyDescent="0.25">
      <c r="A436" s="1"/>
      <c r="B436" s="5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5.75" customHeight="1" x14ac:dyDescent="0.25">
      <c r="A437" s="1"/>
      <c r="B437" s="5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5.75" customHeight="1" x14ac:dyDescent="0.25">
      <c r="A438" s="1"/>
      <c r="B438" s="5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5.75" customHeight="1" x14ac:dyDescent="0.25">
      <c r="A439" s="1"/>
      <c r="B439" s="5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5.75" customHeight="1" x14ac:dyDescent="0.25">
      <c r="A440" s="1"/>
      <c r="B440" s="5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5.75" customHeight="1" x14ac:dyDescent="0.25">
      <c r="A441" s="1"/>
      <c r="B441" s="5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5.75" customHeight="1" x14ac:dyDescent="0.25">
      <c r="A442" s="1"/>
      <c r="B442" s="5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5.75" customHeight="1" x14ac:dyDescent="0.25">
      <c r="A443" s="1"/>
      <c r="B443" s="5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5.75" customHeight="1" x14ac:dyDescent="0.25">
      <c r="A444" s="1"/>
      <c r="B444" s="5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5.75" customHeight="1" x14ac:dyDescent="0.25">
      <c r="A445" s="1"/>
      <c r="B445" s="5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5.75" customHeight="1" x14ac:dyDescent="0.25">
      <c r="A446" s="1"/>
      <c r="B446" s="5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5.75" customHeight="1" x14ac:dyDescent="0.25">
      <c r="A447" s="1"/>
      <c r="B447" s="5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5.75" customHeight="1" x14ac:dyDescent="0.25">
      <c r="A448" s="1"/>
      <c r="B448" s="5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5.75" customHeight="1" x14ac:dyDescent="0.25">
      <c r="A449" s="1"/>
      <c r="B449" s="5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5.75" customHeight="1" x14ac:dyDescent="0.25">
      <c r="A450" s="1"/>
      <c r="B450" s="5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5.75" customHeight="1" x14ac:dyDescent="0.25">
      <c r="A451" s="1"/>
      <c r="B451" s="5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5.75" customHeight="1" x14ac:dyDescent="0.25">
      <c r="A452" s="1"/>
      <c r="B452" s="5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5.75" customHeight="1" x14ac:dyDescent="0.25">
      <c r="A453" s="1"/>
      <c r="B453" s="5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5.75" customHeight="1" x14ac:dyDescent="0.25">
      <c r="A454" s="1"/>
      <c r="B454" s="5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5.75" customHeight="1" x14ac:dyDescent="0.25">
      <c r="A455" s="1"/>
      <c r="B455" s="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5.75" customHeight="1" x14ac:dyDescent="0.25">
      <c r="A456" s="1"/>
      <c r="B456" s="5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5.75" customHeight="1" x14ac:dyDescent="0.25">
      <c r="A457" s="1"/>
      <c r="B457" s="5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5.75" customHeight="1" x14ac:dyDescent="0.25">
      <c r="A458" s="1"/>
      <c r="B458" s="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5.75" customHeight="1" x14ac:dyDescent="0.25">
      <c r="A459" s="1"/>
      <c r="B459" s="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5.75" customHeight="1" x14ac:dyDescent="0.25">
      <c r="A460" s="1"/>
      <c r="B460" s="5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5.75" customHeight="1" x14ac:dyDescent="0.25">
      <c r="A461" s="1"/>
      <c r="B461" s="5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5.75" customHeight="1" x14ac:dyDescent="0.25">
      <c r="A462" s="1"/>
      <c r="B462" s="5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5.75" customHeight="1" x14ac:dyDescent="0.25">
      <c r="A463" s="1"/>
      <c r="B463" s="5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5.75" customHeight="1" x14ac:dyDescent="0.25">
      <c r="A464" s="1"/>
      <c r="B464" s="5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5.75" customHeight="1" x14ac:dyDescent="0.25">
      <c r="A465" s="1"/>
      <c r="B465" s="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5.75" customHeight="1" x14ac:dyDescent="0.25">
      <c r="A466" s="1"/>
      <c r="B466" s="5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5.75" customHeight="1" x14ac:dyDescent="0.25">
      <c r="A467" s="1"/>
      <c r="B467" s="5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5.75" customHeight="1" x14ac:dyDescent="0.25">
      <c r="A468" s="1"/>
      <c r="B468" s="5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5.75" customHeight="1" x14ac:dyDescent="0.25">
      <c r="A469" s="1"/>
      <c r="B469" s="5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5.75" customHeight="1" x14ac:dyDescent="0.25">
      <c r="A470" s="1"/>
      <c r="B470" s="5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5.75" customHeight="1" x14ac:dyDescent="0.25">
      <c r="A471" s="1"/>
      <c r="B471" s="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5.75" customHeight="1" x14ac:dyDescent="0.25">
      <c r="A472" s="1"/>
      <c r="B472" s="5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5.75" customHeight="1" x14ac:dyDescent="0.25">
      <c r="A473" s="1"/>
      <c r="B473" s="5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5.75" customHeight="1" x14ac:dyDescent="0.25">
      <c r="A474" s="1"/>
      <c r="B474" s="5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5.75" customHeight="1" x14ac:dyDescent="0.25">
      <c r="A475" s="1"/>
      <c r="B475" s="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5.75" customHeight="1" x14ac:dyDescent="0.25">
      <c r="A476" s="1"/>
      <c r="B476" s="5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5.75" customHeight="1" x14ac:dyDescent="0.25">
      <c r="A477" s="1"/>
      <c r="B477" s="5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5.75" customHeight="1" x14ac:dyDescent="0.25">
      <c r="A478" s="1"/>
      <c r="B478" s="5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5.75" customHeight="1" x14ac:dyDescent="0.25">
      <c r="A479" s="1"/>
      <c r="B479" s="5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5.75" customHeight="1" x14ac:dyDescent="0.25">
      <c r="A480" s="1"/>
      <c r="B480" s="5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5.75" customHeight="1" x14ac:dyDescent="0.25">
      <c r="A481" s="1"/>
      <c r="B481" s="5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5.75" customHeight="1" x14ac:dyDescent="0.25">
      <c r="A482" s="1"/>
      <c r="B482" s="5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5.75" customHeight="1" x14ac:dyDescent="0.25">
      <c r="A483" s="1"/>
      <c r="B483" s="5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5.75" customHeight="1" x14ac:dyDescent="0.25">
      <c r="A484" s="1"/>
      <c r="B484" s="5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5.75" customHeight="1" x14ac:dyDescent="0.25">
      <c r="A485" s="1"/>
      <c r="B485" s="5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5.75" customHeight="1" x14ac:dyDescent="0.25">
      <c r="A486" s="1"/>
      <c r="B486" s="5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5.75" customHeight="1" x14ac:dyDescent="0.25">
      <c r="A487" s="1"/>
      <c r="B487" s="5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5.75" customHeight="1" x14ac:dyDescent="0.25">
      <c r="A488" s="1"/>
      <c r="B488" s="5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5.75" customHeight="1" x14ac:dyDescent="0.25">
      <c r="A489" s="1"/>
      <c r="B489" s="5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5.75" customHeight="1" x14ac:dyDescent="0.25">
      <c r="A490" s="1"/>
      <c r="B490" s="5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5.75" customHeight="1" x14ac:dyDescent="0.25">
      <c r="A491" s="1"/>
      <c r="B491" s="5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5.75" customHeight="1" x14ac:dyDescent="0.25">
      <c r="A492" s="1"/>
      <c r="B492" s="5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5.75" customHeight="1" x14ac:dyDescent="0.25">
      <c r="A493" s="1"/>
      <c r="B493" s="5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5.75" customHeight="1" x14ac:dyDescent="0.25">
      <c r="A494" s="1"/>
      <c r="B494" s="5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5.75" customHeight="1" x14ac:dyDescent="0.25">
      <c r="A495" s="1"/>
      <c r="B495" s="5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5.75" customHeight="1" x14ac:dyDescent="0.25">
      <c r="A496" s="1"/>
      <c r="B496" s="5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5.75" customHeight="1" x14ac:dyDescent="0.25">
      <c r="A497" s="1"/>
      <c r="B497" s="5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5.75" customHeight="1" x14ac:dyDescent="0.25">
      <c r="A498" s="1"/>
      <c r="B498" s="5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5.75" customHeight="1" x14ac:dyDescent="0.25">
      <c r="A499" s="1"/>
      <c r="B499" s="5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5.75" customHeight="1" x14ac:dyDescent="0.25">
      <c r="A500" s="1"/>
      <c r="B500" s="5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5.75" customHeight="1" x14ac:dyDescent="0.25">
      <c r="A501" s="1"/>
      <c r="B501" s="5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5.75" customHeight="1" x14ac:dyDescent="0.25">
      <c r="A502" s="1"/>
      <c r="B502" s="5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5.75" customHeight="1" x14ac:dyDescent="0.25">
      <c r="A503" s="1"/>
      <c r="B503" s="5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5.75" customHeight="1" x14ac:dyDescent="0.25">
      <c r="A504" s="1"/>
      <c r="B504" s="5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5.75" customHeight="1" x14ac:dyDescent="0.25">
      <c r="A505" s="1"/>
      <c r="B505" s="5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5.75" customHeight="1" x14ac:dyDescent="0.25">
      <c r="A506" s="1"/>
      <c r="B506" s="5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5.75" customHeight="1" x14ac:dyDescent="0.25">
      <c r="A507" s="1"/>
      <c r="B507" s="5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5.75" customHeight="1" x14ac:dyDescent="0.25">
      <c r="A508" s="1"/>
      <c r="B508" s="5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5.75" customHeight="1" x14ac:dyDescent="0.25">
      <c r="A509" s="1"/>
      <c r="B509" s="5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5.75" customHeight="1" x14ac:dyDescent="0.25">
      <c r="A510" s="1"/>
      <c r="B510" s="5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5.75" customHeight="1" x14ac:dyDescent="0.25">
      <c r="A511" s="1"/>
      <c r="B511" s="5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5.75" customHeight="1" x14ac:dyDescent="0.25">
      <c r="A512" s="1"/>
      <c r="B512" s="5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5.75" customHeight="1" x14ac:dyDescent="0.25">
      <c r="A513" s="1"/>
      <c r="B513" s="5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5.75" customHeight="1" x14ac:dyDescent="0.25">
      <c r="A514" s="1"/>
      <c r="B514" s="5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5.75" customHeight="1" x14ac:dyDescent="0.25">
      <c r="A515" s="1"/>
      <c r="B515" s="5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5.75" customHeight="1" x14ac:dyDescent="0.25">
      <c r="A516" s="1"/>
      <c r="B516" s="5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5.75" customHeight="1" x14ac:dyDescent="0.25">
      <c r="A517" s="1"/>
      <c r="B517" s="5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5.75" customHeight="1" x14ac:dyDescent="0.25">
      <c r="A518" s="1"/>
      <c r="B518" s="5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5.75" customHeight="1" x14ac:dyDescent="0.25">
      <c r="A519" s="1"/>
      <c r="B519" s="5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5.75" customHeight="1" x14ac:dyDescent="0.25">
      <c r="A520" s="1"/>
      <c r="B520" s="5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5.75" customHeight="1" x14ac:dyDescent="0.25">
      <c r="A521" s="1"/>
      <c r="B521" s="5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5.75" customHeight="1" x14ac:dyDescent="0.25">
      <c r="A522" s="1"/>
      <c r="B522" s="5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5.75" customHeight="1" x14ac:dyDescent="0.25">
      <c r="A523" s="1"/>
      <c r="B523" s="5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5.75" customHeight="1" x14ac:dyDescent="0.25">
      <c r="A524" s="1"/>
      <c r="B524" s="5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5.75" customHeight="1" x14ac:dyDescent="0.25">
      <c r="A525" s="1"/>
      <c r="B525" s="5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5.75" customHeight="1" x14ac:dyDescent="0.25">
      <c r="A526" s="1"/>
      <c r="B526" s="5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5.75" customHeight="1" x14ac:dyDescent="0.25">
      <c r="A527" s="1"/>
      <c r="B527" s="5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5.75" customHeight="1" x14ac:dyDescent="0.25">
      <c r="A528" s="1"/>
      <c r="B528" s="5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5.75" customHeight="1" x14ac:dyDescent="0.25">
      <c r="A529" s="1"/>
      <c r="B529" s="5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5.75" customHeight="1" x14ac:dyDescent="0.25">
      <c r="A530" s="1"/>
      <c r="B530" s="5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5.75" customHeight="1" x14ac:dyDescent="0.25">
      <c r="A531" s="1"/>
      <c r="B531" s="5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5.75" customHeight="1" x14ac:dyDescent="0.25">
      <c r="A532" s="1"/>
      <c r="B532" s="5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5.75" customHeight="1" x14ac:dyDescent="0.25">
      <c r="A533" s="1"/>
      <c r="B533" s="5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5.75" customHeight="1" x14ac:dyDescent="0.25">
      <c r="A534" s="1"/>
      <c r="B534" s="5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5.75" customHeight="1" x14ac:dyDescent="0.25">
      <c r="A535" s="1"/>
      <c r="B535" s="5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5.75" customHeight="1" x14ac:dyDescent="0.25">
      <c r="A536" s="1"/>
      <c r="B536" s="5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5.75" customHeight="1" x14ac:dyDescent="0.25">
      <c r="A537" s="1"/>
      <c r="B537" s="5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5.75" customHeight="1" x14ac:dyDescent="0.25">
      <c r="A538" s="1"/>
      <c r="B538" s="5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5.75" customHeight="1" x14ac:dyDescent="0.25">
      <c r="A539" s="1"/>
      <c r="B539" s="5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5.75" customHeight="1" x14ac:dyDescent="0.25">
      <c r="A540" s="1"/>
      <c r="B540" s="5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5.75" customHeight="1" x14ac:dyDescent="0.25">
      <c r="A541" s="1"/>
      <c r="B541" s="5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5.75" customHeight="1" x14ac:dyDescent="0.25">
      <c r="A542" s="1"/>
      <c r="B542" s="5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5.75" customHeight="1" x14ac:dyDescent="0.25">
      <c r="A543" s="1"/>
      <c r="B543" s="5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5.75" customHeight="1" x14ac:dyDescent="0.25">
      <c r="A544" s="1"/>
      <c r="B544" s="5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5.75" customHeight="1" x14ac:dyDescent="0.25">
      <c r="A545" s="1"/>
      <c r="B545" s="5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5.75" customHeight="1" x14ac:dyDescent="0.25">
      <c r="A546" s="1"/>
      <c r="B546" s="5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5.75" customHeight="1" x14ac:dyDescent="0.25">
      <c r="A547" s="1"/>
      <c r="B547" s="5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5.75" customHeight="1" x14ac:dyDescent="0.25">
      <c r="A548" s="1"/>
      <c r="B548" s="5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5.75" customHeight="1" x14ac:dyDescent="0.25">
      <c r="A549" s="1"/>
      <c r="B549" s="5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5.75" customHeight="1" x14ac:dyDescent="0.25">
      <c r="A550" s="1"/>
      <c r="B550" s="5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5.75" customHeight="1" x14ac:dyDescent="0.25">
      <c r="A551" s="1"/>
      <c r="B551" s="5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5.75" customHeight="1" x14ac:dyDescent="0.25">
      <c r="A552" s="1"/>
      <c r="B552" s="5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5.75" customHeight="1" x14ac:dyDescent="0.25">
      <c r="A553" s="1"/>
      <c r="B553" s="5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5.75" customHeight="1" x14ac:dyDescent="0.25">
      <c r="A554" s="1"/>
      <c r="B554" s="5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5.75" customHeight="1" x14ac:dyDescent="0.25">
      <c r="A555" s="1"/>
      <c r="B555" s="5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5.75" customHeight="1" x14ac:dyDescent="0.25">
      <c r="A556" s="1"/>
      <c r="B556" s="5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5.75" customHeight="1" x14ac:dyDescent="0.25">
      <c r="A557" s="1"/>
      <c r="B557" s="5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5.75" customHeight="1" x14ac:dyDescent="0.25">
      <c r="A558" s="1"/>
      <c r="B558" s="5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5.75" customHeight="1" x14ac:dyDescent="0.25">
      <c r="A559" s="1"/>
      <c r="B559" s="5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5.75" customHeight="1" x14ac:dyDescent="0.25">
      <c r="A560" s="1"/>
      <c r="B560" s="5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5.75" customHeight="1" x14ac:dyDescent="0.25">
      <c r="A561" s="1"/>
      <c r="B561" s="5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5.75" customHeight="1" x14ac:dyDescent="0.25">
      <c r="A562" s="1"/>
      <c r="B562" s="5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5.75" customHeight="1" x14ac:dyDescent="0.25">
      <c r="A563" s="1"/>
      <c r="B563" s="5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5.75" customHeight="1" x14ac:dyDescent="0.25">
      <c r="A564" s="1"/>
      <c r="B564" s="5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5.75" customHeight="1" x14ac:dyDescent="0.25">
      <c r="A565" s="1"/>
      <c r="B565" s="5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5.75" customHeight="1" x14ac:dyDescent="0.25">
      <c r="A566" s="1"/>
      <c r="B566" s="5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5.75" customHeight="1" x14ac:dyDescent="0.25">
      <c r="A567" s="1"/>
      <c r="B567" s="5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5.75" customHeight="1" x14ac:dyDescent="0.25">
      <c r="A568" s="1"/>
      <c r="B568" s="5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5.75" customHeight="1" x14ac:dyDescent="0.25">
      <c r="A569" s="1"/>
      <c r="B569" s="5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5.75" customHeight="1" x14ac:dyDescent="0.25">
      <c r="A570" s="1"/>
      <c r="B570" s="5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5.75" customHeight="1" x14ac:dyDescent="0.25">
      <c r="A571" s="1"/>
      <c r="B571" s="5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5.75" customHeight="1" x14ac:dyDescent="0.25">
      <c r="A572" s="1"/>
      <c r="B572" s="5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5.75" customHeight="1" x14ac:dyDescent="0.25">
      <c r="A573" s="1"/>
      <c r="B573" s="5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5.75" customHeight="1" x14ac:dyDescent="0.25">
      <c r="A574" s="1"/>
      <c r="B574" s="5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5.75" customHeight="1" x14ac:dyDescent="0.25">
      <c r="A575" s="1"/>
      <c r="B575" s="5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5.75" customHeight="1" x14ac:dyDescent="0.25">
      <c r="A576" s="1"/>
      <c r="B576" s="5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5.75" customHeight="1" x14ac:dyDescent="0.25">
      <c r="A577" s="1"/>
      <c r="B577" s="5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5.75" customHeight="1" x14ac:dyDescent="0.25">
      <c r="A578" s="1"/>
      <c r="B578" s="5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5.75" customHeight="1" x14ac:dyDescent="0.25">
      <c r="A579" s="1"/>
      <c r="B579" s="5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5.75" customHeight="1" x14ac:dyDescent="0.25">
      <c r="A580" s="1"/>
      <c r="B580" s="5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5.75" customHeight="1" x14ac:dyDescent="0.25">
      <c r="A581" s="1"/>
      <c r="B581" s="5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5.75" customHeight="1" x14ac:dyDescent="0.25">
      <c r="A582" s="1"/>
      <c r="B582" s="5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5.75" customHeight="1" x14ac:dyDescent="0.25">
      <c r="A583" s="1"/>
      <c r="B583" s="5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5.75" customHeight="1" x14ac:dyDescent="0.25">
      <c r="A584" s="1"/>
      <c r="B584" s="5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5.75" customHeight="1" x14ac:dyDescent="0.25">
      <c r="A585" s="1"/>
      <c r="B585" s="5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5.75" customHeight="1" x14ac:dyDescent="0.25">
      <c r="A586" s="1"/>
      <c r="B586" s="5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5.75" customHeight="1" x14ac:dyDescent="0.25">
      <c r="A587" s="1"/>
      <c r="B587" s="5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5.75" customHeight="1" x14ac:dyDescent="0.25">
      <c r="A588" s="1"/>
      <c r="B588" s="5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5.75" customHeight="1" x14ac:dyDescent="0.25">
      <c r="A589" s="1"/>
      <c r="B589" s="5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5.75" customHeight="1" x14ac:dyDescent="0.25">
      <c r="A590" s="1"/>
      <c r="B590" s="5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5.75" customHeight="1" x14ac:dyDescent="0.25">
      <c r="A591" s="1"/>
      <c r="B591" s="5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5.75" customHeight="1" x14ac:dyDescent="0.25">
      <c r="A592" s="1"/>
      <c r="B592" s="5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5.75" customHeight="1" x14ac:dyDescent="0.25">
      <c r="A593" s="1"/>
      <c r="B593" s="5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5.75" customHeight="1" x14ac:dyDescent="0.25">
      <c r="A594" s="1"/>
      <c r="B594" s="5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5.75" customHeight="1" x14ac:dyDescent="0.25">
      <c r="A595" s="1"/>
      <c r="B595" s="5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5.75" customHeight="1" x14ac:dyDescent="0.25">
      <c r="A596" s="1"/>
      <c r="B596" s="5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5.75" customHeight="1" x14ac:dyDescent="0.25">
      <c r="A597" s="1"/>
      <c r="B597" s="5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5.75" customHeight="1" x14ac:dyDescent="0.25">
      <c r="A598" s="1"/>
      <c r="B598" s="5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5.75" customHeight="1" x14ac:dyDescent="0.25">
      <c r="A599" s="1"/>
      <c r="B599" s="5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5.75" customHeight="1" x14ac:dyDescent="0.25">
      <c r="A600" s="1"/>
      <c r="B600" s="5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5.75" customHeight="1" x14ac:dyDescent="0.25">
      <c r="A601" s="1"/>
      <c r="B601" s="5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5.75" customHeight="1" x14ac:dyDescent="0.25">
      <c r="A602" s="1"/>
      <c r="B602" s="5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5.75" customHeight="1" x14ac:dyDescent="0.25">
      <c r="A603" s="1"/>
      <c r="B603" s="5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5.75" customHeight="1" x14ac:dyDescent="0.25">
      <c r="A604" s="1"/>
      <c r="B604" s="5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5.75" customHeight="1" x14ac:dyDescent="0.25">
      <c r="A605" s="1"/>
      <c r="B605" s="5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5.75" customHeight="1" x14ac:dyDescent="0.25">
      <c r="A606" s="1"/>
      <c r="B606" s="5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5.75" customHeight="1" x14ac:dyDescent="0.25">
      <c r="A607" s="1"/>
      <c r="B607" s="5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5.75" customHeight="1" x14ac:dyDescent="0.25">
      <c r="A608" s="1"/>
      <c r="B608" s="5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5.75" customHeight="1" x14ac:dyDescent="0.25">
      <c r="A609" s="1"/>
      <c r="B609" s="5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5.75" customHeight="1" x14ac:dyDescent="0.25">
      <c r="A610" s="1"/>
      <c r="B610" s="5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5.75" customHeight="1" x14ac:dyDescent="0.25">
      <c r="A611" s="1"/>
      <c r="B611" s="5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5.75" customHeight="1" x14ac:dyDescent="0.25">
      <c r="A612" s="1"/>
      <c r="B612" s="5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5.75" customHeight="1" x14ac:dyDescent="0.25">
      <c r="A613" s="1"/>
      <c r="B613" s="5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5.75" customHeight="1" x14ac:dyDescent="0.25">
      <c r="A614" s="1"/>
      <c r="B614" s="5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5.75" customHeight="1" x14ac:dyDescent="0.25">
      <c r="A615" s="1"/>
      <c r="B615" s="5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5.75" customHeight="1" x14ac:dyDescent="0.25">
      <c r="A616" s="1"/>
      <c r="B616" s="5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5.75" customHeight="1" x14ac:dyDescent="0.25">
      <c r="A617" s="1"/>
      <c r="B617" s="5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5.75" customHeight="1" x14ac:dyDescent="0.25">
      <c r="A618" s="1"/>
      <c r="B618" s="5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5.75" customHeight="1" x14ac:dyDescent="0.25">
      <c r="A619" s="1"/>
      <c r="B619" s="5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5.75" customHeight="1" x14ac:dyDescent="0.25">
      <c r="A620" s="1"/>
      <c r="B620" s="5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5.75" customHeight="1" x14ac:dyDescent="0.25">
      <c r="A621" s="1"/>
      <c r="B621" s="5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5.75" customHeight="1" x14ac:dyDescent="0.25">
      <c r="A622" s="1"/>
      <c r="B622" s="5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5.75" customHeight="1" x14ac:dyDescent="0.25">
      <c r="A623" s="1"/>
      <c r="B623" s="5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5.75" customHeight="1" x14ac:dyDescent="0.25">
      <c r="A624" s="1"/>
      <c r="B624" s="5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5.75" customHeight="1" x14ac:dyDescent="0.25">
      <c r="A625" s="1"/>
      <c r="B625" s="5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5.75" customHeight="1" x14ac:dyDescent="0.25">
      <c r="A626" s="1"/>
      <c r="B626" s="5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5.75" customHeight="1" x14ac:dyDescent="0.25">
      <c r="A627" s="1"/>
      <c r="B627" s="5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5.75" customHeight="1" x14ac:dyDescent="0.25">
      <c r="A628" s="1"/>
      <c r="B628" s="5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5.75" customHeight="1" x14ac:dyDescent="0.25">
      <c r="A629" s="1"/>
      <c r="B629" s="5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5.75" customHeight="1" x14ac:dyDescent="0.25">
      <c r="A630" s="1"/>
      <c r="B630" s="5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5.75" customHeight="1" x14ac:dyDescent="0.25">
      <c r="A631" s="1"/>
      <c r="B631" s="5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5.75" customHeight="1" x14ac:dyDescent="0.25">
      <c r="A632" s="1"/>
      <c r="B632" s="5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5.75" customHeight="1" x14ac:dyDescent="0.25">
      <c r="A633" s="1"/>
      <c r="B633" s="5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5.75" customHeight="1" x14ac:dyDescent="0.25">
      <c r="A634" s="1"/>
      <c r="B634" s="5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5.75" customHeight="1" x14ac:dyDescent="0.25">
      <c r="A635" s="1"/>
      <c r="B635" s="5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5.75" customHeight="1" x14ac:dyDescent="0.25">
      <c r="A636" s="1"/>
      <c r="B636" s="5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5.75" customHeight="1" x14ac:dyDescent="0.25">
      <c r="A637" s="1"/>
      <c r="B637" s="5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5.75" customHeight="1" x14ac:dyDescent="0.25">
      <c r="A638" s="1"/>
      <c r="B638" s="5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5.75" customHeight="1" x14ac:dyDescent="0.25">
      <c r="A639" s="1"/>
      <c r="B639" s="5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5.75" customHeight="1" x14ac:dyDescent="0.25">
      <c r="A640" s="1"/>
      <c r="B640" s="5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5.75" customHeight="1" x14ac:dyDescent="0.25">
      <c r="A641" s="1"/>
      <c r="B641" s="5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5.75" customHeight="1" x14ac:dyDescent="0.25">
      <c r="A642" s="1"/>
      <c r="B642" s="5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5.75" customHeight="1" x14ac:dyDescent="0.25">
      <c r="A643" s="1"/>
      <c r="B643" s="5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5.75" customHeight="1" x14ac:dyDescent="0.25">
      <c r="A644" s="1"/>
      <c r="B644" s="5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5.75" customHeight="1" x14ac:dyDescent="0.25">
      <c r="A645" s="1"/>
      <c r="B645" s="5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5.75" customHeight="1" x14ac:dyDescent="0.25">
      <c r="A646" s="1"/>
      <c r="B646" s="5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5.75" customHeight="1" x14ac:dyDescent="0.25">
      <c r="A647" s="1"/>
      <c r="B647" s="5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5.75" customHeight="1" x14ac:dyDescent="0.25">
      <c r="A648" s="1"/>
      <c r="B648" s="5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5.75" customHeight="1" x14ac:dyDescent="0.25">
      <c r="A649" s="1"/>
      <c r="B649" s="5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5.75" customHeight="1" x14ac:dyDescent="0.25">
      <c r="A650" s="1"/>
      <c r="B650" s="5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5.75" customHeight="1" x14ac:dyDescent="0.25">
      <c r="A651" s="1"/>
      <c r="B651" s="5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5.75" customHeight="1" x14ac:dyDescent="0.25">
      <c r="A652" s="1"/>
      <c r="B652" s="5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5.75" customHeight="1" x14ac:dyDescent="0.25">
      <c r="A653" s="1"/>
      <c r="B653" s="5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5.75" customHeight="1" x14ac:dyDescent="0.25">
      <c r="A654" s="1"/>
      <c r="B654" s="5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5.75" customHeight="1" x14ac:dyDescent="0.25">
      <c r="A655" s="1"/>
      <c r="B655" s="5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5.75" customHeight="1" x14ac:dyDescent="0.25">
      <c r="A656" s="1"/>
      <c r="B656" s="5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5.75" customHeight="1" x14ac:dyDescent="0.25">
      <c r="A657" s="1"/>
      <c r="B657" s="5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5.75" customHeight="1" x14ac:dyDescent="0.25">
      <c r="A658" s="1"/>
      <c r="B658" s="5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5.75" customHeight="1" x14ac:dyDescent="0.25">
      <c r="A659" s="1"/>
      <c r="B659" s="5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5.75" customHeight="1" x14ac:dyDescent="0.25">
      <c r="A660" s="1"/>
      <c r="B660" s="5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5.75" customHeight="1" x14ac:dyDescent="0.25">
      <c r="A661" s="1"/>
      <c r="B661" s="5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5.75" customHeight="1" x14ac:dyDescent="0.25">
      <c r="A662" s="1"/>
      <c r="B662" s="5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5.75" customHeight="1" x14ac:dyDescent="0.25">
      <c r="A663" s="1"/>
      <c r="B663" s="5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5.75" customHeight="1" x14ac:dyDescent="0.25">
      <c r="A664" s="1"/>
      <c r="B664" s="5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5.75" customHeight="1" x14ac:dyDescent="0.25">
      <c r="A665" s="1"/>
      <c r="B665" s="5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5.75" customHeight="1" x14ac:dyDescent="0.25">
      <c r="A666" s="1"/>
      <c r="B666" s="5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5.75" customHeight="1" x14ac:dyDescent="0.25">
      <c r="A667" s="1"/>
      <c r="B667" s="5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5.75" customHeight="1" x14ac:dyDescent="0.25">
      <c r="A668" s="1"/>
      <c r="B668" s="5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5.75" customHeight="1" x14ac:dyDescent="0.25">
      <c r="A669" s="1"/>
      <c r="B669" s="5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5.75" customHeight="1" x14ac:dyDescent="0.25">
      <c r="A670" s="1"/>
      <c r="B670" s="5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5.75" customHeight="1" x14ac:dyDescent="0.25">
      <c r="A671" s="1"/>
      <c r="B671" s="5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5.75" customHeight="1" x14ac:dyDescent="0.25">
      <c r="A672" s="1"/>
      <c r="B672" s="5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5.75" customHeight="1" x14ac:dyDescent="0.25">
      <c r="A673" s="1"/>
      <c r="B673" s="5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5.75" customHeight="1" x14ac:dyDescent="0.25">
      <c r="A674" s="1"/>
      <c r="B674" s="5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5.75" customHeight="1" x14ac:dyDescent="0.25">
      <c r="A675" s="1"/>
      <c r="B675" s="5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5.75" customHeight="1" x14ac:dyDescent="0.25">
      <c r="A676" s="1"/>
      <c r="B676" s="5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5.75" customHeight="1" x14ac:dyDescent="0.25">
      <c r="A677" s="1"/>
      <c r="B677" s="5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5.75" customHeight="1" x14ac:dyDescent="0.25">
      <c r="A678" s="1"/>
      <c r="B678" s="5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5.75" customHeight="1" x14ac:dyDescent="0.25">
      <c r="A679" s="1"/>
      <c r="B679" s="5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5.75" customHeight="1" x14ac:dyDescent="0.25">
      <c r="A680" s="1"/>
      <c r="B680" s="5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5.75" customHeight="1" x14ac:dyDescent="0.25">
      <c r="A681" s="1"/>
      <c r="B681" s="5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5.75" customHeight="1" x14ac:dyDescent="0.25">
      <c r="A682" s="1"/>
      <c r="B682" s="5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5.75" customHeight="1" x14ac:dyDescent="0.25">
      <c r="A683" s="1"/>
      <c r="B683" s="5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5.75" customHeight="1" x14ac:dyDescent="0.25">
      <c r="A684" s="1"/>
      <c r="B684" s="5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5.75" customHeight="1" x14ac:dyDescent="0.25">
      <c r="A685" s="1"/>
      <c r="B685" s="5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5.75" customHeight="1" x14ac:dyDescent="0.25">
      <c r="A686" s="1"/>
      <c r="B686" s="5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5.75" customHeight="1" x14ac:dyDescent="0.25">
      <c r="A687" s="1"/>
      <c r="B687" s="5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5.75" customHeight="1" x14ac:dyDescent="0.25">
      <c r="A688" s="1"/>
      <c r="B688" s="5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5.75" customHeight="1" x14ac:dyDescent="0.25">
      <c r="A689" s="1"/>
      <c r="B689" s="5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5.75" customHeight="1" x14ac:dyDescent="0.25">
      <c r="A690" s="1"/>
      <c r="B690" s="5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5.75" customHeight="1" x14ac:dyDescent="0.25">
      <c r="A691" s="1"/>
      <c r="B691" s="5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5.75" customHeight="1" x14ac:dyDescent="0.25">
      <c r="A692" s="1"/>
      <c r="B692" s="5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5.75" customHeight="1" x14ac:dyDescent="0.25">
      <c r="A693" s="1"/>
      <c r="B693" s="5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5.75" customHeight="1" x14ac:dyDescent="0.25">
      <c r="A694" s="1"/>
      <c r="B694" s="5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5.75" customHeight="1" x14ac:dyDescent="0.25">
      <c r="A695" s="1"/>
      <c r="B695" s="5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5.75" customHeight="1" x14ac:dyDescent="0.25">
      <c r="A696" s="1"/>
      <c r="B696" s="5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5.75" customHeight="1" x14ac:dyDescent="0.25">
      <c r="A697" s="1"/>
      <c r="B697" s="5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5.75" customHeight="1" x14ac:dyDescent="0.25">
      <c r="A698" s="1"/>
      <c r="B698" s="5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5.75" customHeight="1" x14ac:dyDescent="0.25">
      <c r="A699" s="1"/>
      <c r="B699" s="5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5.75" customHeight="1" x14ac:dyDescent="0.25">
      <c r="A700" s="1"/>
      <c r="B700" s="5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5.75" customHeight="1" x14ac:dyDescent="0.25">
      <c r="A701" s="1"/>
      <c r="B701" s="5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5.75" customHeight="1" x14ac:dyDescent="0.25">
      <c r="A702" s="1"/>
      <c r="B702" s="5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5.75" customHeight="1" x14ac:dyDescent="0.25">
      <c r="A703" s="1"/>
      <c r="B703" s="5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5.75" customHeight="1" x14ac:dyDescent="0.25">
      <c r="A704" s="1"/>
      <c r="B704" s="5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5.75" customHeight="1" x14ac:dyDescent="0.25">
      <c r="A705" s="1"/>
      <c r="B705" s="5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5.75" customHeight="1" x14ac:dyDescent="0.25">
      <c r="A706" s="1"/>
      <c r="B706" s="5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5.75" customHeight="1" x14ac:dyDescent="0.25">
      <c r="A707" s="1"/>
      <c r="B707" s="5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5.75" customHeight="1" x14ac:dyDescent="0.25">
      <c r="A708" s="1"/>
      <c r="B708" s="5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5.75" customHeight="1" x14ac:dyDescent="0.25">
      <c r="A709" s="1"/>
      <c r="B709" s="5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5.75" customHeight="1" x14ac:dyDescent="0.25">
      <c r="A710" s="1"/>
      <c r="B710" s="5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5.75" customHeight="1" x14ac:dyDescent="0.25">
      <c r="A711" s="1"/>
      <c r="B711" s="5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5.75" customHeight="1" x14ac:dyDescent="0.25">
      <c r="A712" s="1"/>
      <c r="B712" s="5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5.75" customHeight="1" x14ac:dyDescent="0.25">
      <c r="A713" s="1"/>
      <c r="B713" s="5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5.75" customHeight="1" x14ac:dyDescent="0.25">
      <c r="A714" s="1"/>
      <c r="B714" s="5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5.75" customHeight="1" x14ac:dyDescent="0.25">
      <c r="A715" s="1"/>
      <c r="B715" s="5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5.75" customHeight="1" x14ac:dyDescent="0.25">
      <c r="A716" s="1"/>
      <c r="B716" s="5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5.75" customHeight="1" x14ac:dyDescent="0.25">
      <c r="A717" s="1"/>
      <c r="B717" s="5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5.75" customHeight="1" x14ac:dyDescent="0.25">
      <c r="A718" s="1"/>
      <c r="B718" s="5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5.75" customHeight="1" x14ac:dyDescent="0.25">
      <c r="A719" s="1"/>
      <c r="B719" s="5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5.75" customHeight="1" x14ac:dyDescent="0.25">
      <c r="A720" s="1"/>
      <c r="B720" s="5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5.75" customHeight="1" x14ac:dyDescent="0.25">
      <c r="A721" s="1"/>
      <c r="B721" s="5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5.75" customHeight="1" x14ac:dyDescent="0.25">
      <c r="A722" s="1"/>
      <c r="B722" s="5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5.75" customHeight="1" x14ac:dyDescent="0.25">
      <c r="A723" s="1"/>
      <c r="B723" s="5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5.75" customHeight="1" x14ac:dyDescent="0.25">
      <c r="A724" s="1"/>
      <c r="B724" s="5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5.75" customHeight="1" x14ac:dyDescent="0.25">
      <c r="A725" s="1"/>
      <c r="B725" s="5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5.75" customHeight="1" x14ac:dyDescent="0.25">
      <c r="A726" s="1"/>
      <c r="B726" s="5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5.75" customHeight="1" x14ac:dyDescent="0.25">
      <c r="A727" s="1"/>
      <c r="B727" s="5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5.75" customHeight="1" x14ac:dyDescent="0.25">
      <c r="A728" s="1"/>
      <c r="B728" s="5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5.75" customHeight="1" x14ac:dyDescent="0.25">
      <c r="A729" s="1"/>
      <c r="B729" s="5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5.75" customHeight="1" x14ac:dyDescent="0.25">
      <c r="A730" s="1"/>
      <c r="B730" s="5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5.75" customHeight="1" x14ac:dyDescent="0.25">
      <c r="A731" s="1"/>
      <c r="B731" s="5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5.75" customHeight="1" x14ac:dyDescent="0.25">
      <c r="A732" s="1"/>
      <c r="B732" s="5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5.75" customHeight="1" x14ac:dyDescent="0.25">
      <c r="A733" s="1"/>
      <c r="B733" s="5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5.75" customHeight="1" x14ac:dyDescent="0.25">
      <c r="A734" s="1"/>
      <c r="B734" s="5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5.75" customHeight="1" x14ac:dyDescent="0.25">
      <c r="A735" s="1"/>
      <c r="B735" s="5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5.75" customHeight="1" x14ac:dyDescent="0.25">
      <c r="A736" s="1"/>
      <c r="B736" s="5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5.75" customHeight="1" x14ac:dyDescent="0.25">
      <c r="A737" s="1"/>
      <c r="B737" s="5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5.75" customHeight="1" x14ac:dyDescent="0.25">
      <c r="A738" s="1"/>
      <c r="B738" s="5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5.75" customHeight="1" x14ac:dyDescent="0.25">
      <c r="A739" s="1"/>
      <c r="B739" s="5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5.75" customHeight="1" x14ac:dyDescent="0.25">
      <c r="A740" s="1"/>
      <c r="B740" s="5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5.75" customHeight="1" x14ac:dyDescent="0.25">
      <c r="A741" s="1"/>
      <c r="B741" s="5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5.75" customHeight="1" x14ac:dyDescent="0.25">
      <c r="A742" s="1"/>
      <c r="B742" s="5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5.75" customHeight="1" x14ac:dyDescent="0.25">
      <c r="A743" s="1"/>
      <c r="B743" s="5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5.75" customHeight="1" x14ac:dyDescent="0.25">
      <c r="A744" s="1"/>
      <c r="B744" s="5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5.75" customHeight="1" x14ac:dyDescent="0.25">
      <c r="A745" s="1"/>
      <c r="B745" s="5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5.75" customHeight="1" x14ac:dyDescent="0.25">
      <c r="A746" s="1"/>
      <c r="B746" s="5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5.75" customHeight="1" x14ac:dyDescent="0.25">
      <c r="A747" s="1"/>
      <c r="B747" s="5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5.75" customHeight="1" x14ac:dyDescent="0.25">
      <c r="A748" s="1"/>
      <c r="B748" s="5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5.75" customHeight="1" x14ac:dyDescent="0.25">
      <c r="A749" s="1"/>
      <c r="B749" s="5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5.75" customHeight="1" x14ac:dyDescent="0.25">
      <c r="A750" s="1"/>
      <c r="B750" s="5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5.75" customHeight="1" x14ac:dyDescent="0.25">
      <c r="A751" s="1"/>
      <c r="B751" s="5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5.75" customHeight="1" x14ac:dyDescent="0.25">
      <c r="A752" s="1"/>
      <c r="B752" s="5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5.75" customHeight="1" x14ac:dyDescent="0.25">
      <c r="A753" s="1"/>
      <c r="B753" s="5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5.75" customHeight="1" x14ac:dyDescent="0.25">
      <c r="A754" s="1"/>
      <c r="B754" s="5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5.75" customHeight="1" x14ac:dyDescent="0.25">
      <c r="A755" s="1"/>
      <c r="B755" s="5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5.75" customHeight="1" x14ac:dyDescent="0.25">
      <c r="A756" s="1"/>
      <c r="B756" s="5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5.75" customHeight="1" x14ac:dyDescent="0.25">
      <c r="A757" s="1"/>
      <c r="B757" s="5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5.75" customHeight="1" x14ac:dyDescent="0.25">
      <c r="A758" s="1"/>
      <c r="B758" s="5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5.75" customHeight="1" x14ac:dyDescent="0.25">
      <c r="A759" s="1"/>
      <c r="B759" s="5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5.75" customHeight="1" x14ac:dyDescent="0.25">
      <c r="A760" s="1"/>
      <c r="B760" s="5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5.75" customHeight="1" x14ac:dyDescent="0.25">
      <c r="A761" s="1"/>
      <c r="B761" s="5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5.75" customHeight="1" x14ac:dyDescent="0.25">
      <c r="A762" s="1"/>
      <c r="B762" s="5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5.75" customHeight="1" x14ac:dyDescent="0.25">
      <c r="A763" s="1"/>
      <c r="B763" s="5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5.75" customHeight="1" x14ac:dyDescent="0.25">
      <c r="A764" s="1"/>
      <c r="B764" s="5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5.75" customHeight="1" x14ac:dyDescent="0.25">
      <c r="A765" s="1"/>
      <c r="B765" s="5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5.75" customHeight="1" x14ac:dyDescent="0.25">
      <c r="A766" s="1"/>
      <c r="B766" s="5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5.75" customHeight="1" x14ac:dyDescent="0.25">
      <c r="A767" s="1"/>
      <c r="B767" s="5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5.75" customHeight="1" x14ac:dyDescent="0.25">
      <c r="A768" s="1"/>
      <c r="B768" s="5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5.75" customHeight="1" x14ac:dyDescent="0.25">
      <c r="A769" s="1"/>
      <c r="B769" s="5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5.75" customHeight="1" x14ac:dyDescent="0.25">
      <c r="A770" s="1"/>
      <c r="B770" s="5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5.75" customHeight="1" x14ac:dyDescent="0.25">
      <c r="A771" s="1"/>
      <c r="B771" s="5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5.75" customHeight="1" x14ac:dyDescent="0.25">
      <c r="A772" s="1"/>
      <c r="B772" s="5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5.75" customHeight="1" x14ac:dyDescent="0.25">
      <c r="A773" s="1"/>
      <c r="B773" s="5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5.75" customHeight="1" x14ac:dyDescent="0.25">
      <c r="A774" s="1"/>
      <c r="B774" s="5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5.75" customHeight="1" x14ac:dyDescent="0.25">
      <c r="A775" s="1"/>
      <c r="B775" s="5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5.75" customHeight="1" x14ac:dyDescent="0.25">
      <c r="A776" s="1"/>
      <c r="B776" s="5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5.75" customHeight="1" x14ac:dyDescent="0.25">
      <c r="A777" s="1"/>
      <c r="B777" s="5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5.75" customHeight="1" x14ac:dyDescent="0.25">
      <c r="A778" s="1"/>
      <c r="B778" s="5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5.75" customHeight="1" x14ac:dyDescent="0.25">
      <c r="A779" s="1"/>
      <c r="B779" s="5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5.75" customHeight="1" x14ac:dyDescent="0.25">
      <c r="A780" s="1"/>
      <c r="B780" s="5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5.75" customHeight="1" x14ac:dyDescent="0.25">
      <c r="A781" s="1"/>
      <c r="B781" s="5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5.75" customHeight="1" x14ac:dyDescent="0.25">
      <c r="A782" s="1"/>
      <c r="B782" s="5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5.75" customHeight="1" x14ac:dyDescent="0.25">
      <c r="A783" s="1"/>
      <c r="B783" s="5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5.75" customHeight="1" x14ac:dyDescent="0.25">
      <c r="A784" s="1"/>
      <c r="B784" s="5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5.75" customHeight="1" x14ac:dyDescent="0.25">
      <c r="A785" s="1"/>
      <c r="B785" s="5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5.75" customHeight="1" x14ac:dyDescent="0.25">
      <c r="A786" s="1"/>
      <c r="B786" s="5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5.75" customHeight="1" x14ac:dyDescent="0.25">
      <c r="A787" s="1"/>
      <c r="B787" s="5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5.75" customHeight="1" x14ac:dyDescent="0.25">
      <c r="A788" s="1"/>
      <c r="B788" s="5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5.75" customHeight="1" x14ac:dyDescent="0.25">
      <c r="A789" s="1"/>
      <c r="B789" s="5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5.75" customHeight="1" x14ac:dyDescent="0.25">
      <c r="A790" s="1"/>
      <c r="B790" s="5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5.75" customHeight="1" x14ac:dyDescent="0.25">
      <c r="A791" s="1"/>
      <c r="B791" s="5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5.75" customHeight="1" x14ac:dyDescent="0.25">
      <c r="A792" s="1"/>
      <c r="B792" s="5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5.75" customHeight="1" x14ac:dyDescent="0.25">
      <c r="A793" s="1"/>
      <c r="B793" s="5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5.75" customHeight="1" x14ac:dyDescent="0.25">
      <c r="A794" s="1"/>
      <c r="B794" s="5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5.75" customHeight="1" x14ac:dyDescent="0.25">
      <c r="A795" s="1"/>
      <c r="B795" s="5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5.75" customHeight="1" x14ac:dyDescent="0.25">
      <c r="A796" s="1"/>
      <c r="B796" s="5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5.75" customHeight="1" x14ac:dyDescent="0.25">
      <c r="A797" s="1"/>
      <c r="B797" s="5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5.75" customHeight="1" x14ac:dyDescent="0.25">
      <c r="A798" s="1"/>
      <c r="B798" s="5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5.75" customHeight="1" x14ac:dyDescent="0.25">
      <c r="A799" s="1"/>
      <c r="B799" s="5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5.75" customHeight="1" x14ac:dyDescent="0.25">
      <c r="A800" s="1"/>
      <c r="B800" s="5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5.75" customHeight="1" x14ac:dyDescent="0.25">
      <c r="A801" s="1"/>
      <c r="B801" s="5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5.75" customHeight="1" x14ac:dyDescent="0.25">
      <c r="A802" s="1"/>
      <c r="B802" s="5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5.75" customHeight="1" x14ac:dyDescent="0.25">
      <c r="A803" s="1"/>
      <c r="B803" s="5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5.75" customHeight="1" x14ac:dyDescent="0.25">
      <c r="A804" s="1"/>
      <c r="B804" s="5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5.75" customHeight="1" x14ac:dyDescent="0.25">
      <c r="A805" s="1"/>
      <c r="B805" s="5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5.75" customHeight="1" x14ac:dyDescent="0.25">
      <c r="A806" s="1"/>
      <c r="B806" s="5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5.75" customHeight="1" x14ac:dyDescent="0.25">
      <c r="A807" s="1"/>
      <c r="B807" s="5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5.75" customHeight="1" x14ac:dyDescent="0.25">
      <c r="A808" s="1"/>
      <c r="B808" s="5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5.75" customHeight="1" x14ac:dyDescent="0.25">
      <c r="A809" s="1"/>
      <c r="B809" s="5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5.75" customHeight="1" x14ac:dyDescent="0.25">
      <c r="A810" s="1"/>
      <c r="B810" s="5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5.75" customHeight="1" x14ac:dyDescent="0.25">
      <c r="A811" s="1"/>
      <c r="B811" s="5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5.75" customHeight="1" x14ac:dyDescent="0.25">
      <c r="A812" s="1"/>
      <c r="B812" s="5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5.75" customHeight="1" x14ac:dyDescent="0.25">
      <c r="A813" s="1"/>
      <c r="B813" s="5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5.75" customHeight="1" x14ac:dyDescent="0.25">
      <c r="A814" s="1"/>
      <c r="B814" s="5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5.75" customHeight="1" x14ac:dyDescent="0.25">
      <c r="A815" s="1"/>
      <c r="B815" s="5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5.75" customHeight="1" x14ac:dyDescent="0.25">
      <c r="A816" s="1"/>
      <c r="B816" s="5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5.75" customHeight="1" x14ac:dyDescent="0.25">
      <c r="A817" s="1"/>
      <c r="B817" s="5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5.75" customHeight="1" x14ac:dyDescent="0.25">
      <c r="A818" s="1"/>
      <c r="B818" s="5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5.75" customHeight="1" x14ac:dyDescent="0.25">
      <c r="A819" s="1"/>
      <c r="B819" s="5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5.75" customHeight="1" x14ac:dyDescent="0.25">
      <c r="A820" s="1"/>
      <c r="B820" s="5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5.75" customHeight="1" x14ac:dyDescent="0.25">
      <c r="A821" s="1"/>
      <c r="B821" s="5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5.75" customHeight="1" x14ac:dyDescent="0.25">
      <c r="A822" s="1"/>
      <c r="B822" s="5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5.75" customHeight="1" x14ac:dyDescent="0.25">
      <c r="A823" s="1"/>
      <c r="B823" s="5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5.75" customHeight="1" x14ac:dyDescent="0.25">
      <c r="A824" s="1"/>
      <c r="B824" s="5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5.75" customHeight="1" x14ac:dyDescent="0.25">
      <c r="A825" s="1"/>
      <c r="B825" s="5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5.75" customHeight="1" x14ac:dyDescent="0.25">
      <c r="A826" s="1"/>
      <c r="B826" s="5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5.75" customHeight="1" x14ac:dyDescent="0.25">
      <c r="A827" s="1"/>
      <c r="B827" s="5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5.75" customHeight="1" x14ac:dyDescent="0.25">
      <c r="A828" s="1"/>
      <c r="B828" s="5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5.75" customHeight="1" x14ac:dyDescent="0.25">
      <c r="A829" s="1"/>
      <c r="B829" s="5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5.75" customHeight="1" x14ac:dyDescent="0.25">
      <c r="A830" s="1"/>
      <c r="B830" s="5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5.75" customHeight="1" x14ac:dyDescent="0.25">
      <c r="A831" s="1"/>
      <c r="B831" s="5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5.75" customHeight="1" x14ac:dyDescent="0.25">
      <c r="A832" s="1"/>
      <c r="B832" s="5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5.75" customHeight="1" x14ac:dyDescent="0.25">
      <c r="A833" s="1"/>
      <c r="B833" s="5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5.75" customHeight="1" x14ac:dyDescent="0.25">
      <c r="A834" s="1"/>
      <c r="B834" s="5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5.75" customHeight="1" x14ac:dyDescent="0.25">
      <c r="A835" s="1"/>
      <c r="B835" s="5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5.75" customHeight="1" x14ac:dyDescent="0.25">
      <c r="A836" s="1"/>
      <c r="B836" s="5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5.75" customHeight="1" x14ac:dyDescent="0.25">
      <c r="A837" s="1"/>
      <c r="B837" s="5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5.75" customHeight="1" x14ac:dyDescent="0.25">
      <c r="A838" s="1"/>
      <c r="B838" s="5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5.75" customHeight="1" x14ac:dyDescent="0.25">
      <c r="A839" s="1"/>
      <c r="B839" s="5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5.75" customHeight="1" x14ac:dyDescent="0.25">
      <c r="A840" s="1"/>
      <c r="B840" s="5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5.75" customHeight="1" x14ac:dyDescent="0.25">
      <c r="A841" s="1"/>
      <c r="B841" s="5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5.75" customHeight="1" x14ac:dyDescent="0.25">
      <c r="A842" s="1"/>
      <c r="B842" s="5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5.75" customHeight="1" x14ac:dyDescent="0.25">
      <c r="A843" s="1"/>
      <c r="B843" s="5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5.75" customHeight="1" x14ac:dyDescent="0.25">
      <c r="A844" s="1"/>
      <c r="B844" s="5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5.75" customHeight="1" x14ac:dyDescent="0.25">
      <c r="A845" s="1"/>
      <c r="B845" s="5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5.75" customHeight="1" x14ac:dyDescent="0.25">
      <c r="A846" s="1"/>
      <c r="B846" s="5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5.75" customHeight="1" x14ac:dyDescent="0.25">
      <c r="A847" s="1"/>
      <c r="B847" s="5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5.75" customHeight="1" x14ac:dyDescent="0.25">
      <c r="A848" s="1"/>
      <c r="B848" s="5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5.75" customHeight="1" x14ac:dyDescent="0.25">
      <c r="A849" s="1"/>
      <c r="B849" s="5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5.75" customHeight="1" x14ac:dyDescent="0.25">
      <c r="A850" s="1"/>
      <c r="B850" s="5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5.75" customHeight="1" x14ac:dyDescent="0.25">
      <c r="A851" s="1"/>
      <c r="B851" s="5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5.75" customHeight="1" x14ac:dyDescent="0.25">
      <c r="A852" s="1"/>
      <c r="B852" s="5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5.75" customHeight="1" x14ac:dyDescent="0.25">
      <c r="A853" s="1"/>
      <c r="B853" s="5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5.75" customHeight="1" x14ac:dyDescent="0.25">
      <c r="A854" s="1"/>
      <c r="B854" s="5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5.75" customHeight="1" x14ac:dyDescent="0.25">
      <c r="A855" s="1"/>
      <c r="B855" s="5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5.75" customHeight="1" x14ac:dyDescent="0.25">
      <c r="A856" s="1"/>
      <c r="B856" s="5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5.75" customHeight="1" x14ac:dyDescent="0.25">
      <c r="A857" s="1"/>
      <c r="B857" s="5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5.75" customHeight="1" x14ac:dyDescent="0.25">
      <c r="A858" s="1"/>
      <c r="B858" s="5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5.75" customHeight="1" x14ac:dyDescent="0.25">
      <c r="A859" s="1"/>
      <c r="B859" s="5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5.75" customHeight="1" x14ac:dyDescent="0.25">
      <c r="A860" s="1"/>
      <c r="B860" s="5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5.75" customHeight="1" x14ac:dyDescent="0.25">
      <c r="A861" s="1"/>
      <c r="B861" s="5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5.75" customHeight="1" x14ac:dyDescent="0.25">
      <c r="A862" s="1"/>
      <c r="B862" s="5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5.75" customHeight="1" x14ac:dyDescent="0.25">
      <c r="A863" s="1"/>
      <c r="B863" s="5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5.75" customHeight="1" x14ac:dyDescent="0.25">
      <c r="A864" s="1"/>
      <c r="B864" s="5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5.75" customHeight="1" x14ac:dyDescent="0.25">
      <c r="A865" s="1"/>
      <c r="B865" s="5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5.75" customHeight="1" x14ac:dyDescent="0.25">
      <c r="A866" s="1"/>
      <c r="B866" s="5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5.75" customHeight="1" x14ac:dyDescent="0.25">
      <c r="A867" s="1"/>
      <c r="B867" s="5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5.75" customHeight="1" x14ac:dyDescent="0.25">
      <c r="A868" s="1"/>
      <c r="B868" s="5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5.75" customHeight="1" x14ac:dyDescent="0.25">
      <c r="A869" s="1"/>
      <c r="B869" s="5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5.75" customHeight="1" x14ac:dyDescent="0.25">
      <c r="A870" s="1"/>
      <c r="B870" s="5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5.75" customHeight="1" x14ac:dyDescent="0.25">
      <c r="A871" s="1"/>
      <c r="B871" s="5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5.75" customHeight="1" x14ac:dyDescent="0.25">
      <c r="A872" s="1"/>
      <c r="B872" s="5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5.75" customHeight="1" x14ac:dyDescent="0.25">
      <c r="A873" s="1"/>
      <c r="B873" s="5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5.75" customHeight="1" x14ac:dyDescent="0.25">
      <c r="A874" s="1"/>
      <c r="B874" s="5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5.75" customHeight="1" x14ac:dyDescent="0.25">
      <c r="A875" s="1"/>
      <c r="B875" s="5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5.75" customHeight="1" x14ac:dyDescent="0.25">
      <c r="A876" s="1"/>
      <c r="B876" s="5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5.75" customHeight="1" x14ac:dyDescent="0.25">
      <c r="A877" s="1"/>
      <c r="B877" s="5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5.75" customHeight="1" x14ac:dyDescent="0.25">
      <c r="A878" s="1"/>
      <c r="B878" s="5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5.75" customHeight="1" x14ac:dyDescent="0.25">
      <c r="A879" s="1"/>
      <c r="B879" s="5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5.75" customHeight="1" x14ac:dyDescent="0.25">
      <c r="A880" s="1"/>
      <c r="B880" s="5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5.75" customHeight="1" x14ac:dyDescent="0.25">
      <c r="A881" s="1"/>
      <c r="B881" s="5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5.75" customHeight="1" x14ac:dyDescent="0.25">
      <c r="A882" s="1"/>
      <c r="B882" s="5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5.75" customHeight="1" x14ac:dyDescent="0.25">
      <c r="A883" s="1"/>
      <c r="B883" s="5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5.75" customHeight="1" x14ac:dyDescent="0.25">
      <c r="A884" s="1"/>
      <c r="B884" s="5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5.75" customHeight="1" x14ac:dyDescent="0.25">
      <c r="A885" s="1"/>
      <c r="B885" s="5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5.75" customHeight="1" x14ac:dyDescent="0.25">
      <c r="A886" s="1"/>
      <c r="B886" s="5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5.75" customHeight="1" x14ac:dyDescent="0.25">
      <c r="A887" s="1"/>
      <c r="B887" s="5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5.75" customHeight="1" x14ac:dyDescent="0.25">
      <c r="A888" s="1"/>
      <c r="B888" s="5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5.75" customHeight="1" x14ac:dyDescent="0.25">
      <c r="A889" s="1"/>
      <c r="B889" s="5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5.75" customHeight="1" x14ac:dyDescent="0.25">
      <c r="A890" s="1"/>
      <c r="B890" s="5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5.75" customHeight="1" x14ac:dyDescent="0.25">
      <c r="A891" s="1"/>
      <c r="B891" s="5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5.75" customHeight="1" x14ac:dyDescent="0.25">
      <c r="A892" s="1"/>
      <c r="B892" s="5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5.75" customHeight="1" x14ac:dyDescent="0.25">
      <c r="A893" s="1"/>
      <c r="B893" s="5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5.75" customHeight="1" x14ac:dyDescent="0.25">
      <c r="A894" s="1"/>
      <c r="B894" s="5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5.75" customHeight="1" x14ac:dyDescent="0.25">
      <c r="A895" s="1"/>
      <c r="B895" s="5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5.75" customHeight="1" x14ac:dyDescent="0.25">
      <c r="A896" s="1"/>
      <c r="B896" s="5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5.75" customHeight="1" x14ac:dyDescent="0.25">
      <c r="A897" s="1"/>
      <c r="B897" s="5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5.75" customHeight="1" x14ac:dyDescent="0.25">
      <c r="A898" s="1"/>
      <c r="B898" s="5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5.75" customHeight="1" x14ac:dyDescent="0.25">
      <c r="A899" s="1"/>
      <c r="B899" s="5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5.75" customHeight="1" x14ac:dyDescent="0.25">
      <c r="A900" s="1"/>
      <c r="B900" s="5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5.75" customHeight="1" x14ac:dyDescent="0.25">
      <c r="A901" s="1"/>
      <c r="B901" s="5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5.75" customHeight="1" x14ac:dyDescent="0.25">
      <c r="A902" s="1"/>
      <c r="B902" s="5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5.75" customHeight="1" x14ac:dyDescent="0.25">
      <c r="A903" s="1"/>
      <c r="B903" s="5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5.75" customHeight="1" x14ac:dyDescent="0.25">
      <c r="A904" s="1"/>
      <c r="B904" s="5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5.75" customHeight="1" x14ac:dyDescent="0.25">
      <c r="A905" s="1"/>
      <c r="B905" s="5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5.75" customHeight="1" x14ac:dyDescent="0.25">
      <c r="A906" s="1"/>
      <c r="B906" s="5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5.75" customHeight="1" x14ac:dyDescent="0.25">
      <c r="A907" s="1"/>
      <c r="B907" s="5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5.75" customHeight="1" x14ac:dyDescent="0.25">
      <c r="A908" s="1"/>
      <c r="B908" s="5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5.75" customHeight="1" x14ac:dyDescent="0.25">
      <c r="A909" s="1"/>
      <c r="B909" s="5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5.75" customHeight="1" x14ac:dyDescent="0.25">
      <c r="A910" s="1"/>
      <c r="B910" s="5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5.75" customHeight="1" x14ac:dyDescent="0.25">
      <c r="A911" s="1"/>
      <c r="B911" s="5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5.75" customHeight="1" x14ac:dyDescent="0.25">
      <c r="A912" s="1"/>
      <c r="B912" s="5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5.75" customHeight="1" x14ac:dyDescent="0.25">
      <c r="A913" s="1"/>
      <c r="B913" s="5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5.75" customHeight="1" x14ac:dyDescent="0.25">
      <c r="A914" s="1"/>
      <c r="B914" s="5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5.75" customHeight="1" x14ac:dyDescent="0.25">
      <c r="A915" s="1"/>
      <c r="B915" s="5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5.75" customHeight="1" x14ac:dyDescent="0.25">
      <c r="A916" s="1"/>
      <c r="B916" s="5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5.75" customHeight="1" x14ac:dyDescent="0.25">
      <c r="A917" s="1"/>
      <c r="B917" s="5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5.75" customHeight="1" x14ac:dyDescent="0.25">
      <c r="A918" s="1"/>
      <c r="B918" s="5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5.75" customHeight="1" x14ac:dyDescent="0.25">
      <c r="A919" s="1"/>
      <c r="B919" s="5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5.75" customHeight="1" x14ac:dyDescent="0.25">
      <c r="A920" s="1"/>
      <c r="B920" s="5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5.75" customHeight="1" x14ac:dyDescent="0.25">
      <c r="A921" s="1"/>
      <c r="B921" s="5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5.75" customHeight="1" x14ac:dyDescent="0.25">
      <c r="A922" s="1"/>
      <c r="B922" s="5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5.75" customHeight="1" x14ac:dyDescent="0.25">
      <c r="A923" s="1"/>
      <c r="B923" s="5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5.75" customHeight="1" x14ac:dyDescent="0.25">
      <c r="A924" s="1"/>
      <c r="B924" s="5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5.75" customHeight="1" x14ac:dyDescent="0.25">
      <c r="A925" s="1"/>
      <c r="B925" s="5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5.75" customHeight="1" x14ac:dyDescent="0.25">
      <c r="A926" s="1"/>
      <c r="B926" s="5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5.75" customHeight="1" x14ac:dyDescent="0.25">
      <c r="A927" s="1"/>
      <c r="B927" s="5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5.75" customHeight="1" x14ac:dyDescent="0.25">
      <c r="A928" s="1"/>
      <c r="B928" s="5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5.75" customHeight="1" x14ac:dyDescent="0.25">
      <c r="A929" s="1"/>
      <c r="B929" s="5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5.75" customHeight="1" x14ac:dyDescent="0.25">
      <c r="A930" s="1"/>
      <c r="B930" s="5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5.75" customHeight="1" x14ac:dyDescent="0.25">
      <c r="A931" s="1"/>
      <c r="B931" s="5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5.75" customHeight="1" x14ac:dyDescent="0.25">
      <c r="A932" s="1"/>
      <c r="B932" s="5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5.75" customHeight="1" x14ac:dyDescent="0.25">
      <c r="A933" s="1"/>
      <c r="B933" s="5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5.75" customHeight="1" x14ac:dyDescent="0.25">
      <c r="A934" s="1"/>
      <c r="B934" s="5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5.75" customHeight="1" x14ac:dyDescent="0.25">
      <c r="A935" s="1"/>
      <c r="B935" s="5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5.75" customHeight="1" x14ac:dyDescent="0.25">
      <c r="A936" s="1"/>
      <c r="B936" s="5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5.75" customHeight="1" x14ac:dyDescent="0.25">
      <c r="A937" s="1"/>
      <c r="B937" s="5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5.75" customHeight="1" x14ac:dyDescent="0.25">
      <c r="A938" s="1"/>
      <c r="B938" s="5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5.75" customHeight="1" x14ac:dyDescent="0.25">
      <c r="A939" s="1"/>
      <c r="B939" s="5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5.75" customHeight="1" x14ac:dyDescent="0.25">
      <c r="A940" s="1"/>
      <c r="B940" s="5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5.75" customHeight="1" x14ac:dyDescent="0.25">
      <c r="A941" s="1"/>
      <c r="B941" s="5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5.75" customHeight="1" x14ac:dyDescent="0.25">
      <c r="A942" s="1"/>
      <c r="B942" s="5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5.75" customHeight="1" x14ac:dyDescent="0.25">
      <c r="A943" s="1"/>
      <c r="B943" s="5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5.75" customHeight="1" x14ac:dyDescent="0.25">
      <c r="A944" s="1"/>
      <c r="B944" s="5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5.75" customHeight="1" x14ac:dyDescent="0.25">
      <c r="A945" s="1"/>
      <c r="B945" s="5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5.75" customHeight="1" x14ac:dyDescent="0.25">
      <c r="A946" s="1"/>
      <c r="B946" s="5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5.75" customHeight="1" x14ac:dyDescent="0.25">
      <c r="A947" s="1"/>
      <c r="B947" s="5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5.75" customHeight="1" x14ac:dyDescent="0.25">
      <c r="A948" s="1"/>
      <c r="B948" s="5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5.75" customHeight="1" x14ac:dyDescent="0.25">
      <c r="A949" s="1"/>
      <c r="B949" s="5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5.75" customHeight="1" x14ac:dyDescent="0.25">
      <c r="A950" s="1"/>
      <c r="B950" s="5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5.75" customHeight="1" x14ac:dyDescent="0.25">
      <c r="A951" s="1"/>
      <c r="B951" s="5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5.75" customHeight="1" x14ac:dyDescent="0.25">
      <c r="A952" s="1"/>
      <c r="B952" s="5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5.75" customHeight="1" x14ac:dyDescent="0.25">
      <c r="A953" s="1"/>
      <c r="B953" s="5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5.75" customHeight="1" x14ac:dyDescent="0.25">
      <c r="A954" s="1"/>
      <c r="B954" s="5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5.75" customHeight="1" x14ac:dyDescent="0.25">
      <c r="A955" s="1"/>
      <c r="B955" s="5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5.75" customHeight="1" x14ac:dyDescent="0.25">
      <c r="A956" s="1"/>
      <c r="B956" s="5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5.75" customHeight="1" x14ac:dyDescent="0.25">
      <c r="A957" s="1"/>
      <c r="B957" s="5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5.75" customHeight="1" x14ac:dyDescent="0.25">
      <c r="A958" s="1"/>
      <c r="B958" s="5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5.75" customHeight="1" x14ac:dyDescent="0.25">
      <c r="A959" s="1"/>
      <c r="B959" s="5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5.75" customHeight="1" x14ac:dyDescent="0.25">
      <c r="A960" s="1"/>
      <c r="B960" s="5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5.75" customHeight="1" x14ac:dyDescent="0.25">
      <c r="A961" s="1"/>
      <c r="B961" s="5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5.75" customHeight="1" x14ac:dyDescent="0.25">
      <c r="A962" s="1"/>
      <c r="B962" s="5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5.75" customHeight="1" x14ac:dyDescent="0.25">
      <c r="A963" s="1"/>
      <c r="B963" s="5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5.75" customHeight="1" x14ac:dyDescent="0.25">
      <c r="A964" s="1"/>
      <c r="B964" s="5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5.75" customHeight="1" x14ac:dyDescent="0.25">
      <c r="A965" s="1"/>
      <c r="B965" s="5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5.75" customHeight="1" x14ac:dyDescent="0.25">
      <c r="A966" s="1"/>
      <c r="B966" s="5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5.75" customHeight="1" x14ac:dyDescent="0.25">
      <c r="A967" s="1"/>
      <c r="B967" s="5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5.75" customHeight="1" x14ac:dyDescent="0.25">
      <c r="A968" s="1"/>
      <c r="B968" s="5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5.75" customHeight="1" x14ac:dyDescent="0.25">
      <c r="A969" s="1"/>
      <c r="B969" s="5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5.75" customHeight="1" x14ac:dyDescent="0.25">
      <c r="A970" s="1"/>
      <c r="B970" s="5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5.75" customHeight="1" x14ac:dyDescent="0.25">
      <c r="A971" s="1"/>
      <c r="B971" s="5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5.75" customHeight="1" x14ac:dyDescent="0.25">
      <c r="A972" s="1"/>
      <c r="B972" s="5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5.75" customHeight="1" x14ac:dyDescent="0.25">
      <c r="A973" s="1"/>
      <c r="B973" s="5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5.75" customHeight="1" x14ac:dyDescent="0.25">
      <c r="A974" s="1"/>
      <c r="B974" s="5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5.75" customHeight="1" x14ac:dyDescent="0.25">
      <c r="A975" s="1"/>
      <c r="B975" s="5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5.75" customHeight="1" x14ac:dyDescent="0.25">
      <c r="A976" s="1"/>
      <c r="B976" s="5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5.75" customHeight="1" x14ac:dyDescent="0.25">
      <c r="A977" s="1"/>
      <c r="B977" s="5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spans="1:40" ht="15.75" customHeight="1" x14ac:dyDescent="0.25">
      <c r="A978" s="1"/>
      <c r="B978" s="5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spans="1:40" ht="15.75" customHeight="1" x14ac:dyDescent="0.25">
      <c r="A979" s="1"/>
      <c r="B979" s="5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spans="1:40" ht="15.75" customHeight="1" x14ac:dyDescent="0.25">
      <c r="A980" s="1"/>
      <c r="B980" s="5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spans="1:40" ht="15.75" customHeight="1" x14ac:dyDescent="0.25">
      <c r="A981" s="1"/>
      <c r="B981" s="5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spans="1:40" ht="15.75" customHeight="1" x14ac:dyDescent="0.25">
      <c r="A982" s="1"/>
      <c r="B982" s="5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spans="1:40" ht="15.75" customHeight="1" x14ac:dyDescent="0.25">
      <c r="A983" s="1"/>
      <c r="B983" s="5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spans="1:40" ht="15.75" customHeight="1" x14ac:dyDescent="0.25">
      <c r="A984" s="1"/>
      <c r="B984" s="5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spans="1:40" ht="15.75" customHeight="1" x14ac:dyDescent="0.25">
      <c r="A985" s="1"/>
      <c r="B985" s="5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spans="1:40" ht="15.75" customHeight="1" x14ac:dyDescent="0.25">
      <c r="A986" s="1"/>
      <c r="B986" s="5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spans="1:40" ht="15.75" customHeight="1" x14ac:dyDescent="0.25">
      <c r="A987" s="1"/>
      <c r="B987" s="5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spans="1:40" ht="15.75" customHeight="1" x14ac:dyDescent="0.25">
      <c r="A988" s="1"/>
      <c r="B988" s="5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spans="1:40" ht="15.75" customHeight="1" x14ac:dyDescent="0.25">
      <c r="A989" s="1"/>
      <c r="B989" s="5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spans="1:40" ht="15.75" customHeight="1" x14ac:dyDescent="0.25">
      <c r="A990" s="1"/>
      <c r="B990" s="5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spans="1:40" ht="15.75" customHeight="1" x14ac:dyDescent="0.25">
      <c r="A991" s="1"/>
      <c r="B991" s="5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spans="1:40" ht="15.75" customHeight="1" x14ac:dyDescent="0.25">
      <c r="A992" s="1"/>
      <c r="B992" s="5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spans="1:40" ht="15.75" customHeight="1" x14ac:dyDescent="0.25">
      <c r="A993" s="1"/>
      <c r="B993" s="5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spans="1:40" ht="15.75" customHeight="1" x14ac:dyDescent="0.25">
      <c r="A994" s="1"/>
      <c r="B994" s="5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spans="1:40" ht="15.75" customHeight="1" x14ac:dyDescent="0.25">
      <c r="A995" s="1"/>
      <c r="B995" s="5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spans="1:40" ht="15.75" customHeight="1" x14ac:dyDescent="0.25">
      <c r="A996" s="1"/>
      <c r="B996" s="5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spans="1:40" ht="15.75" customHeight="1" x14ac:dyDescent="0.25">
      <c r="A997" s="1"/>
      <c r="B997" s="5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spans="1:40" ht="15.75" customHeight="1" x14ac:dyDescent="0.25">
      <c r="A998" s="1"/>
      <c r="B998" s="5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spans="1:40" ht="15.75" customHeight="1" x14ac:dyDescent="0.25">
      <c r="A999" s="1"/>
      <c r="B999" s="5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spans="1:40" ht="15.75" customHeight="1" x14ac:dyDescent="0.25">
      <c r="A1000" s="1"/>
      <c r="B1000" s="5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</sheetData>
  <mergeCells count="39">
    <mergeCell ref="C163:N163"/>
    <mergeCell ref="B93:B94"/>
    <mergeCell ref="B95:B96"/>
    <mergeCell ref="B98:C98"/>
    <mergeCell ref="C147:N147"/>
    <mergeCell ref="C148:O148"/>
    <mergeCell ref="C157:O157"/>
    <mergeCell ref="K54:K55"/>
    <mergeCell ref="L54:L55"/>
    <mergeCell ref="M54:M55"/>
    <mergeCell ref="N54:N55"/>
    <mergeCell ref="O54:O55"/>
    <mergeCell ref="B92:C92"/>
    <mergeCell ref="B51:O51"/>
    <mergeCell ref="B53:B55"/>
    <mergeCell ref="C53:C55"/>
    <mergeCell ref="D53:L53"/>
    <mergeCell ref="M53:O53"/>
    <mergeCell ref="D54:F54"/>
    <mergeCell ref="G54:G55"/>
    <mergeCell ref="H54:H55"/>
    <mergeCell ref="I54:I55"/>
    <mergeCell ref="J54:J55"/>
    <mergeCell ref="M4:M5"/>
    <mergeCell ref="N4:N5"/>
    <mergeCell ref="O4:O5"/>
    <mergeCell ref="B42:C42"/>
    <mergeCell ref="B43:B44"/>
    <mergeCell ref="B45:B46"/>
    <mergeCell ref="B1:O1"/>
    <mergeCell ref="B3:B5"/>
    <mergeCell ref="C3:C5"/>
    <mergeCell ref="D3:L3"/>
    <mergeCell ref="M3:O3"/>
    <mergeCell ref="D4:F4"/>
    <mergeCell ref="H4:H5"/>
    <mergeCell ref="I4:I5"/>
    <mergeCell ref="J4:J5"/>
    <mergeCell ref="L4:L5"/>
  </mergeCells>
  <pageMargins left="0.11811023622047245" right="0.11811023622047245" top="0.74803149606299213" bottom="0.74803149606299213" header="0" footer="0"/>
  <pageSetup paperSize="9" orientation="portrait"/>
  <rowBreaks count="1" manualBreakCount="1">
    <brk id="140" man="1"/>
  </row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34B1-CE49-4212-B3CF-3205CF0095B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CILACAP update 25 Juni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Magfiroh Tri Utami Ningrum</dc:creator>
  <cp:lastModifiedBy>Magfiroh Tri Utami Ningrum</cp:lastModifiedBy>
  <dcterms:created xsi:type="dcterms:W3CDTF">2023-09-30T07:28:40Z</dcterms:created>
  <dcterms:modified xsi:type="dcterms:W3CDTF">2023-09-30T07:29:40Z</dcterms:modified>
</cp:coreProperties>
</file>