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AHUN 2023\REKAPAN 2023\REKAP KEBAKARAN\"/>
    </mc:Choice>
  </mc:AlternateContent>
  <xr:revisionPtr revIDLastSave="0" documentId="13_ncr:1_{91D8BA84-ADD3-42A6-A097-5B623C6C7AE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Sheet1!$A$1:$Q$34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3" i="1" l="1"/>
  <c r="K12" i="1"/>
  <c r="K14" i="1" s="1"/>
  <c r="J14" i="1"/>
  <c r="H14" i="1"/>
  <c r="N14" i="1"/>
  <c r="K16" i="1" s="1"/>
  <c r="N16" i="1" s="1"/>
  <c r="L14" i="1"/>
  <c r="G14" i="1"/>
  <c r="F14" i="1"/>
  <c r="M14" i="1"/>
  <c r="N19" i="1"/>
</calcChain>
</file>

<file path=xl/sharedStrings.xml><?xml version="1.0" encoding="utf-8"?>
<sst xmlns="http://schemas.openxmlformats.org/spreadsheetml/2006/main" count="126" uniqueCount="76">
  <si>
    <t xml:space="preserve">REKAPITULASI LAPORAN KEBAKARAN </t>
  </si>
  <si>
    <t>UPT PEMADAM KEBAKARAN  KABUPATEN CILACAP</t>
  </si>
  <si>
    <t>NO</t>
  </si>
  <si>
    <t>HARI / TANGGAL KEJADIAN</t>
  </si>
  <si>
    <t>TEMPAT  KEJADIAN / KEGIATAN</t>
  </si>
  <si>
    <t>JENIS KEBAKARAN / KEGIATAN</t>
  </si>
  <si>
    <t>PENYEBAB / KET.</t>
  </si>
  <si>
    <t>KERUSAKAN</t>
  </si>
  <si>
    <t>KORBAN JIWA</t>
  </si>
  <si>
    <t>TOTAL KERUGIAN ( RP )</t>
  </si>
  <si>
    <t>KETERANGAN</t>
  </si>
  <si>
    <t>RESPON TIME</t>
  </si>
  <si>
    <t>Ringan</t>
  </si>
  <si>
    <t>Berat</t>
  </si>
  <si>
    <t>Roboh</t>
  </si>
  <si>
    <t>TERTANGANI</t>
  </si>
  <si>
    <t>T.TERTANGANI</t>
  </si>
  <si>
    <t>-</t>
  </si>
  <si>
    <t>Menit</t>
  </si>
  <si>
    <t>Keterangan</t>
  </si>
  <si>
    <t>MD  :</t>
  </si>
  <si>
    <t>Meninggal Dunia</t>
  </si>
  <si>
    <t>LR   :</t>
  </si>
  <si>
    <t>Luka Ringan</t>
  </si>
  <si>
    <t>LS   :</t>
  </si>
  <si>
    <t>Luka Sedang</t>
  </si>
  <si>
    <t xml:space="preserve"> KABUPATEN CILACAP</t>
  </si>
  <si>
    <t>LP   :</t>
  </si>
  <si>
    <t>Luka Parah</t>
  </si>
  <si>
    <t>L</t>
  </si>
  <si>
    <t>Rate (menit) response time</t>
  </si>
  <si>
    <t>:</t>
  </si>
  <si>
    <t>Jumlah waktu dalam kejadian kebakaran di WMK</t>
  </si>
  <si>
    <t>menit</t>
  </si>
  <si>
    <t>Total kejadian kebakaran di WMK yang tertangani</t>
  </si>
  <si>
    <t>kejadian</t>
  </si>
  <si>
    <t>Prosentase capaian response time</t>
  </si>
  <si>
    <t>Jumlah kejadian kebakaran di WMK yg tertangani</t>
  </si>
  <si>
    <t>x100%</t>
  </si>
  <si>
    <t>KEPALA SATUAN POLISI PAMONG PRAJA</t>
  </si>
  <si>
    <t>LUHUR SATRIO MUCHSIN,S.STP.,M.Si</t>
  </si>
  <si>
    <t xml:space="preserve">NIP 19780930 1997031 1 001 </t>
  </si>
  <si>
    <t>Total kejadian kebakaran di kabupaten/kota</t>
  </si>
  <si>
    <t>AIR / L</t>
  </si>
  <si>
    <t xml:space="preserve">MENINGGAL DUNIA </t>
  </si>
  <si>
    <t xml:space="preserve">SELAMAT </t>
  </si>
  <si>
    <t>Pembina Utama Muda</t>
  </si>
  <si>
    <t xml:space="preserve"> </t>
  </si>
  <si>
    <t xml:space="preserve">Kebakaran Pemukiman </t>
  </si>
  <si>
    <t>9000</t>
  </si>
  <si>
    <t xml:space="preserve">Konsleting Listrik </t>
  </si>
  <si>
    <t>BULAN JUNI 2023</t>
  </si>
  <si>
    <t>1</t>
  </si>
  <si>
    <t>2</t>
  </si>
  <si>
    <t>3</t>
  </si>
  <si>
    <t>4</t>
  </si>
  <si>
    <t>5</t>
  </si>
  <si>
    <t>6</t>
  </si>
  <si>
    <t xml:space="preserve"> Cilacap,    Juli 2023</t>
  </si>
  <si>
    <t>Minggu, 23Juli 2023</t>
  </si>
  <si>
    <t>Jln Venteran Rt 05 Rw03, Kelurahan Kab.Cilacap</t>
  </si>
  <si>
    <t>Kebakaran Lahan</t>
  </si>
  <si>
    <t>korek Api</t>
  </si>
  <si>
    <t>Jumat, 21 Juli 2023</t>
  </si>
  <si>
    <t>Depan Alun-alun Majenang Kec.Majenang Kab.Cilacap</t>
  </si>
  <si>
    <t>Putuntung Rokok</t>
  </si>
  <si>
    <t xml:space="preserve"> -</t>
  </si>
  <si>
    <t>Rabu,19 Juli 2023</t>
  </si>
  <si>
    <t xml:space="preserve">Jl Rawa Bendungan No 57 Mertasinga a.n Bapak Gono </t>
  </si>
  <si>
    <t>Minggu,09 Juli 2023</t>
  </si>
  <si>
    <t xml:space="preserve">Jl Raya Buntu - Sampang </t>
  </si>
  <si>
    <t>`</t>
  </si>
  <si>
    <t>Kebakaran Mobil</t>
  </si>
  <si>
    <t xml:space="preserve">Jl Rancah RT 28 RW 07 Desa Sidaurip Kecamatan Binangun a.n Bapak Narwan </t>
  </si>
  <si>
    <t>Selasa,04 Juli 2023</t>
  </si>
  <si>
    <t xml:space="preserve">RT 04 RW 07 Grumul Semampir desa Slarang Kesugihan a.n Bapak Yanto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</si>
</sst>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&quot;Rp&quot;* #,##0_);_(&quot;Rp&quot;* \(#,##0\);_(&quot;Rp&quot;* &quot;-&quot;_);_(@_)"/>
    <numFmt numFmtId="165" formatCode="0.0"/>
  </numFmts>
  <fonts count="14" x14ac:knownFonts="1">
    <font>
      <sz val="11"/>
      <color theme="1"/>
      <name val="Calibri"/>
      <family val="2"/>
      <charset val="1"/>
      <scheme val="minor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u val="double"/>
      <sz val="14"/>
      <color theme="1"/>
      <name val="Arial Narrow"/>
      <family val="2"/>
    </font>
    <font>
      <b/>
      <sz val="12"/>
      <color theme="1"/>
      <name val="Arial Narrow"/>
      <family val="2"/>
    </font>
    <font>
      <sz val="14"/>
      <color theme="1"/>
      <name val="Arial Narrow"/>
      <family val="2"/>
    </font>
    <font>
      <u/>
      <sz val="12"/>
      <color theme="1"/>
      <name val="Arial Narrow"/>
      <family val="2"/>
    </font>
    <font>
      <sz val="14"/>
      <color theme="1"/>
      <name val="Arial"/>
      <family val="2"/>
    </font>
    <font>
      <b/>
      <u/>
      <sz val="14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b/>
      <sz val="14"/>
      <color theme="1"/>
      <name val="Arial"/>
      <family val="2"/>
    </font>
    <font>
      <u/>
      <sz val="14"/>
      <color theme="1"/>
      <name val="Arial"/>
      <family val="2"/>
    </font>
    <font>
      <sz val="12"/>
      <color theme="1"/>
      <name val="Arial"/>
      <family val="2"/>
    </font>
    <font>
      <sz val="8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auto="1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12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5" fillId="0" borderId="3" xfId="0" applyNumberFormat="1" applyFont="1" applyBorder="1" applyAlignment="1">
      <alignment vertical="center"/>
    </xf>
    <xf numFmtId="0" fontId="6" fillId="0" borderId="0" xfId="0" applyFont="1"/>
    <xf numFmtId="0" fontId="7" fillId="0" borderId="0" xfId="0" applyFont="1" applyAlignment="1">
      <alignment horizontal="centerContinuous" vertical="top"/>
    </xf>
    <xf numFmtId="0" fontId="5" fillId="0" borderId="0" xfId="0" applyFont="1" applyAlignment="1">
      <alignment horizontal="centerContinuous"/>
    </xf>
    <xf numFmtId="0" fontId="7" fillId="0" borderId="0" xfId="0" applyFont="1"/>
    <xf numFmtId="0" fontId="1" fillId="0" borderId="5" xfId="0" applyFont="1" applyBorder="1"/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1" fillId="0" borderId="7" xfId="0" applyFont="1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" fontId="1" fillId="0" borderId="0" xfId="1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7" fillId="2" borderId="19" xfId="0" applyFont="1" applyFill="1" applyBorder="1" applyAlignment="1">
      <alignment horizontal="center" vertical="top"/>
    </xf>
    <xf numFmtId="0" fontId="10" fillId="2" borderId="20" xfId="0" applyFont="1" applyFill="1" applyBorder="1" applyAlignment="1">
      <alignment vertical="top"/>
    </xf>
    <xf numFmtId="0" fontId="11" fillId="2" borderId="20" xfId="0" applyFont="1" applyFill="1" applyBorder="1" applyAlignment="1">
      <alignment vertical="top"/>
    </xf>
    <xf numFmtId="0" fontId="8" fillId="2" borderId="20" xfId="0" applyFont="1" applyFill="1" applyBorder="1" applyAlignment="1">
      <alignment vertical="top"/>
    </xf>
    <xf numFmtId="1" fontId="10" fillId="2" borderId="20" xfId="0" applyNumberFormat="1" applyFont="1" applyFill="1" applyBorder="1" applyAlignment="1">
      <alignment vertical="top"/>
    </xf>
    <xf numFmtId="165" fontId="10" fillId="2" borderId="20" xfId="0" applyNumberFormat="1" applyFont="1" applyFill="1" applyBorder="1" applyAlignment="1">
      <alignment vertical="top"/>
    </xf>
    <xf numFmtId="1" fontId="12" fillId="2" borderId="20" xfId="1" applyNumberFormat="1" applyFont="1" applyFill="1" applyBorder="1" applyAlignment="1">
      <alignment vertical="top"/>
    </xf>
    <xf numFmtId="0" fontId="12" fillId="2" borderId="15" xfId="0" applyFont="1" applyFill="1" applyBorder="1" applyAlignment="1">
      <alignment vertical="top"/>
    </xf>
    <xf numFmtId="0" fontId="12" fillId="0" borderId="0" xfId="0" applyFont="1" applyAlignment="1">
      <alignment vertical="top"/>
    </xf>
    <xf numFmtId="0" fontId="5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/>
    </xf>
    <xf numFmtId="0" fontId="5" fillId="2" borderId="22" xfId="0" applyFont="1" applyFill="1" applyBorder="1"/>
    <xf numFmtId="0" fontId="2" fillId="2" borderId="22" xfId="0" applyFont="1" applyFill="1" applyBorder="1" applyAlignment="1">
      <alignment horizontal="center" vertical="center"/>
    </xf>
    <xf numFmtId="1" fontId="2" fillId="2" borderId="22" xfId="0" applyNumberFormat="1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right" vertical="center"/>
    </xf>
    <xf numFmtId="0" fontId="2" fillId="2" borderId="22" xfId="0" applyFont="1" applyFill="1" applyBorder="1" applyAlignment="1">
      <alignment horizontal="left" vertical="center"/>
    </xf>
    <xf numFmtId="1" fontId="1" fillId="2" borderId="22" xfId="1" applyNumberFormat="1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/>
    </xf>
    <xf numFmtId="0" fontId="5" fillId="3" borderId="21" xfId="0" applyFont="1" applyFill="1" applyBorder="1" applyAlignment="1">
      <alignment vertical="center"/>
    </xf>
    <xf numFmtId="0" fontId="2" fillId="3" borderId="22" xfId="0" applyFont="1" applyFill="1" applyBorder="1" applyAlignment="1">
      <alignment horizontal="center"/>
    </xf>
    <xf numFmtId="0" fontId="5" fillId="3" borderId="22" xfId="0" applyFont="1" applyFill="1" applyBorder="1"/>
    <xf numFmtId="0" fontId="2" fillId="3" borderId="22" xfId="0" applyFont="1" applyFill="1" applyBorder="1" applyAlignment="1">
      <alignment horizontal="center" vertical="center"/>
    </xf>
    <xf numFmtId="1" fontId="2" fillId="3" borderId="22" xfId="0" applyNumberFormat="1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vertical="top"/>
    </xf>
    <xf numFmtId="1" fontId="1" fillId="3" borderId="22" xfId="1" applyNumberFormat="1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/>
    </xf>
    <xf numFmtId="165" fontId="8" fillId="2" borderId="20" xfId="0" applyNumberFormat="1" applyFont="1" applyFill="1" applyBorder="1" applyAlignment="1">
      <alignment vertical="top"/>
    </xf>
    <xf numFmtId="0" fontId="1" fillId="0" borderId="25" xfId="0" quotePrefix="1" applyFont="1" applyBorder="1" applyAlignment="1">
      <alignment horizontal="center" vertical="center" wrapText="1"/>
    </xf>
    <xf numFmtId="0" fontId="5" fillId="0" borderId="24" xfId="0" applyFont="1" applyBorder="1" applyAlignment="1">
      <alignment vertical="center"/>
    </xf>
    <xf numFmtId="0" fontId="5" fillId="0" borderId="8" xfId="0" applyFont="1" applyBorder="1"/>
    <xf numFmtId="0" fontId="2" fillId="0" borderId="8" xfId="0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5" fontId="2" fillId="0" borderId="27" xfId="0" applyNumberFormat="1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/>
    </xf>
    <xf numFmtId="0" fontId="5" fillId="0" borderId="31" xfId="0" applyFont="1" applyBorder="1" applyAlignment="1">
      <alignment vertical="center"/>
    </xf>
    <xf numFmtId="0" fontId="1" fillId="0" borderId="26" xfId="0" applyFont="1" applyBorder="1" applyAlignment="1">
      <alignment horizontal="center"/>
    </xf>
    <xf numFmtId="0" fontId="5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7" fillId="3" borderId="34" xfId="0" applyFont="1" applyFill="1" applyBorder="1" applyAlignment="1">
      <alignment horizontal="center" vertical="top"/>
    </xf>
    <xf numFmtId="0" fontId="10" fillId="3" borderId="28" xfId="0" applyFont="1" applyFill="1" applyBorder="1" applyAlignment="1">
      <alignment vertical="top"/>
    </xf>
    <xf numFmtId="0" fontId="11" fillId="3" borderId="28" xfId="0" applyFont="1" applyFill="1" applyBorder="1" applyAlignment="1">
      <alignment vertical="top"/>
    </xf>
    <xf numFmtId="1" fontId="10" fillId="3" borderId="28" xfId="0" applyNumberFormat="1" applyFont="1" applyFill="1" applyBorder="1" applyAlignment="1">
      <alignment vertical="top"/>
    </xf>
    <xf numFmtId="0" fontId="8" fillId="3" borderId="28" xfId="0" applyFont="1" applyFill="1" applyBorder="1" applyAlignment="1">
      <alignment vertical="top"/>
    </xf>
    <xf numFmtId="9" fontId="10" fillId="3" borderId="28" xfId="2" applyFont="1" applyFill="1" applyBorder="1" applyAlignment="1">
      <alignment vertical="top"/>
    </xf>
    <xf numFmtId="1" fontId="12" fillId="3" borderId="28" xfId="1" applyNumberFormat="1" applyFont="1" applyFill="1" applyBorder="1" applyAlignment="1">
      <alignment vertical="top"/>
    </xf>
    <xf numFmtId="0" fontId="12" fillId="3" borderId="30" xfId="0" applyFont="1" applyFill="1" applyBorder="1" applyAlignment="1">
      <alignment vertical="top"/>
    </xf>
    <xf numFmtId="0" fontId="4" fillId="0" borderId="35" xfId="0" applyFont="1" applyBorder="1" applyAlignment="1">
      <alignment horizontal="center" vertical="center" wrapText="1"/>
    </xf>
    <xf numFmtId="43" fontId="1" fillId="0" borderId="29" xfId="1" quotePrefix="1" applyFont="1" applyBorder="1" applyAlignment="1">
      <alignment horizontal="center" vertical="center" wrapText="1"/>
    </xf>
    <xf numFmtId="41" fontId="5" fillId="0" borderId="6" xfId="1" applyNumberFormat="1" applyFont="1" applyBorder="1" applyAlignment="1">
      <alignment horizontal="center" vertical="center" wrapText="1"/>
    </xf>
    <xf numFmtId="0" fontId="1" fillId="0" borderId="36" xfId="0" quotePrefix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/>
    </xf>
    <xf numFmtId="164" fontId="5" fillId="0" borderId="37" xfId="0" applyNumberFormat="1" applyFont="1" applyBorder="1" applyAlignment="1">
      <alignment vertical="center"/>
    </xf>
    <xf numFmtId="0" fontId="5" fillId="0" borderId="3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1" fontId="5" fillId="0" borderId="39" xfId="1" applyNumberFormat="1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41" xfId="0" quotePrefix="1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9"/>
  <sheetViews>
    <sheetView tabSelected="1" view="pageBreakPreview" topLeftCell="A4" zoomScale="50" zoomScaleNormal="100" zoomScaleSheetLayoutView="50" workbookViewId="0">
      <selection activeCell="V11" sqref="V11"/>
    </sheetView>
  </sheetViews>
  <sheetFormatPr defaultColWidth="9.1796875" defaultRowHeight="15.5" x14ac:dyDescent="0.35"/>
  <cols>
    <col min="1" max="1" width="7" style="1" customWidth="1"/>
    <col min="2" max="2" width="27.54296875" style="1" customWidth="1"/>
    <col min="3" max="3" width="50" style="1" customWidth="1"/>
    <col min="4" max="4" width="24.1796875" style="1" customWidth="1"/>
    <col min="5" max="5" width="17.1796875" style="1" customWidth="1"/>
    <col min="6" max="6" width="9.453125" style="1" bestFit="1" customWidth="1"/>
    <col min="7" max="7" width="7.7265625" style="1" customWidth="1"/>
    <col min="8" max="8" width="8.7265625" style="1" customWidth="1"/>
    <col min="9" max="9" width="13.26953125" style="1" customWidth="1"/>
    <col min="10" max="10" width="12" style="1" customWidth="1"/>
    <col min="11" max="11" width="28.453125" style="1" customWidth="1"/>
    <col min="12" max="12" width="14.453125" style="1" customWidth="1"/>
    <col min="13" max="13" width="14.81640625" style="1" customWidth="1"/>
    <col min="14" max="14" width="10.7265625" style="1" customWidth="1"/>
    <col min="15" max="15" width="10.54296875" style="1" customWidth="1"/>
    <col min="16" max="16" width="9.36328125" style="1" customWidth="1"/>
    <col min="17" max="17" width="4.7265625" style="1" customWidth="1"/>
    <col min="18" max="16384" width="9.1796875" style="1"/>
  </cols>
  <sheetData>
    <row r="1" spans="1:17" ht="0.75" customHeight="1" x14ac:dyDescent="0.35"/>
    <row r="2" spans="1:17" ht="18" x14ac:dyDescent="0.35">
      <c r="A2" s="100" t="s">
        <v>0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2"/>
      <c r="Q2" s="2"/>
    </row>
    <row r="3" spans="1:17" ht="18" x14ac:dyDescent="0.35">
      <c r="A3" s="100" t="s">
        <v>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2"/>
      <c r="Q3" s="2"/>
    </row>
    <row r="4" spans="1:17" ht="18" x14ac:dyDescent="0.35">
      <c r="A4" s="101" t="s">
        <v>51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3"/>
      <c r="Q4" s="3"/>
    </row>
    <row r="5" spans="1:17" ht="18.5" thickBot="1" x14ac:dyDescent="0.4">
      <c r="A5" s="3" t="s">
        <v>47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16.5" customHeight="1" thickBot="1" x14ac:dyDescent="0.4">
      <c r="A6" s="102" t="s">
        <v>2</v>
      </c>
      <c r="B6" s="103" t="s">
        <v>3</v>
      </c>
      <c r="C6" s="105" t="s">
        <v>4</v>
      </c>
      <c r="D6" s="105" t="s">
        <v>5</v>
      </c>
      <c r="E6" s="105" t="s">
        <v>6</v>
      </c>
      <c r="F6" s="106" t="s">
        <v>7</v>
      </c>
      <c r="G6" s="107"/>
      <c r="H6" s="104"/>
      <c r="I6" s="106" t="s">
        <v>8</v>
      </c>
      <c r="J6" s="107"/>
      <c r="K6" s="108" t="s">
        <v>9</v>
      </c>
      <c r="L6" s="109" t="s">
        <v>10</v>
      </c>
      <c r="M6" s="109"/>
      <c r="N6" s="93" t="s">
        <v>11</v>
      </c>
      <c r="O6" s="96"/>
      <c r="P6" s="93" t="s">
        <v>43</v>
      </c>
      <c r="Q6" s="94"/>
    </row>
    <row r="7" spans="1:17" ht="30" customHeight="1" x14ac:dyDescent="0.35">
      <c r="A7" s="115"/>
      <c r="B7" s="96"/>
      <c r="C7" s="108"/>
      <c r="D7" s="108"/>
      <c r="E7" s="108"/>
      <c r="F7" s="116" t="s">
        <v>12</v>
      </c>
      <c r="G7" s="116" t="s">
        <v>13</v>
      </c>
      <c r="H7" s="116" t="s">
        <v>14</v>
      </c>
      <c r="I7" s="117" t="s">
        <v>44</v>
      </c>
      <c r="J7" s="118" t="s">
        <v>45</v>
      </c>
      <c r="K7" s="119"/>
      <c r="L7" s="116" t="s">
        <v>15</v>
      </c>
      <c r="M7" s="116" t="s">
        <v>16</v>
      </c>
      <c r="N7" s="120"/>
      <c r="O7" s="121"/>
      <c r="P7" s="120"/>
      <c r="Q7" s="95"/>
    </row>
    <row r="8" spans="1:17" ht="65" customHeight="1" thickBot="1" x14ac:dyDescent="0.4">
      <c r="A8" s="113" t="s">
        <v>52</v>
      </c>
      <c r="B8" s="17" t="s">
        <v>74</v>
      </c>
      <c r="C8" s="12" t="s">
        <v>75</v>
      </c>
      <c r="D8" s="11" t="s">
        <v>48</v>
      </c>
      <c r="E8" s="68" t="s">
        <v>50</v>
      </c>
      <c r="F8" s="14">
        <v>1</v>
      </c>
      <c r="G8" s="14" t="s">
        <v>17</v>
      </c>
      <c r="H8" s="14" t="s">
        <v>17</v>
      </c>
      <c r="I8" s="15" t="s">
        <v>17</v>
      </c>
      <c r="J8" s="15">
        <v>3</v>
      </c>
      <c r="K8" s="4">
        <v>20000000</v>
      </c>
      <c r="L8" s="14">
        <v>1</v>
      </c>
      <c r="M8" s="11" t="s">
        <v>17</v>
      </c>
      <c r="N8" s="16">
        <v>10</v>
      </c>
      <c r="O8" s="10" t="s">
        <v>18</v>
      </c>
      <c r="P8" s="79">
        <v>3000</v>
      </c>
      <c r="Q8" s="67" t="s">
        <v>29</v>
      </c>
    </row>
    <row r="9" spans="1:17" ht="65" customHeight="1" x14ac:dyDescent="0.35">
      <c r="A9" s="80" t="s">
        <v>53</v>
      </c>
      <c r="B9" s="81" t="s">
        <v>69</v>
      </c>
      <c r="C9" s="82" t="s">
        <v>73</v>
      </c>
      <c r="D9" s="83" t="s">
        <v>48</v>
      </c>
      <c r="E9" s="84" t="s">
        <v>50</v>
      </c>
      <c r="F9" s="85">
        <v>1</v>
      </c>
      <c r="G9" s="85" t="s">
        <v>17</v>
      </c>
      <c r="H9" s="85" t="s">
        <v>17</v>
      </c>
      <c r="I9" s="86" t="s">
        <v>17</v>
      </c>
      <c r="J9" s="86" t="s">
        <v>17</v>
      </c>
      <c r="K9" s="87">
        <v>2000000</v>
      </c>
      <c r="L9" s="85" t="s">
        <v>17</v>
      </c>
      <c r="M9" s="83">
        <v>1</v>
      </c>
      <c r="N9" s="88">
        <v>10</v>
      </c>
      <c r="O9" s="89" t="s">
        <v>18</v>
      </c>
      <c r="P9" s="90">
        <v>0</v>
      </c>
      <c r="Q9" s="91"/>
    </row>
    <row r="10" spans="1:17" ht="65" customHeight="1" thickBot="1" x14ac:dyDescent="0.4">
      <c r="A10" s="80" t="s">
        <v>54</v>
      </c>
      <c r="B10" s="81" t="s">
        <v>69</v>
      </c>
      <c r="C10" s="82" t="s">
        <v>70</v>
      </c>
      <c r="D10" s="83" t="s">
        <v>72</v>
      </c>
      <c r="E10" s="84" t="s">
        <v>50</v>
      </c>
      <c r="F10" s="85" t="s">
        <v>17</v>
      </c>
      <c r="G10" s="85">
        <v>1</v>
      </c>
      <c r="H10" s="85" t="s">
        <v>17</v>
      </c>
      <c r="I10" s="86" t="s">
        <v>17</v>
      </c>
      <c r="J10" s="86" t="s">
        <v>17</v>
      </c>
      <c r="K10" s="87">
        <v>20000000</v>
      </c>
      <c r="L10" s="85">
        <v>1</v>
      </c>
      <c r="M10" s="83" t="s">
        <v>17</v>
      </c>
      <c r="N10" s="88">
        <v>5</v>
      </c>
      <c r="O10" s="89" t="s">
        <v>18</v>
      </c>
      <c r="P10" s="90">
        <v>3000</v>
      </c>
      <c r="Q10" s="91" t="s">
        <v>29</v>
      </c>
    </row>
    <row r="11" spans="1:17" ht="65" customHeight="1" x14ac:dyDescent="0.35">
      <c r="A11" s="113" t="s">
        <v>55</v>
      </c>
      <c r="B11" s="17" t="s">
        <v>67</v>
      </c>
      <c r="C11" s="12" t="s">
        <v>68</v>
      </c>
      <c r="D11" s="11" t="s">
        <v>48</v>
      </c>
      <c r="E11" s="68" t="s">
        <v>50</v>
      </c>
      <c r="F11" s="14">
        <v>1</v>
      </c>
      <c r="G11" s="14" t="s">
        <v>17</v>
      </c>
      <c r="H11" s="14" t="s">
        <v>17</v>
      </c>
      <c r="I11" s="15" t="s">
        <v>17</v>
      </c>
      <c r="J11" s="15">
        <v>2</v>
      </c>
      <c r="K11" s="4">
        <v>5000000</v>
      </c>
      <c r="L11" s="14">
        <v>1</v>
      </c>
      <c r="M11" s="11" t="s">
        <v>17</v>
      </c>
      <c r="N11" s="16">
        <v>10</v>
      </c>
      <c r="O11" s="10" t="s">
        <v>18</v>
      </c>
      <c r="P11" s="79" t="s">
        <v>17</v>
      </c>
      <c r="Q11" s="114" t="s">
        <v>29</v>
      </c>
    </row>
    <row r="12" spans="1:17" ht="65" customHeight="1" x14ac:dyDescent="0.35">
      <c r="A12" s="54" t="s">
        <v>56</v>
      </c>
      <c r="B12" s="17" t="s">
        <v>63</v>
      </c>
      <c r="C12" s="12" t="s">
        <v>64</v>
      </c>
      <c r="D12" s="11" t="s">
        <v>61</v>
      </c>
      <c r="E12" s="68" t="s">
        <v>65</v>
      </c>
      <c r="F12" s="14">
        <v>1</v>
      </c>
      <c r="G12" s="14" t="s">
        <v>66</v>
      </c>
      <c r="H12" s="14" t="s">
        <v>17</v>
      </c>
      <c r="I12" s="15" t="s">
        <v>17</v>
      </c>
      <c r="J12" s="15" t="s">
        <v>66</v>
      </c>
      <c r="K12" s="4">
        <f>-N1</f>
        <v>0</v>
      </c>
      <c r="L12" s="14">
        <v>1</v>
      </c>
      <c r="M12" s="11" t="s">
        <v>17</v>
      </c>
      <c r="N12" s="16">
        <v>1</v>
      </c>
      <c r="O12" s="10" t="s">
        <v>18</v>
      </c>
      <c r="P12" s="79" t="s">
        <v>66</v>
      </c>
      <c r="Q12" s="66" t="s">
        <v>29</v>
      </c>
    </row>
    <row r="13" spans="1:17" ht="65" customHeight="1" thickBot="1" x14ac:dyDescent="0.4">
      <c r="A13" s="54" t="s">
        <v>57</v>
      </c>
      <c r="B13" s="17" t="s">
        <v>59</v>
      </c>
      <c r="C13" s="12" t="s">
        <v>60</v>
      </c>
      <c r="D13" s="11" t="s">
        <v>61</v>
      </c>
      <c r="E13" s="68" t="s">
        <v>62</v>
      </c>
      <c r="F13" s="14">
        <v>1</v>
      </c>
      <c r="G13" s="14" t="s">
        <v>17</v>
      </c>
      <c r="H13" s="14" t="s">
        <v>17</v>
      </c>
      <c r="I13" s="15" t="s">
        <v>17</v>
      </c>
      <c r="J13" s="15" t="s">
        <v>17</v>
      </c>
      <c r="K13" s="4">
        <f>-N2</f>
        <v>0</v>
      </c>
      <c r="L13" s="14">
        <v>1</v>
      </c>
      <c r="M13" s="11" t="s">
        <v>17</v>
      </c>
      <c r="N13" s="16">
        <v>4</v>
      </c>
      <c r="O13" s="10" t="s">
        <v>18</v>
      </c>
      <c r="P13" s="79">
        <v>1</v>
      </c>
      <c r="Q13" s="66" t="s">
        <v>29</v>
      </c>
    </row>
    <row r="14" spans="1:17" ht="18" customHeight="1" thickBot="1" x14ac:dyDescent="0.45">
      <c r="A14" s="55"/>
      <c r="B14" s="110"/>
      <c r="C14" s="111"/>
      <c r="D14" s="112"/>
      <c r="E14" s="56"/>
      <c r="F14" s="57">
        <f>SUM(F8:F13)</f>
        <v>5</v>
      </c>
      <c r="G14" s="58">
        <f>SUM(G8:G13)</f>
        <v>1</v>
      </c>
      <c r="H14" s="57">
        <f>SUM(H8:I13)</f>
        <v>0</v>
      </c>
      <c r="I14" s="57" t="s">
        <v>17</v>
      </c>
      <c r="J14" s="57">
        <f>SUM(J8:J13)</f>
        <v>5</v>
      </c>
      <c r="K14" s="59">
        <f>SUM(K8:K13)</f>
        <v>47000000</v>
      </c>
      <c r="L14" s="57">
        <f>SUM(L8:L13)</f>
        <v>5</v>
      </c>
      <c r="M14" s="58">
        <f>SUM(M8:M13)</f>
        <v>1</v>
      </c>
      <c r="N14" s="60">
        <f>SUM(N8:N13)</f>
        <v>40</v>
      </c>
      <c r="O14" s="61" t="s">
        <v>18</v>
      </c>
      <c r="P14" s="78" t="s">
        <v>49</v>
      </c>
      <c r="Q14" s="77" t="s">
        <v>29</v>
      </c>
    </row>
    <row r="15" spans="1:17" ht="18" customHeight="1" thickBot="1" x14ac:dyDescent="0.45">
      <c r="A15" s="63"/>
      <c r="B15" s="19"/>
      <c r="C15" s="19"/>
      <c r="D15" s="19"/>
      <c r="E15" s="20"/>
      <c r="F15" s="21"/>
      <c r="G15" s="22"/>
      <c r="H15" s="21"/>
      <c r="I15" s="21"/>
      <c r="J15" s="21"/>
      <c r="K15" s="23"/>
      <c r="L15" s="21"/>
      <c r="M15" s="22"/>
      <c r="N15" s="24"/>
      <c r="O15" s="21"/>
      <c r="P15" s="25"/>
      <c r="Q15" s="62"/>
    </row>
    <row r="16" spans="1:17" s="35" customFormat="1" ht="18" x14ac:dyDescent="0.35">
      <c r="A16" s="27">
        <v>1</v>
      </c>
      <c r="B16" s="28" t="s">
        <v>30</v>
      </c>
      <c r="C16" s="28"/>
      <c r="D16" s="28" t="s">
        <v>31</v>
      </c>
      <c r="E16" s="29" t="s">
        <v>32</v>
      </c>
      <c r="F16" s="30"/>
      <c r="G16" s="31"/>
      <c r="H16" s="28"/>
      <c r="I16" s="28"/>
      <c r="J16" s="28"/>
      <c r="K16" s="53">
        <f>N14</f>
        <v>40</v>
      </c>
      <c r="L16" s="28" t="s">
        <v>33</v>
      </c>
      <c r="M16" s="31"/>
      <c r="N16" s="32">
        <f>K16/K17</f>
        <v>8</v>
      </c>
      <c r="O16" s="28" t="s">
        <v>33</v>
      </c>
      <c r="P16" s="33"/>
      <c r="Q16" s="34"/>
    </row>
    <row r="17" spans="1:19" ht="18" customHeight="1" thickBot="1" x14ac:dyDescent="0.45">
      <c r="A17" s="36"/>
      <c r="B17" s="37"/>
      <c r="C17" s="37"/>
      <c r="D17" s="37"/>
      <c r="E17" s="38" t="s">
        <v>34</v>
      </c>
      <c r="F17" s="39"/>
      <c r="G17" s="40"/>
      <c r="H17" s="39"/>
      <c r="I17" s="39"/>
      <c r="J17" s="39"/>
      <c r="K17" s="41">
        <v>5</v>
      </c>
      <c r="L17" s="42" t="s">
        <v>35</v>
      </c>
      <c r="M17" s="40"/>
      <c r="N17" s="40"/>
      <c r="O17" s="39"/>
      <c r="P17" s="43"/>
      <c r="Q17" s="44"/>
    </row>
    <row r="18" spans="1:19" ht="18" customHeight="1" thickBot="1" x14ac:dyDescent="0.45">
      <c r="A18" s="65"/>
      <c r="B18" s="19"/>
      <c r="C18" s="19"/>
      <c r="D18" s="19"/>
      <c r="E18" s="20"/>
      <c r="F18" s="21"/>
      <c r="G18" s="22"/>
      <c r="H18" s="21"/>
      <c r="I18" s="21"/>
      <c r="J18" s="21"/>
      <c r="K18" s="21"/>
      <c r="L18" s="21"/>
      <c r="M18" s="22"/>
      <c r="N18" s="22"/>
      <c r="O18" s="21"/>
      <c r="P18" s="25"/>
      <c r="Q18" s="64"/>
    </row>
    <row r="19" spans="1:19" s="35" customFormat="1" ht="18" customHeight="1" thickBot="1" x14ac:dyDescent="0.4">
      <c r="A19" s="69">
        <v>2</v>
      </c>
      <c r="B19" s="70" t="s">
        <v>36</v>
      </c>
      <c r="C19" s="70"/>
      <c r="D19" s="70" t="s">
        <v>31</v>
      </c>
      <c r="E19" s="71" t="s">
        <v>37</v>
      </c>
      <c r="F19" s="70"/>
      <c r="G19" s="72"/>
      <c r="H19" s="70"/>
      <c r="I19" s="70"/>
      <c r="J19" s="70" t="s">
        <v>38</v>
      </c>
      <c r="K19" s="73">
        <v>5</v>
      </c>
      <c r="L19" s="70" t="s">
        <v>38</v>
      </c>
      <c r="M19" s="72"/>
      <c r="N19" s="74">
        <f>K19/K20</f>
        <v>0.83333333333333337</v>
      </c>
      <c r="O19" s="70"/>
      <c r="P19" s="75"/>
      <c r="Q19" s="76"/>
    </row>
    <row r="20" spans="1:19" ht="18" customHeight="1" thickBot="1" x14ac:dyDescent="0.45">
      <c r="A20" s="45"/>
      <c r="B20" s="46"/>
      <c r="C20" s="46"/>
      <c r="D20" s="46" t="s">
        <v>71</v>
      </c>
      <c r="E20" s="47" t="s">
        <v>42</v>
      </c>
      <c r="F20" s="48"/>
      <c r="G20" s="49"/>
      <c r="H20" s="48"/>
      <c r="I20" s="48"/>
      <c r="J20" s="48"/>
      <c r="K20" s="50">
        <v>6</v>
      </c>
      <c r="L20" s="48"/>
      <c r="M20" s="49"/>
      <c r="N20" s="49"/>
      <c r="O20" s="48"/>
      <c r="P20" s="51"/>
      <c r="Q20" s="52"/>
    </row>
    <row r="21" spans="1:19" ht="18" customHeight="1" x14ac:dyDescent="0.4">
      <c r="A21" s="18"/>
      <c r="B21" s="19"/>
      <c r="C21" s="19"/>
      <c r="D21" s="19"/>
      <c r="E21" s="20"/>
      <c r="F21" s="21"/>
      <c r="G21" s="22"/>
      <c r="H21" s="21"/>
      <c r="I21" s="21"/>
      <c r="J21" s="21"/>
      <c r="K21" s="23"/>
      <c r="L21" s="21"/>
      <c r="M21" s="22"/>
      <c r="N21" s="24"/>
      <c r="O21" s="21"/>
      <c r="P21" s="25"/>
      <c r="Q21" s="26"/>
    </row>
    <row r="22" spans="1:19" ht="18" customHeight="1" x14ac:dyDescent="0.4">
      <c r="A22" s="18"/>
      <c r="B22" s="19"/>
      <c r="C22" s="19"/>
      <c r="D22" s="19"/>
      <c r="E22" s="20"/>
      <c r="F22" s="21"/>
      <c r="G22" s="22"/>
      <c r="H22" s="21"/>
      <c r="I22" s="21"/>
      <c r="J22" s="21"/>
      <c r="K22" s="23"/>
      <c r="L22" s="21"/>
      <c r="M22" s="22"/>
      <c r="N22" s="24"/>
      <c r="O22" s="21"/>
      <c r="P22" s="25"/>
      <c r="Q22" s="26"/>
    </row>
    <row r="23" spans="1:19" ht="18" customHeight="1" x14ac:dyDescent="0.35">
      <c r="A23" s="5" t="s">
        <v>19</v>
      </c>
      <c r="B23" s="5"/>
    </row>
    <row r="24" spans="1:19" ht="18" customHeight="1" x14ac:dyDescent="0.35">
      <c r="A24" s="1" t="s">
        <v>20</v>
      </c>
      <c r="B24" s="1" t="s">
        <v>21</v>
      </c>
      <c r="I24" s="92"/>
      <c r="J24" s="92"/>
      <c r="K24" s="92" t="s">
        <v>58</v>
      </c>
      <c r="L24" s="92"/>
      <c r="M24" s="92"/>
      <c r="N24" s="92"/>
      <c r="O24" s="92"/>
    </row>
    <row r="25" spans="1:19" ht="17.5" x14ac:dyDescent="0.35">
      <c r="A25" s="1" t="s">
        <v>22</v>
      </c>
      <c r="B25" s="1" t="s">
        <v>23</v>
      </c>
      <c r="I25" s="98"/>
      <c r="J25" s="98"/>
      <c r="K25" s="98" t="s">
        <v>39</v>
      </c>
      <c r="L25" s="98"/>
      <c r="M25" s="98"/>
      <c r="N25" s="98"/>
      <c r="O25" s="98"/>
      <c r="S25" s="9"/>
    </row>
    <row r="26" spans="1:19" ht="18" x14ac:dyDescent="0.4">
      <c r="A26" s="1" t="s">
        <v>24</v>
      </c>
      <c r="B26" s="1" t="s">
        <v>25</v>
      </c>
      <c r="I26" s="6"/>
      <c r="J26" s="7"/>
      <c r="K26" s="6" t="s">
        <v>26</v>
      </c>
      <c r="L26" s="6"/>
      <c r="M26" s="7"/>
      <c r="N26" s="7"/>
      <c r="O26" s="7"/>
    </row>
    <row r="27" spans="1:19" ht="18" customHeight="1" x14ac:dyDescent="0.35">
      <c r="A27" s="1" t="s">
        <v>27</v>
      </c>
      <c r="B27" s="1" t="s">
        <v>28</v>
      </c>
      <c r="I27" s="97"/>
      <c r="J27" s="97"/>
      <c r="K27" s="97"/>
      <c r="L27" s="97"/>
      <c r="M27" s="97"/>
      <c r="N27" s="97"/>
      <c r="O27" s="97"/>
    </row>
    <row r="28" spans="1:19" ht="17.5" x14ac:dyDescent="0.35">
      <c r="I28" s="8"/>
      <c r="J28" s="8"/>
      <c r="K28" s="8"/>
      <c r="L28" s="8"/>
      <c r="M28" s="8"/>
      <c r="N28" s="8"/>
      <c r="O28" s="8"/>
    </row>
    <row r="29" spans="1:19" ht="17.5" x14ac:dyDescent="0.35">
      <c r="I29" s="8"/>
      <c r="J29" s="8"/>
      <c r="K29" s="8"/>
      <c r="L29" s="8"/>
      <c r="M29" s="8"/>
      <c r="N29" s="8"/>
      <c r="O29" s="8"/>
    </row>
    <row r="30" spans="1:19" ht="18" customHeight="1" x14ac:dyDescent="0.4">
      <c r="I30" s="99"/>
      <c r="J30" s="99"/>
      <c r="K30" s="99" t="s">
        <v>40</v>
      </c>
      <c r="L30" s="99"/>
      <c r="M30" s="99"/>
      <c r="N30" s="99"/>
      <c r="O30" s="99"/>
    </row>
    <row r="31" spans="1:19" ht="18" customHeight="1" x14ac:dyDescent="0.35">
      <c r="I31" s="92"/>
      <c r="J31" s="92"/>
      <c r="K31" s="92" t="s">
        <v>46</v>
      </c>
      <c r="L31" s="92"/>
      <c r="M31" s="92"/>
      <c r="N31" s="92"/>
      <c r="O31" s="92"/>
    </row>
    <row r="32" spans="1:19" ht="18" customHeight="1" x14ac:dyDescent="0.35">
      <c r="I32" s="92"/>
      <c r="J32" s="92"/>
      <c r="K32" s="92" t="s">
        <v>41</v>
      </c>
      <c r="L32" s="92"/>
      <c r="M32" s="92"/>
      <c r="N32" s="92"/>
      <c r="O32" s="92"/>
    </row>
    <row r="33" spans="11:14" ht="17.5" x14ac:dyDescent="0.35">
      <c r="K33" s="92"/>
      <c r="L33" s="92"/>
      <c r="M33" s="92"/>
      <c r="N33" s="92"/>
    </row>
    <row r="34" spans="11:14" ht="17.5" x14ac:dyDescent="0.35">
      <c r="K34" s="92"/>
      <c r="L34" s="92"/>
      <c r="M34" s="92"/>
      <c r="N34" s="92"/>
    </row>
    <row r="39" spans="11:14" x14ac:dyDescent="0.35">
      <c r="M39" s="13"/>
    </row>
  </sheetData>
  <mergeCells count="29">
    <mergeCell ref="B14:D14"/>
    <mergeCell ref="I32:J32"/>
    <mergeCell ref="I24:J24"/>
    <mergeCell ref="I25:J25"/>
    <mergeCell ref="I27:J27"/>
    <mergeCell ref="I30:J30"/>
    <mergeCell ref="I31:J31"/>
    <mergeCell ref="A2:O2"/>
    <mergeCell ref="A3:O3"/>
    <mergeCell ref="A4:O4"/>
    <mergeCell ref="A6:A7"/>
    <mergeCell ref="B6:B7"/>
    <mergeCell ref="C6:C7"/>
    <mergeCell ref="D6:D7"/>
    <mergeCell ref="E6:E7"/>
    <mergeCell ref="F6:H6"/>
    <mergeCell ref="I6:J6"/>
    <mergeCell ref="K6:K7"/>
    <mergeCell ref="L6:M6"/>
    <mergeCell ref="K33:N33"/>
    <mergeCell ref="K34:N34"/>
    <mergeCell ref="P6:Q7"/>
    <mergeCell ref="N6:O7"/>
    <mergeCell ref="K27:O27"/>
    <mergeCell ref="K24:O24"/>
    <mergeCell ref="K25:O25"/>
    <mergeCell ref="K30:O30"/>
    <mergeCell ref="K31:O31"/>
    <mergeCell ref="K32:O32"/>
  </mergeCells>
  <phoneticPr fontId="13" type="noConversion"/>
  <pageMargins left="0.75" right="0.25" top="0.5" bottom="0.75" header="0.3" footer="0.3"/>
  <pageSetup paperSize="256" scale="55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ASUS</cp:lastModifiedBy>
  <cp:lastPrinted>2023-07-04T00:52:31Z</cp:lastPrinted>
  <dcterms:created xsi:type="dcterms:W3CDTF">2019-07-02T02:18:13Z</dcterms:created>
  <dcterms:modified xsi:type="dcterms:W3CDTF">2023-07-26T05:26:44Z</dcterms:modified>
</cp:coreProperties>
</file>