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0730" windowHeight="10680"/>
  </bookViews>
  <sheets>
    <sheet name="23.CITARA" sheetId="25" r:id="rId1"/>
  </sheets>
  <definedNames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J14" i="25" l="1"/>
  <c r="AI14" i="25"/>
  <c r="AH14" i="25"/>
  <c r="AG14" i="25"/>
  <c r="W14" i="25"/>
  <c r="V14" i="25"/>
  <c r="T14" i="25"/>
  <c r="S14" i="25"/>
  <c r="Q14" i="25"/>
  <c r="P14" i="25"/>
  <c r="N14" i="25"/>
  <c r="M14" i="25"/>
  <c r="K14" i="25"/>
  <c r="J14" i="25"/>
  <c r="H14" i="25"/>
  <c r="G14" i="25"/>
  <c r="E14" i="25"/>
  <c r="D14" i="25"/>
  <c r="C14" i="25"/>
  <c r="AL13" i="25"/>
  <c r="AK13" i="25"/>
  <c r="Z13" i="25"/>
  <c r="Y13" i="25"/>
  <c r="X13" i="25"/>
  <c r="U13" i="25"/>
  <c r="R13" i="25"/>
  <c r="O13" i="25"/>
  <c r="L13" i="25"/>
  <c r="I13" i="25"/>
  <c r="F13" i="25"/>
  <c r="AL12" i="25"/>
  <c r="AK12" i="25"/>
  <c r="Z12" i="25"/>
  <c r="Y12" i="25"/>
  <c r="X12" i="25"/>
  <c r="U12" i="25"/>
  <c r="R12" i="25"/>
  <c r="O12" i="25"/>
  <c r="L12" i="25"/>
  <c r="I12" i="25"/>
  <c r="F12" i="25"/>
  <c r="AL11" i="25"/>
  <c r="AK11" i="25"/>
  <c r="Z11" i="25"/>
  <c r="Y11" i="25"/>
  <c r="X11" i="25"/>
  <c r="U11" i="25"/>
  <c r="R11" i="25"/>
  <c r="O11" i="25"/>
  <c r="L11" i="25"/>
  <c r="I11" i="25"/>
  <c r="F11" i="25"/>
  <c r="AL10" i="25"/>
  <c r="AK10" i="25"/>
  <c r="Z10" i="25"/>
  <c r="Y10" i="25"/>
  <c r="X10" i="25"/>
  <c r="U10" i="25"/>
  <c r="R10" i="25"/>
  <c r="O10" i="25"/>
  <c r="L10" i="25"/>
  <c r="I10" i="25"/>
  <c r="F10" i="25"/>
  <c r="AL9" i="25"/>
  <c r="AK9" i="25"/>
  <c r="Z9" i="25"/>
  <c r="Y9" i="25"/>
  <c r="X9" i="25"/>
  <c r="U9" i="25"/>
  <c r="R9" i="25"/>
  <c r="O9" i="25"/>
  <c r="L9" i="25"/>
  <c r="I9" i="25"/>
  <c r="F9" i="25"/>
  <c r="AE9" i="25" l="1"/>
  <c r="AA11" i="25"/>
  <c r="AE12" i="25"/>
  <c r="AA13" i="25"/>
  <c r="AL14" i="25"/>
  <c r="AA10" i="25"/>
  <c r="AC9" i="25"/>
  <c r="Z14" i="25"/>
  <c r="AA9" i="25"/>
  <c r="F14" i="25"/>
  <c r="AE13" i="25"/>
  <c r="O14" i="25"/>
  <c r="X14" i="25"/>
  <c r="I14" i="25"/>
  <c r="Y14" i="25"/>
  <c r="AC10" i="25"/>
  <c r="AA12" i="25"/>
  <c r="R14" i="25"/>
  <c r="AC11" i="25"/>
  <c r="AF9" i="25"/>
  <c r="AE10" i="25"/>
  <c r="AC12" i="25"/>
  <c r="AB13" i="25"/>
  <c r="L14" i="25"/>
  <c r="AE11" i="25"/>
  <c r="AC13" i="25"/>
  <c r="U14" i="25"/>
  <c r="AK14" i="25"/>
  <c r="AE14" i="25" l="1"/>
  <c r="AB11" i="25"/>
  <c r="AB12" i="25"/>
  <c r="AB10" i="25"/>
  <c r="AD11" i="25"/>
  <c r="AD10" i="25"/>
  <c r="AA14" i="25"/>
  <c r="AB9" i="25"/>
  <c r="AF12" i="25"/>
  <c r="AD12" i="25"/>
  <c r="AD13" i="25"/>
  <c r="AF10" i="25"/>
  <c r="AC14" i="25"/>
  <c r="AD9" i="25"/>
  <c r="AF11" i="25"/>
  <c r="AF14" i="25"/>
  <c r="AF13" i="25"/>
  <c r="AD14" i="25" l="1"/>
  <c r="AB14" i="25"/>
</calcChain>
</file>

<file path=xl/sharedStrings.xml><?xml version="1.0" encoding="utf-8"?>
<sst xmlns="http://schemas.openxmlformats.org/spreadsheetml/2006/main" count="56" uniqueCount="32">
  <si>
    <t>TAHUN 2022</t>
  </si>
  <si>
    <t>NO</t>
  </si>
  <si>
    <t>JML PUS</t>
  </si>
  <si>
    <t>PUS MENJADI PESERTA KB</t>
  </si>
  <si>
    <t>PUS BUKAN PST KB</t>
  </si>
  <si>
    <t xml:space="preserve">         IUD</t>
  </si>
  <si>
    <t>MOW</t>
  </si>
  <si>
    <t>MOP</t>
  </si>
  <si>
    <t>KONDOM</t>
  </si>
  <si>
    <t xml:space="preserve">   IMPL</t>
  </si>
  <si>
    <t>SUNTIK</t>
  </si>
  <si>
    <t>PIL</t>
  </si>
  <si>
    <t>TOTAL</t>
  </si>
  <si>
    <t>%</t>
  </si>
  <si>
    <t>PA MKJP</t>
  </si>
  <si>
    <t>PA PRIA</t>
  </si>
  <si>
    <t>HML</t>
  </si>
  <si>
    <t>IAS</t>
  </si>
  <si>
    <t>IAT</t>
  </si>
  <si>
    <t>TIAL</t>
  </si>
  <si>
    <t>JUMLAH</t>
  </si>
  <si>
    <t>UNMEET NEED</t>
  </si>
  <si>
    <t>P</t>
  </si>
  <si>
    <t>S</t>
  </si>
  <si>
    <t>JML</t>
  </si>
  <si>
    <t>KELURAHAN</t>
  </si>
  <si>
    <t>MERTASINGA</t>
  </si>
  <si>
    <t>GUMILIR</t>
  </si>
  <si>
    <t>KARANGTALUN</t>
  </si>
  <si>
    <t>TRITIH KULON</t>
  </si>
  <si>
    <t>KEBONMANIS</t>
  </si>
  <si>
    <t>PUS DAN PESERTA KB BERDASARKAN  JENIS KONTRASEPSI KECAMATAN CILACAP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</si>
</sst>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i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4" fillId="2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2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/>
    <xf numFmtId="3" fontId="2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/>
    <xf numFmtId="3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8" xfId="0" applyFont="1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1:AL1000"/>
  <sheetViews>
    <sheetView tabSelected="1" workbookViewId="0">
      <selection sqref="A1:AL1"/>
    </sheetView>
  </sheetViews>
  <sheetFormatPr defaultColWidth="14.42578125" defaultRowHeight="15" customHeight="1" x14ac:dyDescent="0.25"/>
  <cols>
    <col min="1" max="1" width="5.140625" customWidth="1"/>
    <col min="2" max="2" width="20.7109375" customWidth="1"/>
    <col min="3" max="3" width="11.85546875" customWidth="1"/>
    <col min="4" max="26" width="8" customWidth="1"/>
    <col min="27" max="27" width="10.140625" customWidth="1"/>
    <col min="28" max="37" width="8" customWidth="1"/>
    <col min="38" max="38" width="11.42578125" customWidth="1"/>
  </cols>
  <sheetData>
    <row r="1" spans="1:38" ht="18" customHeight="1" x14ac:dyDescent="0.25">
      <c r="A1" s="15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ht="18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A5" s="10" t="s">
        <v>1</v>
      </c>
      <c r="B5" s="10" t="s">
        <v>25</v>
      </c>
      <c r="C5" s="8" t="s">
        <v>2</v>
      </c>
      <c r="D5" s="18" t="s">
        <v>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  <c r="AG5" s="14" t="s">
        <v>4</v>
      </c>
      <c r="AH5" s="13"/>
      <c r="AI5" s="13"/>
      <c r="AJ5" s="13"/>
      <c r="AK5" s="13"/>
      <c r="AL5" s="12"/>
    </row>
    <row r="6" spans="1:38" x14ac:dyDescent="0.25">
      <c r="A6" s="17"/>
      <c r="B6" s="17"/>
      <c r="C6" s="17"/>
      <c r="D6" s="11" t="s">
        <v>5</v>
      </c>
      <c r="E6" s="13"/>
      <c r="F6" s="12"/>
      <c r="G6" s="11" t="s">
        <v>6</v>
      </c>
      <c r="H6" s="13"/>
      <c r="I6" s="12"/>
      <c r="J6" s="11" t="s">
        <v>7</v>
      </c>
      <c r="K6" s="13"/>
      <c r="L6" s="12"/>
      <c r="M6" s="11" t="s">
        <v>8</v>
      </c>
      <c r="N6" s="13"/>
      <c r="O6" s="12"/>
      <c r="P6" s="14" t="s">
        <v>9</v>
      </c>
      <c r="Q6" s="13"/>
      <c r="R6" s="12"/>
      <c r="S6" s="11" t="s">
        <v>10</v>
      </c>
      <c r="T6" s="13"/>
      <c r="U6" s="12"/>
      <c r="V6" s="11" t="s">
        <v>11</v>
      </c>
      <c r="W6" s="13"/>
      <c r="X6" s="12"/>
      <c r="Y6" s="11" t="s">
        <v>12</v>
      </c>
      <c r="Z6" s="13"/>
      <c r="AA6" s="12"/>
      <c r="AB6" s="10" t="s">
        <v>13</v>
      </c>
      <c r="AC6" s="8" t="s">
        <v>14</v>
      </c>
      <c r="AD6" s="10" t="s">
        <v>13</v>
      </c>
      <c r="AE6" s="8" t="s">
        <v>15</v>
      </c>
      <c r="AF6" s="10" t="s">
        <v>13</v>
      </c>
      <c r="AG6" s="8" t="s">
        <v>16</v>
      </c>
      <c r="AH6" s="8" t="s">
        <v>17</v>
      </c>
      <c r="AI6" s="8" t="s">
        <v>18</v>
      </c>
      <c r="AJ6" s="8" t="s">
        <v>19</v>
      </c>
      <c r="AK6" s="10" t="s">
        <v>20</v>
      </c>
      <c r="AL6" s="8" t="s">
        <v>21</v>
      </c>
    </row>
    <row r="7" spans="1:38" x14ac:dyDescent="0.25">
      <c r="A7" s="9"/>
      <c r="B7" s="9"/>
      <c r="C7" s="9"/>
      <c r="D7" s="2" t="s">
        <v>22</v>
      </c>
      <c r="E7" s="2" t="s">
        <v>23</v>
      </c>
      <c r="F7" s="2" t="s">
        <v>24</v>
      </c>
      <c r="G7" s="2" t="s">
        <v>22</v>
      </c>
      <c r="H7" s="2" t="s">
        <v>23</v>
      </c>
      <c r="I7" s="2" t="s">
        <v>24</v>
      </c>
      <c r="J7" s="2" t="s">
        <v>22</v>
      </c>
      <c r="K7" s="2" t="s">
        <v>23</v>
      </c>
      <c r="L7" s="2" t="s">
        <v>24</v>
      </c>
      <c r="M7" s="2" t="s">
        <v>22</v>
      </c>
      <c r="N7" s="2" t="s">
        <v>23</v>
      </c>
      <c r="O7" s="2" t="s">
        <v>24</v>
      </c>
      <c r="P7" s="2" t="s">
        <v>22</v>
      </c>
      <c r="Q7" s="2" t="s">
        <v>23</v>
      </c>
      <c r="R7" s="2" t="s">
        <v>24</v>
      </c>
      <c r="S7" s="2" t="s">
        <v>22</v>
      </c>
      <c r="T7" s="2" t="s">
        <v>23</v>
      </c>
      <c r="U7" s="2" t="s">
        <v>24</v>
      </c>
      <c r="V7" s="2" t="s">
        <v>22</v>
      </c>
      <c r="W7" s="2" t="s">
        <v>23</v>
      </c>
      <c r="X7" s="2" t="s">
        <v>24</v>
      </c>
      <c r="Y7" s="2" t="s">
        <v>22</v>
      </c>
      <c r="Z7" s="2" t="s">
        <v>23</v>
      </c>
      <c r="AA7" s="3" t="s">
        <v>20</v>
      </c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8" spans="1:38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</row>
    <row r="9" spans="1:38" x14ac:dyDescent="0.25">
      <c r="A9" s="2">
        <v>1</v>
      </c>
      <c r="B9" s="7" t="s">
        <v>26</v>
      </c>
      <c r="C9" s="5">
        <v>3286</v>
      </c>
      <c r="D9" s="5">
        <v>122</v>
      </c>
      <c r="E9" s="5">
        <v>252</v>
      </c>
      <c r="F9" s="3">
        <f t="shared" ref="F9:F13" si="0">D9+E9</f>
        <v>374</v>
      </c>
      <c r="G9" s="5">
        <v>19</v>
      </c>
      <c r="H9" s="5">
        <v>30</v>
      </c>
      <c r="I9" s="3">
        <f t="shared" ref="I9:I13" si="1">G9+H9</f>
        <v>49</v>
      </c>
      <c r="J9" s="5">
        <v>0</v>
      </c>
      <c r="K9" s="5">
        <v>0</v>
      </c>
      <c r="L9" s="3">
        <f t="shared" ref="L9:L13" si="2">J9+K9</f>
        <v>0</v>
      </c>
      <c r="M9" s="5">
        <v>36</v>
      </c>
      <c r="N9" s="5">
        <v>40</v>
      </c>
      <c r="O9" s="3">
        <f t="shared" ref="O9:O13" si="3">M9+N9</f>
        <v>76</v>
      </c>
      <c r="P9" s="5">
        <v>156</v>
      </c>
      <c r="Q9" s="5">
        <v>6</v>
      </c>
      <c r="R9" s="3">
        <f t="shared" ref="R9:R13" si="4">P9+Q9</f>
        <v>162</v>
      </c>
      <c r="S9" s="5">
        <v>155</v>
      </c>
      <c r="T9" s="5">
        <v>868</v>
      </c>
      <c r="U9" s="3">
        <f t="shared" ref="U9:U13" si="5">S9+T9</f>
        <v>1023</v>
      </c>
      <c r="V9" s="5">
        <v>147</v>
      </c>
      <c r="W9" s="5">
        <v>281</v>
      </c>
      <c r="X9" s="3">
        <f t="shared" ref="X9:X13" si="6">V9+W9</f>
        <v>428</v>
      </c>
      <c r="Y9" s="3">
        <f t="shared" ref="Y9:Z9" si="7">D9+G9+J9+M9+P9+S9+V9</f>
        <v>635</v>
      </c>
      <c r="Z9" s="3">
        <f t="shared" si="7"/>
        <v>1477</v>
      </c>
      <c r="AA9" s="3">
        <f t="shared" ref="AA9:AA13" si="8">Y9+Z9</f>
        <v>2112</v>
      </c>
      <c r="AB9" s="6">
        <f t="shared" ref="AB9:AB13" si="9">AA9/C9*100</f>
        <v>64.272671941570309</v>
      </c>
      <c r="AC9" s="3">
        <f t="shared" ref="AC9:AC13" si="10">F9+I9+L9+R9</f>
        <v>585</v>
      </c>
      <c r="AD9" s="6">
        <f t="shared" ref="AD9:AD13" si="11">AC9/AA9*100</f>
        <v>27.698863636363637</v>
      </c>
      <c r="AE9" s="3">
        <f t="shared" ref="AE9:AE13" si="12">L9+O9</f>
        <v>76</v>
      </c>
      <c r="AF9" s="6">
        <f t="shared" ref="AF9:AF13" si="13">AE9/AA9*100</f>
        <v>3.5984848484848486</v>
      </c>
      <c r="AG9" s="5">
        <v>166</v>
      </c>
      <c r="AH9" s="5">
        <v>498</v>
      </c>
      <c r="AI9" s="5">
        <v>280</v>
      </c>
      <c r="AJ9" s="5">
        <v>230</v>
      </c>
      <c r="AK9" s="3">
        <f t="shared" ref="AK9:AK13" si="14">AG9+AH9+AI9+AJ9</f>
        <v>1174</v>
      </c>
      <c r="AL9" s="3">
        <f t="shared" ref="AL9:AL13" si="15">AI9+AJ9</f>
        <v>510</v>
      </c>
    </row>
    <row r="10" spans="1:38" x14ac:dyDescent="0.25">
      <c r="A10" s="2">
        <v>2</v>
      </c>
      <c r="B10" s="7" t="s">
        <v>27</v>
      </c>
      <c r="C10" s="5">
        <v>2979</v>
      </c>
      <c r="D10" s="5">
        <v>147</v>
      </c>
      <c r="E10" s="5">
        <v>221</v>
      </c>
      <c r="F10" s="3">
        <f t="shared" si="0"/>
        <v>368</v>
      </c>
      <c r="G10" s="5">
        <v>44</v>
      </c>
      <c r="H10" s="5">
        <v>22</v>
      </c>
      <c r="I10" s="3">
        <f t="shared" si="1"/>
        <v>66</v>
      </c>
      <c r="J10" s="5">
        <v>2</v>
      </c>
      <c r="K10" s="5">
        <v>0</v>
      </c>
      <c r="L10" s="3">
        <f t="shared" si="2"/>
        <v>2</v>
      </c>
      <c r="M10" s="5">
        <v>57</v>
      </c>
      <c r="N10" s="5">
        <v>96</v>
      </c>
      <c r="O10" s="3">
        <f t="shared" si="3"/>
        <v>153</v>
      </c>
      <c r="P10" s="5">
        <v>86</v>
      </c>
      <c r="Q10" s="5">
        <v>72</v>
      </c>
      <c r="R10" s="3">
        <f t="shared" si="4"/>
        <v>158</v>
      </c>
      <c r="S10" s="5">
        <v>326</v>
      </c>
      <c r="T10" s="5">
        <v>449</v>
      </c>
      <c r="U10" s="3">
        <f t="shared" si="5"/>
        <v>775</v>
      </c>
      <c r="V10" s="5">
        <v>180</v>
      </c>
      <c r="W10" s="5">
        <v>193</v>
      </c>
      <c r="X10" s="3">
        <f t="shared" si="6"/>
        <v>373</v>
      </c>
      <c r="Y10" s="3">
        <f t="shared" ref="Y10:Z10" si="16">D10+G10+J10+M10+P10+S10+V10</f>
        <v>842</v>
      </c>
      <c r="Z10" s="3">
        <f t="shared" si="16"/>
        <v>1053</v>
      </c>
      <c r="AA10" s="3">
        <f t="shared" si="8"/>
        <v>1895</v>
      </c>
      <c r="AB10" s="6">
        <f t="shared" si="9"/>
        <v>63.611950318898955</v>
      </c>
      <c r="AC10" s="3">
        <f t="shared" si="10"/>
        <v>594</v>
      </c>
      <c r="AD10" s="6">
        <f t="shared" si="11"/>
        <v>31.345646437994723</v>
      </c>
      <c r="AE10" s="3">
        <f t="shared" si="12"/>
        <v>155</v>
      </c>
      <c r="AF10" s="6">
        <f t="shared" si="13"/>
        <v>8.1794195250659634</v>
      </c>
      <c r="AG10" s="5">
        <v>115</v>
      </c>
      <c r="AH10" s="5">
        <v>416</v>
      </c>
      <c r="AI10" s="5">
        <v>308</v>
      </c>
      <c r="AJ10" s="5">
        <v>245</v>
      </c>
      <c r="AK10" s="3">
        <f t="shared" si="14"/>
        <v>1084</v>
      </c>
      <c r="AL10" s="3">
        <f t="shared" si="15"/>
        <v>553</v>
      </c>
    </row>
    <row r="11" spans="1:38" x14ac:dyDescent="0.25">
      <c r="A11" s="2">
        <v>3</v>
      </c>
      <c r="B11" s="7" t="s">
        <v>28</v>
      </c>
      <c r="C11" s="5">
        <v>2153</v>
      </c>
      <c r="D11" s="5">
        <v>119</v>
      </c>
      <c r="E11" s="5">
        <v>49</v>
      </c>
      <c r="F11" s="3">
        <f t="shared" si="0"/>
        <v>168</v>
      </c>
      <c r="G11" s="5">
        <v>20</v>
      </c>
      <c r="H11" s="5">
        <v>9</v>
      </c>
      <c r="I11" s="3">
        <f t="shared" si="1"/>
        <v>29</v>
      </c>
      <c r="J11" s="5">
        <v>1</v>
      </c>
      <c r="K11" s="5">
        <v>0</v>
      </c>
      <c r="L11" s="3">
        <f t="shared" si="2"/>
        <v>1</v>
      </c>
      <c r="M11" s="5">
        <v>44</v>
      </c>
      <c r="N11" s="5">
        <v>26</v>
      </c>
      <c r="O11" s="3">
        <f t="shared" si="3"/>
        <v>70</v>
      </c>
      <c r="P11" s="5">
        <v>130</v>
      </c>
      <c r="Q11" s="5">
        <v>10</v>
      </c>
      <c r="R11" s="3">
        <f t="shared" si="4"/>
        <v>140</v>
      </c>
      <c r="S11" s="5">
        <v>106</v>
      </c>
      <c r="T11" s="5">
        <v>559</v>
      </c>
      <c r="U11" s="3">
        <f t="shared" si="5"/>
        <v>665</v>
      </c>
      <c r="V11" s="5">
        <v>115</v>
      </c>
      <c r="W11" s="5">
        <v>131</v>
      </c>
      <c r="X11" s="3">
        <f t="shared" si="6"/>
        <v>246</v>
      </c>
      <c r="Y11" s="3">
        <f t="shared" ref="Y11:Z11" si="17">D11+G11+J11+M11+P11+S11+V11</f>
        <v>535</v>
      </c>
      <c r="Z11" s="3">
        <f t="shared" si="17"/>
        <v>784</v>
      </c>
      <c r="AA11" s="3">
        <f t="shared" si="8"/>
        <v>1319</v>
      </c>
      <c r="AB11" s="6">
        <f t="shared" si="9"/>
        <v>61.263353460287973</v>
      </c>
      <c r="AC11" s="3">
        <f t="shared" si="10"/>
        <v>338</v>
      </c>
      <c r="AD11" s="6">
        <f t="shared" si="11"/>
        <v>25.625473843821077</v>
      </c>
      <c r="AE11" s="3">
        <f t="shared" si="12"/>
        <v>71</v>
      </c>
      <c r="AF11" s="6">
        <f t="shared" si="13"/>
        <v>5.3828658074298712</v>
      </c>
      <c r="AG11" s="5">
        <v>67</v>
      </c>
      <c r="AH11" s="5">
        <v>399</v>
      </c>
      <c r="AI11" s="5">
        <v>186</v>
      </c>
      <c r="AJ11" s="5">
        <v>182</v>
      </c>
      <c r="AK11" s="3">
        <f t="shared" si="14"/>
        <v>834</v>
      </c>
      <c r="AL11" s="3">
        <f t="shared" si="15"/>
        <v>368</v>
      </c>
    </row>
    <row r="12" spans="1:38" x14ac:dyDescent="0.25">
      <c r="A12" s="2">
        <v>4</v>
      </c>
      <c r="B12" s="7" t="s">
        <v>29</v>
      </c>
      <c r="C12" s="5">
        <v>3921</v>
      </c>
      <c r="D12" s="5">
        <v>240</v>
      </c>
      <c r="E12" s="5">
        <v>167</v>
      </c>
      <c r="F12" s="3">
        <f t="shared" si="0"/>
        <v>407</v>
      </c>
      <c r="G12" s="5">
        <v>87</v>
      </c>
      <c r="H12" s="5">
        <v>13</v>
      </c>
      <c r="I12" s="3">
        <f t="shared" si="1"/>
        <v>100</v>
      </c>
      <c r="J12" s="5">
        <v>0</v>
      </c>
      <c r="K12" s="5">
        <v>0</v>
      </c>
      <c r="L12" s="3">
        <f t="shared" si="2"/>
        <v>0</v>
      </c>
      <c r="M12" s="5">
        <v>89</v>
      </c>
      <c r="N12" s="5">
        <v>44</v>
      </c>
      <c r="O12" s="3">
        <f t="shared" si="3"/>
        <v>133</v>
      </c>
      <c r="P12" s="5">
        <v>312</v>
      </c>
      <c r="Q12" s="5">
        <v>17</v>
      </c>
      <c r="R12" s="3">
        <f t="shared" si="4"/>
        <v>329</v>
      </c>
      <c r="S12" s="5">
        <v>215</v>
      </c>
      <c r="T12" s="5">
        <v>636</v>
      </c>
      <c r="U12" s="3">
        <f t="shared" si="5"/>
        <v>851</v>
      </c>
      <c r="V12" s="5">
        <v>189</v>
      </c>
      <c r="W12" s="5">
        <v>452</v>
      </c>
      <c r="X12" s="3">
        <f t="shared" si="6"/>
        <v>641</v>
      </c>
      <c r="Y12" s="3">
        <f t="shared" ref="Y12:Z12" si="18">D12+G12+J12+M12+P12+S12+V12</f>
        <v>1132</v>
      </c>
      <c r="Z12" s="3">
        <f t="shared" si="18"/>
        <v>1329</v>
      </c>
      <c r="AA12" s="3">
        <f t="shared" si="8"/>
        <v>2461</v>
      </c>
      <c r="AB12" s="6">
        <f t="shared" si="9"/>
        <v>62.764600867125729</v>
      </c>
      <c r="AC12" s="3">
        <f t="shared" si="10"/>
        <v>836</v>
      </c>
      <c r="AD12" s="6">
        <f t="shared" si="11"/>
        <v>33.969930922389274</v>
      </c>
      <c r="AE12" s="3">
        <f t="shared" si="12"/>
        <v>133</v>
      </c>
      <c r="AF12" s="6">
        <f t="shared" si="13"/>
        <v>5.404307192198293</v>
      </c>
      <c r="AG12" s="5">
        <v>129</v>
      </c>
      <c r="AH12" s="5">
        <v>725</v>
      </c>
      <c r="AI12" s="5">
        <v>286</v>
      </c>
      <c r="AJ12" s="5">
        <v>320</v>
      </c>
      <c r="AK12" s="3">
        <f t="shared" si="14"/>
        <v>1460</v>
      </c>
      <c r="AL12" s="3">
        <f t="shared" si="15"/>
        <v>606</v>
      </c>
    </row>
    <row r="13" spans="1:38" x14ac:dyDescent="0.25">
      <c r="A13" s="2">
        <v>5</v>
      </c>
      <c r="B13" s="7" t="s">
        <v>30</v>
      </c>
      <c r="C13" s="5">
        <v>1521</v>
      </c>
      <c r="D13" s="5">
        <v>156</v>
      </c>
      <c r="E13" s="5">
        <v>117</v>
      </c>
      <c r="F13" s="3">
        <f t="shared" si="0"/>
        <v>273</v>
      </c>
      <c r="G13" s="5">
        <v>19</v>
      </c>
      <c r="H13" s="5">
        <v>9</v>
      </c>
      <c r="I13" s="3">
        <f t="shared" si="1"/>
        <v>28</v>
      </c>
      <c r="J13" s="5">
        <v>1</v>
      </c>
      <c r="K13" s="5">
        <v>0</v>
      </c>
      <c r="L13" s="3">
        <f t="shared" si="2"/>
        <v>1</v>
      </c>
      <c r="M13" s="5">
        <v>82</v>
      </c>
      <c r="N13" s="5">
        <v>76</v>
      </c>
      <c r="O13" s="3">
        <f t="shared" si="3"/>
        <v>158</v>
      </c>
      <c r="P13" s="5">
        <v>58</v>
      </c>
      <c r="Q13" s="5">
        <v>0</v>
      </c>
      <c r="R13" s="3">
        <f t="shared" si="4"/>
        <v>58</v>
      </c>
      <c r="S13" s="5">
        <v>188</v>
      </c>
      <c r="T13" s="5">
        <v>100</v>
      </c>
      <c r="U13" s="3">
        <f t="shared" si="5"/>
        <v>288</v>
      </c>
      <c r="V13" s="5">
        <v>74</v>
      </c>
      <c r="W13" s="5">
        <v>62</v>
      </c>
      <c r="X13" s="3">
        <f t="shared" si="6"/>
        <v>136</v>
      </c>
      <c r="Y13" s="3">
        <f t="shared" ref="Y13:Z13" si="19">D13+G13+J13+M13+P13+S13+V13</f>
        <v>578</v>
      </c>
      <c r="Z13" s="3">
        <f t="shared" si="19"/>
        <v>364</v>
      </c>
      <c r="AA13" s="3">
        <f t="shared" si="8"/>
        <v>942</v>
      </c>
      <c r="AB13" s="6">
        <f t="shared" si="9"/>
        <v>61.932938856015781</v>
      </c>
      <c r="AC13" s="3">
        <f t="shared" si="10"/>
        <v>360</v>
      </c>
      <c r="AD13" s="6">
        <f t="shared" si="11"/>
        <v>38.216560509554142</v>
      </c>
      <c r="AE13" s="3">
        <f t="shared" si="12"/>
        <v>159</v>
      </c>
      <c r="AF13" s="6">
        <f t="shared" si="13"/>
        <v>16.878980891719745</v>
      </c>
      <c r="AG13" s="5">
        <v>71</v>
      </c>
      <c r="AH13" s="5">
        <v>206</v>
      </c>
      <c r="AI13" s="5">
        <v>150</v>
      </c>
      <c r="AJ13" s="5">
        <v>152</v>
      </c>
      <c r="AK13" s="3">
        <f t="shared" si="14"/>
        <v>579</v>
      </c>
      <c r="AL13" s="3">
        <f t="shared" si="15"/>
        <v>302</v>
      </c>
    </row>
    <row r="14" spans="1:38" x14ac:dyDescent="0.25">
      <c r="A14" s="11" t="s">
        <v>20</v>
      </c>
      <c r="B14" s="12"/>
      <c r="C14" s="3">
        <f t="shared" ref="C14:AL14" si="20">SUM(C9:C13)</f>
        <v>13860</v>
      </c>
      <c r="D14" s="3">
        <f t="shared" si="20"/>
        <v>784</v>
      </c>
      <c r="E14" s="3">
        <f t="shared" si="20"/>
        <v>806</v>
      </c>
      <c r="F14" s="3">
        <f t="shared" si="20"/>
        <v>1590</v>
      </c>
      <c r="G14" s="3">
        <f t="shared" si="20"/>
        <v>189</v>
      </c>
      <c r="H14" s="3">
        <f t="shared" si="20"/>
        <v>83</v>
      </c>
      <c r="I14" s="3">
        <f t="shared" si="20"/>
        <v>272</v>
      </c>
      <c r="J14" s="3">
        <f t="shared" si="20"/>
        <v>4</v>
      </c>
      <c r="K14" s="3">
        <f t="shared" si="20"/>
        <v>0</v>
      </c>
      <c r="L14" s="3">
        <f t="shared" si="20"/>
        <v>4</v>
      </c>
      <c r="M14" s="3">
        <f t="shared" si="20"/>
        <v>308</v>
      </c>
      <c r="N14" s="3">
        <f t="shared" si="20"/>
        <v>282</v>
      </c>
      <c r="O14" s="3">
        <f t="shared" si="20"/>
        <v>590</v>
      </c>
      <c r="P14" s="3">
        <f t="shared" si="20"/>
        <v>742</v>
      </c>
      <c r="Q14" s="3">
        <f t="shared" si="20"/>
        <v>105</v>
      </c>
      <c r="R14" s="3">
        <f t="shared" si="20"/>
        <v>847</v>
      </c>
      <c r="S14" s="3">
        <f t="shared" si="20"/>
        <v>990</v>
      </c>
      <c r="T14" s="3">
        <f t="shared" si="20"/>
        <v>2612</v>
      </c>
      <c r="U14" s="3">
        <f t="shared" si="20"/>
        <v>3602</v>
      </c>
      <c r="V14" s="3">
        <f t="shared" si="20"/>
        <v>705</v>
      </c>
      <c r="W14" s="3">
        <f t="shared" si="20"/>
        <v>1119</v>
      </c>
      <c r="X14" s="3">
        <f t="shared" si="20"/>
        <v>1824</v>
      </c>
      <c r="Y14" s="3">
        <f t="shared" si="20"/>
        <v>3722</v>
      </c>
      <c r="Z14" s="3">
        <f t="shared" si="20"/>
        <v>5007</v>
      </c>
      <c r="AA14" s="3">
        <f t="shared" si="20"/>
        <v>8729</v>
      </c>
      <c r="AB14" s="3">
        <f t="shared" si="20"/>
        <v>313.84551544389876</v>
      </c>
      <c r="AC14" s="3">
        <f t="shared" si="20"/>
        <v>2713</v>
      </c>
      <c r="AD14" s="3">
        <f t="shared" si="20"/>
        <v>156.85647535012285</v>
      </c>
      <c r="AE14" s="3">
        <f t="shared" si="20"/>
        <v>594</v>
      </c>
      <c r="AF14" s="3">
        <f t="shared" si="20"/>
        <v>39.444058264898722</v>
      </c>
      <c r="AG14" s="3">
        <f t="shared" si="20"/>
        <v>548</v>
      </c>
      <c r="AH14" s="3">
        <f t="shared" si="20"/>
        <v>2244</v>
      </c>
      <c r="AI14" s="3">
        <f t="shared" si="20"/>
        <v>1210</v>
      </c>
      <c r="AJ14" s="3">
        <f t="shared" si="20"/>
        <v>1129</v>
      </c>
      <c r="AK14" s="3">
        <f t="shared" si="20"/>
        <v>5131</v>
      </c>
      <c r="AL14" s="3">
        <f t="shared" si="20"/>
        <v>2339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7">
    <mergeCell ref="V6:X6"/>
    <mergeCell ref="Y6:AA6"/>
    <mergeCell ref="AJ6:AJ7"/>
    <mergeCell ref="AK6:AK7"/>
    <mergeCell ref="A1:AL1"/>
    <mergeCell ref="A2:AL2"/>
    <mergeCell ref="A5:A7"/>
    <mergeCell ref="B5:B7"/>
    <mergeCell ref="C5:C7"/>
    <mergeCell ref="D5:AF5"/>
    <mergeCell ref="AG5:AL5"/>
    <mergeCell ref="AL6:AL7"/>
    <mergeCell ref="D6:F6"/>
    <mergeCell ref="G6:I6"/>
    <mergeCell ref="AB6:AB7"/>
    <mergeCell ref="AC6:AC7"/>
    <mergeCell ref="A14:B14"/>
    <mergeCell ref="J6:L6"/>
    <mergeCell ref="M6:O6"/>
    <mergeCell ref="P6:R6"/>
    <mergeCell ref="S6:U6"/>
    <mergeCell ref="AI6:AI7"/>
    <mergeCell ref="AD6:AD7"/>
    <mergeCell ref="AE6:AE7"/>
    <mergeCell ref="AF6:AF7"/>
    <mergeCell ref="AG6:AG7"/>
    <mergeCell ref="AH6:AH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23.CITARA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2023-10-01T09:15:35Z</dcterms:created>
  <dcterms:modified xsi:type="dcterms:W3CDTF">2023-10-01T13:48:19Z</dcterms:modified>
</cp:coreProperties>
</file>