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FEBRUARI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1" hidden="1">REKAP!$B$9:$J$9</definedName>
    <definedName name="_xlnm.Print_Area" localSheetId="0">FEBRUARI!$C$1487:$J$1506</definedName>
    <definedName name="_xlnm.Print_Area" localSheetId="1">REKAP!$B$3:$J$55</definedName>
  </definedNames>
  <calcPr calcId="145621"/>
</workbook>
</file>

<file path=xl/calcChain.xml><?xml version="1.0" encoding="utf-8"?>
<calcChain xmlns="http://schemas.openxmlformats.org/spreadsheetml/2006/main">
  <c r="H45" i="2" l="1"/>
  <c r="E44" i="2"/>
  <c r="F44" i="2"/>
  <c r="D44" i="2"/>
  <c r="G35" i="2"/>
  <c r="E35" i="2"/>
  <c r="F35" i="2"/>
  <c r="D35" i="2"/>
  <c r="I35" i="2"/>
  <c r="J35" i="2"/>
  <c r="H35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D42" i="2"/>
  <c r="D41" i="2"/>
  <c r="D40" i="2"/>
  <c r="E13" i="2"/>
  <c r="D13" i="2"/>
  <c r="I44" i="2"/>
  <c r="J44" i="2"/>
  <c r="H44" i="2"/>
  <c r="J39" i="2"/>
  <c r="G39" i="2"/>
  <c r="F39" i="2"/>
  <c r="E39" i="2"/>
  <c r="D39" i="2"/>
  <c r="I1522" i="1" l="1"/>
  <c r="F1522" i="1"/>
  <c r="E1522" i="1"/>
  <c r="H1519" i="1"/>
  <c r="G1519" i="1"/>
  <c r="G1522" i="1" s="1"/>
  <c r="H1522" i="1" l="1"/>
  <c r="H300" i="1"/>
  <c r="H301" i="1"/>
  <c r="G161" i="1" l="1"/>
  <c r="E15" i="1"/>
  <c r="E29" i="1"/>
  <c r="L1403" i="1" l="1"/>
  <c r="F107" i="1" l="1"/>
  <c r="G657" i="1" l="1"/>
  <c r="H653" i="1" l="1"/>
  <c r="H654" i="1"/>
  <c r="H655" i="1"/>
  <c r="H656" i="1"/>
  <c r="H657" i="1"/>
  <c r="H658" i="1"/>
  <c r="H659" i="1"/>
  <c r="H660" i="1"/>
  <c r="H661" i="1"/>
  <c r="H662" i="1"/>
  <c r="H663" i="1"/>
  <c r="G104" i="1" l="1"/>
  <c r="I41" i="2" l="1"/>
  <c r="I42" i="2"/>
  <c r="H1494" i="1"/>
  <c r="H1353" i="1"/>
  <c r="H1354" i="1"/>
  <c r="H1355" i="1"/>
  <c r="H1356" i="1"/>
  <c r="H1313" i="1"/>
  <c r="H1314" i="1"/>
  <c r="H1315" i="1"/>
  <c r="H1316" i="1"/>
  <c r="H1271" i="1"/>
  <c r="H1272" i="1"/>
  <c r="H1273" i="1"/>
  <c r="H1274" i="1"/>
  <c r="H930" i="1" l="1"/>
  <c r="H931" i="1"/>
  <c r="H932" i="1"/>
  <c r="H933" i="1"/>
  <c r="H299" i="1" l="1"/>
  <c r="G1494" i="1"/>
  <c r="G1441" i="1"/>
  <c r="G1411" i="1"/>
  <c r="G1410" i="1"/>
  <c r="G1409" i="1"/>
  <c r="G1408" i="1"/>
  <c r="G1407" i="1"/>
  <c r="G1406" i="1"/>
  <c r="G1405" i="1"/>
  <c r="G1404" i="1"/>
  <c r="G1403" i="1"/>
  <c r="G1402" i="1"/>
  <c r="G1356" i="1"/>
  <c r="G1355" i="1"/>
  <c r="G1354" i="1"/>
  <c r="G1353" i="1"/>
  <c r="G1352" i="1"/>
  <c r="G1316" i="1"/>
  <c r="G1315" i="1"/>
  <c r="G1314" i="1"/>
  <c r="G1313" i="1"/>
  <c r="G1312" i="1"/>
  <c r="G1274" i="1"/>
  <c r="G1273" i="1"/>
  <c r="G1272" i="1"/>
  <c r="G1271" i="1"/>
  <c r="G1270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1" i="1"/>
  <c r="G1210" i="1"/>
  <c r="G1209" i="1"/>
  <c r="G1208" i="1"/>
  <c r="G1207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4" i="1"/>
  <c r="G1099" i="1"/>
  <c r="G1098" i="1"/>
  <c r="G1097" i="1"/>
  <c r="G1096" i="1"/>
  <c r="G1095" i="1"/>
  <c r="G1094" i="1"/>
  <c r="G1093" i="1"/>
  <c r="G1092" i="1"/>
  <c r="G1091" i="1"/>
  <c r="G1090" i="1"/>
  <c r="G1085" i="1"/>
  <c r="G1084" i="1"/>
  <c r="G1083" i="1"/>
  <c r="G1082" i="1"/>
  <c r="G1081" i="1"/>
  <c r="G1080" i="1"/>
  <c r="G1079" i="1"/>
  <c r="G1040" i="1"/>
  <c r="G1039" i="1"/>
  <c r="G1038" i="1"/>
  <c r="G1037" i="1"/>
  <c r="G1036" i="1"/>
  <c r="G1035" i="1"/>
  <c r="G1034" i="1"/>
  <c r="G1033" i="1"/>
  <c r="G1028" i="1"/>
  <c r="G1027" i="1"/>
  <c r="G1026" i="1"/>
  <c r="G1025" i="1"/>
  <c r="G1024" i="1"/>
  <c r="G1023" i="1"/>
  <c r="G1022" i="1"/>
  <c r="G1021" i="1"/>
  <c r="G983" i="1"/>
  <c r="G982" i="1"/>
  <c r="G981" i="1"/>
  <c r="G980" i="1"/>
  <c r="G979" i="1"/>
  <c r="G978" i="1"/>
  <c r="G973" i="1"/>
  <c r="G972" i="1"/>
  <c r="G971" i="1"/>
  <c r="G970" i="1"/>
  <c r="G933" i="1"/>
  <c r="G932" i="1"/>
  <c r="G931" i="1"/>
  <c r="G930" i="1"/>
  <c r="G929" i="1"/>
  <c r="G928" i="1"/>
  <c r="G923" i="1"/>
  <c r="G922" i="1"/>
  <c r="G921" i="1"/>
  <c r="G920" i="1"/>
  <c r="G879" i="1"/>
  <c r="G878" i="1"/>
  <c r="G877" i="1"/>
  <c r="G876" i="1"/>
  <c r="G875" i="1"/>
  <c r="G874" i="1"/>
  <c r="G873" i="1"/>
  <c r="G872" i="1"/>
  <c r="G867" i="1"/>
  <c r="G866" i="1"/>
  <c r="G865" i="1"/>
  <c r="G864" i="1"/>
  <c r="G863" i="1"/>
  <c r="G862" i="1"/>
  <c r="G861" i="1"/>
  <c r="G860" i="1"/>
  <c r="G823" i="1"/>
  <c r="G822" i="1"/>
  <c r="G821" i="1"/>
  <c r="G820" i="1"/>
  <c r="G819" i="1"/>
  <c r="G818" i="1"/>
  <c r="G817" i="1"/>
  <c r="G816" i="1"/>
  <c r="G811" i="1"/>
  <c r="G810" i="1"/>
  <c r="G809" i="1"/>
  <c r="G808" i="1"/>
  <c r="G807" i="1"/>
  <c r="G765" i="1"/>
  <c r="G764" i="1"/>
  <c r="G763" i="1"/>
  <c r="G758" i="1"/>
  <c r="G757" i="1"/>
  <c r="G756" i="1"/>
  <c r="G755" i="1"/>
  <c r="G754" i="1"/>
  <c r="G721" i="1"/>
  <c r="G720" i="1"/>
  <c r="G719" i="1"/>
  <c r="G718" i="1"/>
  <c r="G717" i="1"/>
  <c r="G716" i="1"/>
  <c r="G715" i="1"/>
  <c r="G710" i="1"/>
  <c r="G709" i="1"/>
  <c r="G708" i="1"/>
  <c r="G707" i="1"/>
  <c r="G706" i="1"/>
  <c r="G663" i="1"/>
  <c r="G662" i="1"/>
  <c r="G661" i="1"/>
  <c r="G660" i="1"/>
  <c r="G659" i="1"/>
  <c r="G658" i="1"/>
  <c r="G656" i="1"/>
  <c r="G655" i="1"/>
  <c r="G654" i="1"/>
  <c r="G653" i="1"/>
  <c r="G652" i="1"/>
  <c r="G647" i="1"/>
  <c r="G646" i="1"/>
  <c r="G601" i="1"/>
  <c r="G600" i="1"/>
  <c r="G599" i="1"/>
  <c r="G598" i="1"/>
  <c r="G597" i="1"/>
  <c r="G596" i="1"/>
  <c r="G595" i="1"/>
  <c r="G590" i="1"/>
  <c r="G589" i="1"/>
  <c r="G588" i="1"/>
  <c r="G587" i="1"/>
  <c r="G586" i="1"/>
  <c r="G585" i="1"/>
  <c r="G584" i="1"/>
  <c r="G541" i="1"/>
  <c r="G540" i="1"/>
  <c r="G539" i="1"/>
  <c r="G538" i="1"/>
  <c r="G533" i="1"/>
  <c r="G532" i="1"/>
  <c r="G531" i="1"/>
  <c r="G491" i="1"/>
  <c r="G490" i="1"/>
  <c r="G489" i="1"/>
  <c r="G488" i="1"/>
  <c r="G487" i="1"/>
  <c r="G486" i="1"/>
  <c r="G485" i="1"/>
  <c r="G484" i="1"/>
  <c r="G479" i="1"/>
  <c r="G478" i="1"/>
  <c r="G477" i="1"/>
  <c r="G428" i="1"/>
  <c r="G427" i="1"/>
  <c r="G426" i="1"/>
  <c r="G425" i="1"/>
  <c r="G424" i="1"/>
  <c r="G423" i="1"/>
  <c r="G422" i="1"/>
  <c r="G421" i="1"/>
  <c r="G416" i="1"/>
  <c r="G415" i="1"/>
  <c r="G414" i="1"/>
  <c r="G380" i="1"/>
  <c r="G379" i="1"/>
  <c r="G378" i="1"/>
  <c r="G377" i="1"/>
  <c r="G372" i="1"/>
  <c r="G371" i="1"/>
  <c r="G370" i="1"/>
  <c r="G369" i="1"/>
  <c r="G368" i="1"/>
  <c r="G367" i="1"/>
  <c r="G316" i="1"/>
  <c r="G315" i="1"/>
  <c r="G314" i="1"/>
  <c r="G313" i="1"/>
  <c r="G312" i="1"/>
  <c r="G311" i="1"/>
  <c r="G310" i="1"/>
  <c r="G309" i="1"/>
  <c r="G308" i="1"/>
  <c r="G307" i="1"/>
  <c r="G306" i="1"/>
  <c r="G301" i="1"/>
  <c r="G300" i="1"/>
  <c r="G299" i="1"/>
  <c r="G298" i="1"/>
  <c r="G259" i="1"/>
  <c r="G258" i="1"/>
  <c r="G257" i="1"/>
  <c r="G256" i="1"/>
  <c r="G255" i="1"/>
  <c r="G254" i="1"/>
  <c r="G253" i="1"/>
  <c r="G252" i="1"/>
  <c r="G251" i="1"/>
  <c r="G246" i="1"/>
  <c r="G245" i="1"/>
  <c r="G244" i="1"/>
  <c r="G243" i="1"/>
  <c r="G242" i="1"/>
  <c r="G241" i="1"/>
  <c r="G240" i="1"/>
  <c r="G239" i="1"/>
  <c r="G164" i="1"/>
  <c r="G163" i="1"/>
  <c r="G162" i="1"/>
  <c r="G105" i="1"/>
  <c r="G103" i="1"/>
  <c r="G102" i="1"/>
  <c r="G101" i="1"/>
  <c r="G100" i="1"/>
  <c r="G99" i="1"/>
  <c r="G98" i="1"/>
  <c r="G97" i="1"/>
  <c r="G96" i="1"/>
  <c r="G95" i="1"/>
  <c r="G94" i="1"/>
  <c r="G89" i="1"/>
  <c r="G88" i="1"/>
  <c r="G87" i="1"/>
  <c r="G86" i="1"/>
  <c r="G27" i="1"/>
  <c r="G26" i="1"/>
  <c r="G25" i="1"/>
  <c r="G24" i="1"/>
  <c r="G23" i="1"/>
  <c r="G22" i="1"/>
  <c r="G21" i="1"/>
  <c r="G20" i="1"/>
  <c r="G19" i="1"/>
  <c r="G18" i="1"/>
  <c r="G13" i="1"/>
  <c r="G12" i="1"/>
  <c r="G11" i="1"/>
  <c r="G10" i="1"/>
  <c r="J31" i="1"/>
  <c r="H11" i="1"/>
  <c r="H12" i="1"/>
  <c r="H13" i="1"/>
  <c r="H1312" i="1" l="1"/>
  <c r="H1270" i="1"/>
  <c r="H922" i="1"/>
  <c r="H923" i="1"/>
  <c r="H811" i="1" l="1"/>
  <c r="H873" i="1" l="1"/>
  <c r="H874" i="1"/>
  <c r="H875" i="1"/>
  <c r="H876" i="1"/>
  <c r="H877" i="1"/>
  <c r="H878" i="1"/>
  <c r="H879" i="1"/>
  <c r="H861" i="1"/>
  <c r="H862" i="1"/>
  <c r="H863" i="1"/>
  <c r="H864" i="1"/>
  <c r="H865" i="1"/>
  <c r="H866" i="1"/>
  <c r="H867" i="1"/>
  <c r="H240" i="1"/>
  <c r="H241" i="1"/>
  <c r="H242" i="1"/>
  <c r="H243" i="1"/>
  <c r="H244" i="1"/>
  <c r="H245" i="1"/>
  <c r="H246" i="1"/>
  <c r="H96" i="1"/>
  <c r="H97" i="1"/>
  <c r="H98" i="1"/>
  <c r="H99" i="1"/>
  <c r="H100" i="1"/>
  <c r="H101" i="1"/>
  <c r="H102" i="1"/>
  <c r="H103" i="1"/>
  <c r="H104" i="1"/>
  <c r="H105" i="1"/>
  <c r="H1352" i="1" l="1"/>
  <c r="H1092" i="1"/>
  <c r="H1093" i="1"/>
  <c r="H1094" i="1"/>
  <c r="H1095" i="1"/>
  <c r="H1096" i="1"/>
  <c r="H1097" i="1"/>
  <c r="H1098" i="1"/>
  <c r="H1099" i="1"/>
  <c r="H1082" i="1"/>
  <c r="H1083" i="1"/>
  <c r="H1023" i="1"/>
  <c r="H1024" i="1"/>
  <c r="H1025" i="1"/>
  <c r="H1026" i="1"/>
  <c r="H1027" i="1"/>
  <c r="H1021" i="1"/>
  <c r="H596" i="1"/>
  <c r="H597" i="1"/>
  <c r="H589" i="1"/>
  <c r="J937" i="1"/>
  <c r="H928" i="1"/>
  <c r="H312" i="1"/>
  <c r="J41" i="2" l="1"/>
  <c r="J40" i="2"/>
  <c r="H1441" i="1"/>
  <c r="I1358" i="1"/>
  <c r="E1318" i="1"/>
  <c r="H1161" i="1"/>
  <c r="H1162" i="1"/>
  <c r="H1163" i="1"/>
  <c r="H1164" i="1"/>
  <c r="H1157" i="1"/>
  <c r="H1158" i="1"/>
  <c r="H1159" i="1"/>
  <c r="H1080" i="1"/>
  <c r="H1081" i="1"/>
  <c r="H1084" i="1"/>
  <c r="H1085" i="1"/>
  <c r="H1079" i="1"/>
  <c r="H1034" i="1"/>
  <c r="H1035" i="1"/>
  <c r="H1036" i="1"/>
  <c r="H1037" i="1"/>
  <c r="H1038" i="1"/>
  <c r="H1039" i="1"/>
  <c r="H1040" i="1"/>
  <c r="H971" i="1"/>
  <c r="H972" i="1"/>
  <c r="H973" i="1"/>
  <c r="H921" i="1"/>
  <c r="H817" i="1"/>
  <c r="H818" i="1"/>
  <c r="H819" i="1"/>
  <c r="H820" i="1"/>
  <c r="H821" i="1"/>
  <c r="H822" i="1"/>
  <c r="H823" i="1"/>
  <c r="H810" i="1"/>
  <c r="H757" i="1"/>
  <c r="H758" i="1"/>
  <c r="H716" i="1"/>
  <c r="H717" i="1"/>
  <c r="H718" i="1"/>
  <c r="H719" i="1"/>
  <c r="H720" i="1"/>
  <c r="H721" i="1"/>
  <c r="H707" i="1"/>
  <c r="H708" i="1"/>
  <c r="H709" i="1"/>
  <c r="H710" i="1"/>
  <c r="H647" i="1"/>
  <c r="H598" i="1"/>
  <c r="H599" i="1"/>
  <c r="H600" i="1"/>
  <c r="H601" i="1"/>
  <c r="H595" i="1"/>
  <c r="H587" i="1"/>
  <c r="H588" i="1"/>
  <c r="H590" i="1"/>
  <c r="H584" i="1"/>
  <c r="H585" i="1"/>
  <c r="H540" i="1"/>
  <c r="H541" i="1"/>
  <c r="H531" i="1"/>
  <c r="H424" i="1"/>
  <c r="H425" i="1"/>
  <c r="H426" i="1"/>
  <c r="H427" i="1"/>
  <c r="H428" i="1"/>
  <c r="H416" i="1"/>
  <c r="H414" i="1"/>
  <c r="H368" i="1"/>
  <c r="H369" i="1"/>
  <c r="H370" i="1"/>
  <c r="H371" i="1"/>
  <c r="H372" i="1"/>
  <c r="H313" i="1"/>
  <c r="H314" i="1"/>
  <c r="H315" i="1"/>
  <c r="H316" i="1"/>
  <c r="H251" i="1"/>
  <c r="H252" i="1"/>
  <c r="H253" i="1"/>
  <c r="H254" i="1"/>
  <c r="H95" i="1"/>
  <c r="H94" i="1"/>
  <c r="H87" i="1"/>
  <c r="H88" i="1"/>
  <c r="H89" i="1"/>
  <c r="H10" i="1"/>
  <c r="H872" i="1" l="1"/>
  <c r="H860" i="1"/>
  <c r="H764" i="1"/>
  <c r="H765" i="1"/>
  <c r="H755" i="1"/>
  <c r="H756" i="1"/>
  <c r="H706" i="1"/>
  <c r="H652" i="1"/>
  <c r="H532" i="1" l="1"/>
  <c r="H488" i="1"/>
  <c r="H489" i="1"/>
  <c r="H490" i="1"/>
  <c r="H491" i="1"/>
  <c r="H484" i="1"/>
  <c r="H485" i="1"/>
  <c r="H486" i="1"/>
  <c r="H478" i="1"/>
  <c r="H479" i="1"/>
  <c r="H477" i="1"/>
  <c r="H311" i="1"/>
  <c r="H259" i="1"/>
  <c r="H164" i="1"/>
  <c r="H25" i="1"/>
  <c r="H26" i="1"/>
  <c r="H27" i="1"/>
  <c r="H1153" i="1" l="1"/>
  <c r="H1154" i="1"/>
  <c r="H1155" i="1"/>
  <c r="H1156" i="1"/>
  <c r="H1160" i="1"/>
  <c r="H1028" i="1"/>
  <c r="H980" i="1"/>
  <c r="H981" i="1"/>
  <c r="H982" i="1"/>
  <c r="H983" i="1"/>
  <c r="H816" i="1"/>
  <c r="H808" i="1"/>
  <c r="H809" i="1"/>
  <c r="H487" i="1"/>
  <c r="H423" i="1"/>
  <c r="H421" i="1"/>
  <c r="H380" i="1"/>
  <c r="H298" i="1"/>
  <c r="H255" i="1"/>
  <c r="H256" i="1"/>
  <c r="H257" i="1"/>
  <c r="H258" i="1"/>
  <c r="H239" i="1"/>
  <c r="H163" i="1"/>
  <c r="H1022" i="1" l="1"/>
  <c r="H379" i="1"/>
  <c r="H310" i="1"/>
  <c r="H1217" i="1" l="1"/>
  <c r="H1218" i="1"/>
  <c r="H1219" i="1"/>
  <c r="H1220" i="1"/>
  <c r="H1221" i="1"/>
  <c r="H1222" i="1"/>
  <c r="H1223" i="1"/>
  <c r="H1224" i="1"/>
  <c r="H1225" i="1"/>
  <c r="H1226" i="1"/>
  <c r="H1227" i="1"/>
  <c r="H1209" i="1"/>
  <c r="H1210" i="1"/>
  <c r="H1211" i="1"/>
  <c r="H1090" i="1"/>
  <c r="H979" i="1"/>
  <c r="H978" i="1"/>
  <c r="H754" i="1" l="1"/>
  <c r="H586" i="1"/>
  <c r="H307" i="1"/>
  <c r="H308" i="1"/>
  <c r="H309" i="1"/>
  <c r="H86" i="1"/>
  <c r="H23" i="1"/>
  <c r="H1151" i="1" l="1"/>
  <c r="H1152" i="1"/>
  <c r="H1144" i="1"/>
  <c r="J769" i="1"/>
  <c r="J42" i="2" l="1"/>
  <c r="J29" i="2"/>
  <c r="J25" i="2"/>
  <c r="J33" i="2"/>
  <c r="J22" i="2" l="1"/>
  <c r="H19" i="1"/>
  <c r="J1231" i="1" l="1"/>
  <c r="J27" i="2" s="1"/>
  <c r="J1168" i="1"/>
  <c r="J13" i="2" s="1"/>
  <c r="J1103" i="1"/>
  <c r="J18" i="2" s="1"/>
  <c r="J1044" i="1"/>
  <c r="J30" i="2" s="1"/>
  <c r="J987" i="1"/>
  <c r="J20" i="2" s="1"/>
  <c r="J21" i="2"/>
  <c r="J883" i="1"/>
  <c r="J26" i="2" s="1"/>
  <c r="J827" i="1"/>
  <c r="J19" i="2" s="1"/>
  <c r="J10" i="2"/>
  <c r="J725" i="1"/>
  <c r="J24" i="2" s="1"/>
  <c r="J667" i="1"/>
  <c r="J605" i="1"/>
  <c r="J15" i="2" s="1"/>
  <c r="J545" i="1"/>
  <c r="J11" i="2" s="1"/>
  <c r="J495" i="1"/>
  <c r="J32" i="2" s="1"/>
  <c r="J432" i="1"/>
  <c r="J14" i="2" s="1"/>
  <c r="J384" i="1"/>
  <c r="J320" i="1"/>
  <c r="J263" i="1"/>
  <c r="J17" i="2" s="1"/>
  <c r="J109" i="1"/>
  <c r="I45" i="2" l="1"/>
  <c r="J16" i="2"/>
  <c r="J31" i="2"/>
  <c r="J23" i="2"/>
  <c r="J12" i="2"/>
  <c r="J28" i="2"/>
  <c r="H15" i="4"/>
  <c r="H12" i="4"/>
  <c r="H643" i="3" l="1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I1496" i="1"/>
  <c r="F1496" i="1"/>
  <c r="E1496" i="1"/>
  <c r="G1496" i="1"/>
  <c r="I1444" i="1"/>
  <c r="F1444" i="1"/>
  <c r="E41" i="2" s="1"/>
  <c r="E1444" i="1"/>
  <c r="G1444" i="1"/>
  <c r="I1413" i="1"/>
  <c r="F1413" i="1"/>
  <c r="E42" i="2" s="1"/>
  <c r="E1413" i="1"/>
  <c r="H1411" i="1"/>
  <c r="H1410" i="1"/>
  <c r="H1409" i="1"/>
  <c r="H1408" i="1"/>
  <c r="H1407" i="1"/>
  <c r="H1406" i="1"/>
  <c r="H1405" i="1"/>
  <c r="H1404" i="1"/>
  <c r="H1403" i="1"/>
  <c r="H1402" i="1"/>
  <c r="F1358" i="1"/>
  <c r="E1358" i="1"/>
  <c r="I1318" i="1"/>
  <c r="F1318" i="1"/>
  <c r="I1276" i="1"/>
  <c r="F1276" i="1"/>
  <c r="E1276" i="1"/>
  <c r="D22" i="2" s="1"/>
  <c r="I1229" i="1"/>
  <c r="F1229" i="1"/>
  <c r="E1229" i="1"/>
  <c r="H1216" i="1"/>
  <c r="I1213" i="1"/>
  <c r="F1213" i="1"/>
  <c r="E1213" i="1"/>
  <c r="H1208" i="1"/>
  <c r="H1207" i="1"/>
  <c r="I1166" i="1"/>
  <c r="F1166" i="1"/>
  <c r="E1166" i="1"/>
  <c r="H1150" i="1"/>
  <c r="H1149" i="1"/>
  <c r="I1146" i="1"/>
  <c r="F1146" i="1"/>
  <c r="E1146" i="1"/>
  <c r="G1146" i="1"/>
  <c r="I1101" i="1"/>
  <c r="F1101" i="1"/>
  <c r="E1101" i="1"/>
  <c r="H1091" i="1"/>
  <c r="I1087" i="1"/>
  <c r="F1087" i="1"/>
  <c r="E1087" i="1"/>
  <c r="I1042" i="1"/>
  <c r="F1042" i="1"/>
  <c r="E1042" i="1"/>
  <c r="H1033" i="1"/>
  <c r="I1030" i="1"/>
  <c r="F1030" i="1"/>
  <c r="E1030" i="1"/>
  <c r="I985" i="1"/>
  <c r="F985" i="1"/>
  <c r="E985" i="1"/>
  <c r="I975" i="1"/>
  <c r="F975" i="1"/>
  <c r="E975" i="1"/>
  <c r="H970" i="1"/>
  <c r="I935" i="1"/>
  <c r="F935" i="1"/>
  <c r="E935" i="1"/>
  <c r="H929" i="1"/>
  <c r="I925" i="1"/>
  <c r="F925" i="1"/>
  <c r="E925" i="1"/>
  <c r="H920" i="1"/>
  <c r="I881" i="1"/>
  <c r="F881" i="1"/>
  <c r="E881" i="1"/>
  <c r="I869" i="1"/>
  <c r="F869" i="1"/>
  <c r="E869" i="1"/>
  <c r="I825" i="1"/>
  <c r="F825" i="1"/>
  <c r="E825" i="1"/>
  <c r="I813" i="1"/>
  <c r="F813" i="1"/>
  <c r="E813" i="1"/>
  <c r="H807" i="1"/>
  <c r="I767" i="1"/>
  <c r="F767" i="1"/>
  <c r="E767" i="1"/>
  <c r="H763" i="1"/>
  <c r="I760" i="1"/>
  <c r="F760" i="1"/>
  <c r="E760" i="1"/>
  <c r="I723" i="1"/>
  <c r="F723" i="1"/>
  <c r="E723" i="1"/>
  <c r="H715" i="1"/>
  <c r="I712" i="1"/>
  <c r="F712" i="1"/>
  <c r="E712" i="1"/>
  <c r="I665" i="1"/>
  <c r="F665" i="1"/>
  <c r="E665" i="1"/>
  <c r="I649" i="1"/>
  <c r="F649" i="1"/>
  <c r="E649" i="1"/>
  <c r="H646" i="1"/>
  <c r="I603" i="1"/>
  <c r="F603" i="1"/>
  <c r="E603" i="1"/>
  <c r="I592" i="1"/>
  <c r="F592" i="1"/>
  <c r="E592" i="1"/>
  <c r="I543" i="1"/>
  <c r="F543" i="1"/>
  <c r="E543" i="1"/>
  <c r="H539" i="1"/>
  <c r="H538" i="1"/>
  <c r="I535" i="1"/>
  <c r="F535" i="1"/>
  <c r="E535" i="1"/>
  <c r="H533" i="1"/>
  <c r="I493" i="1"/>
  <c r="F493" i="1"/>
  <c r="E493" i="1"/>
  <c r="I481" i="1"/>
  <c r="F481" i="1"/>
  <c r="E481" i="1"/>
  <c r="I430" i="1"/>
  <c r="F430" i="1"/>
  <c r="E430" i="1"/>
  <c r="H422" i="1"/>
  <c r="I418" i="1"/>
  <c r="F418" i="1"/>
  <c r="E418" i="1"/>
  <c r="H415" i="1"/>
  <c r="I382" i="1"/>
  <c r="F382" i="1"/>
  <c r="E382" i="1"/>
  <c r="H378" i="1"/>
  <c r="H377" i="1"/>
  <c r="I374" i="1"/>
  <c r="F374" i="1"/>
  <c r="E374" i="1"/>
  <c r="H367" i="1"/>
  <c r="I318" i="1"/>
  <c r="F318" i="1"/>
  <c r="E318" i="1"/>
  <c r="H306" i="1"/>
  <c r="I303" i="1"/>
  <c r="F303" i="1"/>
  <c r="E303" i="1"/>
  <c r="I261" i="1"/>
  <c r="F261" i="1"/>
  <c r="E261" i="1"/>
  <c r="I248" i="1"/>
  <c r="F248" i="1"/>
  <c r="E248" i="1"/>
  <c r="I166" i="1"/>
  <c r="F166" i="1"/>
  <c r="E33" i="2" s="1"/>
  <c r="E166" i="1"/>
  <c r="D33" i="2" s="1"/>
  <c r="H162" i="1"/>
  <c r="H161" i="1"/>
  <c r="I107" i="1"/>
  <c r="E107" i="1"/>
  <c r="I91" i="1"/>
  <c r="F91" i="1"/>
  <c r="E91" i="1"/>
  <c r="I29" i="1"/>
  <c r="F29" i="1"/>
  <c r="H24" i="1"/>
  <c r="H22" i="1"/>
  <c r="H21" i="1"/>
  <c r="H20" i="1"/>
  <c r="H18" i="1"/>
  <c r="I15" i="1"/>
  <c r="F15" i="1"/>
  <c r="D958" i="3" l="1"/>
  <c r="D22" i="4" s="1"/>
  <c r="J45" i="2"/>
  <c r="I827" i="1"/>
  <c r="C810" i="3"/>
  <c r="C20" i="4" s="1"/>
  <c r="F36" i="4"/>
  <c r="F730" i="3"/>
  <c r="E11" i="4"/>
  <c r="C569" i="3"/>
  <c r="C17" i="4" s="1"/>
  <c r="E40" i="2"/>
  <c r="H1496" i="1"/>
  <c r="G40" i="2" s="1"/>
  <c r="E25" i="2"/>
  <c r="H1318" i="1"/>
  <c r="G25" i="2" s="1"/>
  <c r="E29" i="2"/>
  <c r="H1358" i="1"/>
  <c r="G29" i="2" s="1"/>
  <c r="I667" i="1"/>
  <c r="F791" i="3"/>
  <c r="E956" i="3"/>
  <c r="D1043" i="3"/>
  <c r="D23" i="4" s="1"/>
  <c r="F1344" i="3"/>
  <c r="F1496" i="3"/>
  <c r="F1577" i="3"/>
  <c r="C45" i="4"/>
  <c r="H32" i="4"/>
  <c r="H46" i="4" s="1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E263" i="1"/>
  <c r="D17" i="2" s="1"/>
  <c r="E22" i="2"/>
  <c r="H1276" i="1"/>
  <c r="G22" i="2" s="1"/>
  <c r="E31" i="1"/>
  <c r="D11" i="2" s="1"/>
  <c r="I31" i="1"/>
  <c r="H1413" i="1"/>
  <c r="G42" i="2" s="1"/>
  <c r="H1444" i="1"/>
  <c r="G41" i="2" s="1"/>
  <c r="H166" i="1"/>
  <c r="G33" i="2" s="1"/>
  <c r="F1902" i="3"/>
  <c r="F12" i="4"/>
  <c r="F11" i="4"/>
  <c r="I39" i="4"/>
  <c r="E36" i="4"/>
  <c r="E605" i="1"/>
  <c r="D15" i="2" s="1"/>
  <c r="H1030" i="1"/>
  <c r="D29" i="2"/>
  <c r="D25" i="2"/>
  <c r="F41" i="2"/>
  <c r="H1213" i="1"/>
  <c r="H1229" i="1"/>
  <c r="F1044" i="1"/>
  <c r="E30" i="2" s="1"/>
  <c r="G975" i="1"/>
  <c r="H261" i="1"/>
  <c r="E320" i="1"/>
  <c r="D16" i="2" s="1"/>
  <c r="F937" i="1"/>
  <c r="E14" i="2" s="1"/>
  <c r="G869" i="1"/>
  <c r="I320" i="1"/>
  <c r="H767" i="1"/>
  <c r="I263" i="1"/>
  <c r="E769" i="1"/>
  <c r="D10" i="2" s="1"/>
  <c r="F827" i="1"/>
  <c r="E21" i="2" s="1"/>
  <c r="G813" i="1"/>
  <c r="G1276" i="1"/>
  <c r="F769" i="1"/>
  <c r="E10" i="2" s="1"/>
  <c r="E725" i="1"/>
  <c r="D19" i="2" s="1"/>
  <c r="E883" i="1"/>
  <c r="D26" i="2" s="1"/>
  <c r="I937" i="1"/>
  <c r="E987" i="1"/>
  <c r="D20" i="2" s="1"/>
  <c r="G1413" i="1"/>
  <c r="G665" i="1"/>
  <c r="F667" i="1"/>
  <c r="E12" i="2" s="1"/>
  <c r="F545" i="1"/>
  <c r="E24" i="2" s="1"/>
  <c r="G1166" i="1"/>
  <c r="G1168" i="1" s="1"/>
  <c r="F495" i="1"/>
  <c r="E32" i="2" s="1"/>
  <c r="G1229" i="1"/>
  <c r="F432" i="1"/>
  <c r="E28" i="2" s="1"/>
  <c r="F883" i="1"/>
  <c r="E26" i="2" s="1"/>
  <c r="F987" i="1"/>
  <c r="E384" i="1"/>
  <c r="D31" i="2" s="1"/>
  <c r="E432" i="1"/>
  <c r="D28" i="2" s="1"/>
  <c r="E495" i="1"/>
  <c r="D32" i="2" s="1"/>
  <c r="H493" i="1"/>
  <c r="E545" i="1"/>
  <c r="D24" i="2" s="1"/>
  <c r="H543" i="1"/>
  <c r="G649" i="1"/>
  <c r="E667" i="1"/>
  <c r="D12" i="2" s="1"/>
  <c r="E827" i="1"/>
  <c r="D21" i="2" s="1"/>
  <c r="I883" i="1"/>
  <c r="G925" i="1"/>
  <c r="E937" i="1"/>
  <c r="D14" i="2" s="1"/>
  <c r="H935" i="1"/>
  <c r="E1044" i="1"/>
  <c r="D30" i="2" s="1"/>
  <c r="E1103" i="1"/>
  <c r="D18" i="2" s="1"/>
  <c r="E1168" i="1"/>
  <c r="D27" i="2" s="1"/>
  <c r="E1231" i="1"/>
  <c r="E109" i="1"/>
  <c r="D23" i="2" s="1"/>
  <c r="H712" i="1"/>
  <c r="G767" i="1"/>
  <c r="F1103" i="1"/>
  <c r="E18" i="2" s="1"/>
  <c r="F384" i="1"/>
  <c r="E31" i="2" s="1"/>
  <c r="G418" i="1"/>
  <c r="G318" i="1"/>
  <c r="G382" i="1"/>
  <c r="G430" i="1"/>
  <c r="H430" i="1"/>
  <c r="G493" i="1"/>
  <c r="G543" i="1"/>
  <c r="G603" i="1"/>
  <c r="G723" i="1"/>
  <c r="G825" i="1"/>
  <c r="G1087" i="1"/>
  <c r="G1213" i="1"/>
  <c r="H665" i="1"/>
  <c r="H869" i="1"/>
  <c r="G881" i="1"/>
  <c r="G935" i="1"/>
  <c r="G1101" i="1"/>
  <c r="G261" i="1"/>
  <c r="F263" i="1"/>
  <c r="G166" i="1"/>
  <c r="G107" i="1"/>
  <c r="F109" i="1"/>
  <c r="E23" i="2" s="1"/>
  <c r="G91" i="1"/>
  <c r="G29" i="1"/>
  <c r="F31" i="1"/>
  <c r="E11" i="2" s="1"/>
  <c r="G15" i="1"/>
  <c r="F320" i="1"/>
  <c r="G712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H107" i="1"/>
  <c r="H318" i="1"/>
  <c r="F725" i="1"/>
  <c r="E19" i="2" s="1"/>
  <c r="H1042" i="1"/>
  <c r="H1101" i="1"/>
  <c r="F1168" i="1"/>
  <c r="E27" i="2" s="1"/>
  <c r="F1231" i="1"/>
  <c r="G1318" i="1"/>
  <c r="F42" i="2"/>
  <c r="F32" i="3"/>
  <c r="E555" i="3"/>
  <c r="F808" i="3"/>
  <c r="F956" i="3"/>
  <c r="C1043" i="3"/>
  <c r="C23" i="4" s="1"/>
  <c r="E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H29" i="1"/>
  <c r="H91" i="1"/>
  <c r="G248" i="1"/>
  <c r="G303" i="1"/>
  <c r="G481" i="1"/>
  <c r="H481" i="1"/>
  <c r="H592" i="1"/>
  <c r="H881" i="1"/>
  <c r="G985" i="1"/>
  <c r="H985" i="1"/>
  <c r="G1042" i="1"/>
  <c r="G1358" i="1"/>
  <c r="F1653" i="3"/>
  <c r="D35" i="4"/>
  <c r="F35" i="4" s="1"/>
  <c r="H303" i="1"/>
  <c r="G374" i="1"/>
  <c r="H382" i="1"/>
  <c r="G535" i="1"/>
  <c r="G592" i="1"/>
  <c r="H603" i="1"/>
  <c r="G760" i="1"/>
  <c r="H825" i="1"/>
  <c r="G1030" i="1"/>
  <c r="I1231" i="1"/>
  <c r="I1168" i="1"/>
  <c r="I1103" i="1"/>
  <c r="I1044" i="1"/>
  <c r="I987" i="1"/>
  <c r="I769" i="1"/>
  <c r="I725" i="1"/>
  <c r="I605" i="1"/>
  <c r="I545" i="1"/>
  <c r="I495" i="1"/>
  <c r="I432" i="1"/>
  <c r="I384" i="1"/>
  <c r="I109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H418" i="1"/>
  <c r="H649" i="1"/>
  <c r="H723" i="1"/>
  <c r="H760" i="1"/>
  <c r="H925" i="1"/>
  <c r="H1166" i="1"/>
  <c r="H248" i="1"/>
  <c r="F605" i="1"/>
  <c r="E15" i="2" s="1"/>
  <c r="H15" i="1"/>
  <c r="H535" i="1"/>
  <c r="H813" i="1"/>
  <c r="H1087" i="1"/>
  <c r="H374" i="1"/>
  <c r="H975" i="1"/>
  <c r="D45" i="2" l="1"/>
  <c r="E643" i="3"/>
  <c r="E15" i="4"/>
  <c r="E569" i="3"/>
  <c r="E1358" i="3"/>
  <c r="F13" i="4"/>
  <c r="E732" i="3"/>
  <c r="E958" i="3"/>
  <c r="F40" i="2"/>
  <c r="E1273" i="3"/>
  <c r="E1043" i="3"/>
  <c r="F29" i="2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H320" i="1"/>
  <c r="G16" i="2" s="1"/>
  <c r="F21" i="2"/>
  <c r="H937" i="1"/>
  <c r="G21" i="2" s="1"/>
  <c r="F12" i="2"/>
  <c r="H667" i="1"/>
  <c r="G12" i="2" s="1"/>
  <c r="H725" i="1"/>
  <c r="G24" i="2" s="1"/>
  <c r="F24" i="2"/>
  <c r="H384" i="1"/>
  <c r="G31" i="2" s="1"/>
  <c r="H545" i="1"/>
  <c r="G11" i="2" s="1"/>
  <c r="F11" i="2"/>
  <c r="H769" i="1"/>
  <c r="G10" i="2" s="1"/>
  <c r="F10" i="2"/>
  <c r="H1168" i="1"/>
  <c r="G13" i="2" s="1"/>
  <c r="F13" i="2"/>
  <c r="E16" i="2"/>
  <c r="H263" i="1"/>
  <c r="G17" i="2" s="1"/>
  <c r="E17" i="2"/>
  <c r="F17" i="2" s="1"/>
  <c r="H987" i="1"/>
  <c r="G20" i="2" s="1"/>
  <c r="E20" i="2"/>
  <c r="F20" i="2" s="1"/>
  <c r="H31" i="1"/>
  <c r="G28" i="2" s="1"/>
  <c r="H109" i="1"/>
  <c r="G23" i="2" s="1"/>
  <c r="H827" i="1"/>
  <c r="G19" i="2" s="1"/>
  <c r="H605" i="1"/>
  <c r="G15" i="2" s="1"/>
  <c r="F30" i="2"/>
  <c r="H1044" i="1"/>
  <c r="G30" i="2" s="1"/>
  <c r="F26" i="2"/>
  <c r="H883" i="1"/>
  <c r="G26" i="2" s="1"/>
  <c r="H495" i="1"/>
  <c r="G32" i="2" s="1"/>
  <c r="F268" i="3"/>
  <c r="E10" i="4"/>
  <c r="F18" i="2"/>
  <c r="H1103" i="1"/>
  <c r="G18" i="2" s="1"/>
  <c r="F19" i="2"/>
  <c r="F14" i="2"/>
  <c r="H432" i="1"/>
  <c r="G14" i="2" s="1"/>
  <c r="F23" i="2"/>
  <c r="F22" i="2"/>
  <c r="H1231" i="1"/>
  <c r="G27" i="2" s="1"/>
  <c r="F32" i="2"/>
  <c r="F25" i="2"/>
  <c r="G44" i="2"/>
  <c r="G545" i="1"/>
  <c r="G987" i="1"/>
  <c r="G1103" i="1"/>
  <c r="G605" i="1"/>
  <c r="G1231" i="1"/>
  <c r="G883" i="1"/>
  <c r="G495" i="1"/>
  <c r="G827" i="1"/>
  <c r="G769" i="1"/>
  <c r="G384" i="1"/>
  <c r="F27" i="2"/>
  <c r="G725" i="1"/>
  <c r="G1044" i="1"/>
  <c r="G667" i="1"/>
  <c r="G263" i="1"/>
  <c r="G432" i="1"/>
  <c r="G31" i="1"/>
  <c r="G937" i="1"/>
  <c r="G320" i="1"/>
  <c r="F33" i="2"/>
  <c r="G109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18" i="4" l="1"/>
  <c r="E24" i="4"/>
  <c r="E16" i="4"/>
  <c r="F28" i="2"/>
  <c r="C32" i="4"/>
  <c r="C46" i="4" s="1"/>
  <c r="E39" i="4"/>
  <c r="F19" i="4"/>
  <c r="E30" i="4"/>
  <c r="E27" i="4"/>
  <c r="F31" i="2"/>
  <c r="F15" i="2"/>
  <c r="F16" i="2"/>
  <c r="E14" i="4"/>
  <c r="F20" i="4"/>
  <c r="E20" i="4"/>
  <c r="F25" i="4"/>
  <c r="E25" i="4"/>
  <c r="F21" i="4"/>
  <c r="E21" i="4"/>
  <c r="E28" i="4"/>
  <c r="D32" i="4"/>
  <c r="D46" i="4" s="1"/>
  <c r="F45" i="2" l="1"/>
  <c r="E45" i="2"/>
  <c r="G45" i="2" s="1"/>
  <c r="E46" i="4"/>
  <c r="E32" i="4"/>
  <c r="F46" i="4"/>
  <c r="F32" i="4"/>
</calcChain>
</file>

<file path=xl/sharedStrings.xml><?xml version="1.0" encoding="utf-8"?>
<sst xmlns="http://schemas.openxmlformats.org/spreadsheetml/2006/main" count="2365" uniqueCount="421">
  <si>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</si>
  <si>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</si>
  <si>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</si>
  <si>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</si>
  <si>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</si>
  <si>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</si>
  <si>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</si>
  <si>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</si>
  <si>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</si>
  <si>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</si>
  <si>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</si>
  <si>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</si>
  <si>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</si>
  <si>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</si>
  <si>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</si>
  <si>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</si>
  <si>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</si>
  <si>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</si>
  <si>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</si>
  <si>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</si>
  <si>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</si>
  <si>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</si>
  <si>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</si>
  <si>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</si>
  <si>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</si>
  <si>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</si>
  <si>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</si>
  <si>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</si>
  <si>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</si>
  <si>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</si>
  <si>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</si>
  <si>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</si>
  <si>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</si>
  <si>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</si>
  <si>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</si>
  <si>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</si>
  <si>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</si>
  <si>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</si>
  <si>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</si>
  <si>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</si>
  <si>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</si>
  <si>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</si>
  <si>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</si>
  <si>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</si>
  <si>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</si>
  <si>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</si>
  <si>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</si>
  <si>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</si>
  <si>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</si>
  <si>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</si>
  <si>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</si>
  <si>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</si>
  <si>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</si>
  <si>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</si>
  <si>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</si>
  <si>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</si>
  <si>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</si>
  <si>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</si>
  <si>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</si>
  <si>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</si>
  <si>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</si>
  <si>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</si>
  <si>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</si>
  <si>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</si>
  <si>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</si>
  <si>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</si>
  <si>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</si>
  <si>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</si>
  <si>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</si>
  <si>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</si>
  <si>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</si>
  <si>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</si>
  <si>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</si>
  <si>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</si>
  <si>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</si>
  <si>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</si>
  <si>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</si>
  <si>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</si>
  <si>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</si>
  <si>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</si>
  <si>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</si>
  <si>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</si>
  <si>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</si>
  <si>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</si>
  <si>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</si>
  <si>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</si>
  <si>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</si>
  <si>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</si>
  <si>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</si>
  <si>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</si>
  <si>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</si>
  <si>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</si>
  <si>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</si>
  <si>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</si>
  <si>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</si>
  <si>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</si>
  <si>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</si>
  <si>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</si>
  <si>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</si>
  <si>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</si>
  <si>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</si>
  <si>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</si>
  <si>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</si>
  <si>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</si>
  <si>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</si>
  <si>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</si>
  <si>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</si>
  <si>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</si>
  <si>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</si>
  <si>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</si>
  <si>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</si>
  <si>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</si>
  <si>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</si>
  <si>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</si>
  <si>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</si>
  <si>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</si>
  <si>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</si>
  <si>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</si>
  <si>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</si>
  <si>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</si>
  <si>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</si>
  <si>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</si>
  <si>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</si>
  <si>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</si>
  <si>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</si>
  <si>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</si>
  <si>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</si>
  <si>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</si>
  <si>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</si>
  <si>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</si>
  <si>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</si>
  <si>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</si>
  <si>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</si>
  <si>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</si>
  <si>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</si>
  <si>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</si>
  <si>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</si>
  <si>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</si>
  <si>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</si>
  <si>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</si>
  <si>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</si>
  <si>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</si>
  <si>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</si>
  <si>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</si>
  <si>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</si>
  <si>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</si>
  <si>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</si>
  <si>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</si>
  <si>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</si>
  <si>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</si>
  <si>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</si>
  <si>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</si>
  <si>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</si>
  <si>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</si>
  <si>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</si>
  <si>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</si>
  <si>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</si>
  <si>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</si>
  <si>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</si>
  <si>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</si>
  <si>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</si>
  <si>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</si>
  <si>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</si>
  <si>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</si>
  <si>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</si>
  <si>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</si>
  <si>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</si>
  <si>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</si>
  <si>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</si>
  <si>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</si>
  <si>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</si>
  <si>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</si>
  <si>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</si>
  <si>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</si>
  <si>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</si>
  <si>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</si>
  <si>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</si>
  <si>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</si>
  <si>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</si>
  <si>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</si>
  <si>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</si>
  <si>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</si>
  <si>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</si>
  <si>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</si>
  <si>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</si>
  <si>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</si>
  <si>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</si>
  <si>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</si>
  <si>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</si>
  <si>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</si>
  <si>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</si>
  <si>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</si>
  <si>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</si>
  <si>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</si>
  <si>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</si>
  <si>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</si>
  <si>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</si>
  <si>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</si>
  <si>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</si>
  <si>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</si>
  <si>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</si>
  <si>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</si>
  <si>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</si>
  <si>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</si>
  <si>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</si>
  <si>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</si>
  <si>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</si>
  <si>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</si>
  <si>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</si>
  <si>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</si>
  <si>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</si>
  <si>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</si>
  <si>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</si>
  <si>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</si>
  <si>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</si>
  <si>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</si>
  <si>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</si>
  <si>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</si>
  <si>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</si>
  <si>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</si>
  <si>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</si>
  <si>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</si>
  <si>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</si>
  <si>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</si>
  <si>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</si>
  <si>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</si>
  <si>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</si>
  <si>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</si>
  <si>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</si>
  <si>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</si>
  <si>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</si>
  <si>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</si>
  <si>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</si>
  <si>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</si>
  <si>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</si>
  <si>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</si>
  <si>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</si>
  <si>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</si>
  <si>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</si>
  <si>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</si>
  <si>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</si>
  <si>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</si>
  <si>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</si>
  <si>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</si>
  <si>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</si>
  <si>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</si>
  <si>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</si>
  <si>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</si>
  <si>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</si>
  <si>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</si>
  <si>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</si>
  <si>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</si>
  <si>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</si>
  <si>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</si>
  <si>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</si>
  <si>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</si>
  <si>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</si>
  <si>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</si>
  <si>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</si>
  <si>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</si>
  <si>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</si>
  <si>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</si>
  <si>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</si>
  <si>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</si>
  <si>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</si>
  <si>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</si>
  <si>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</si>
  <si>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</si>
  <si>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</si>
  <si>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</si>
  <si>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</si>
  <si>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</si>
  <si>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</si>
  <si>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</si>
  <si>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</si>
  <si>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</si>
  <si>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</si>
  <si>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</si>
  <si>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</si>
  <si>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</si>
  <si>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</si>
  <si>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</si>
  <si>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</si>
  <si>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</si>
  <si>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</si>
  <si>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</si>
  <si>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</si>
  <si>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</si>
  <si>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</si>
  <si>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</si>
  <si>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</si>
  <si>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</si>
  <si>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</si>
  <si>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</si>
  <si>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</si>
  <si>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</si>
  <si>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</si>
  <si>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</si>
  <si>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</si>
  <si>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</si>
  <si>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</si>
  <si>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</si>
  <si>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</si>
  <si>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</si>
  <si>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</si>
  <si>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</si>
  <si>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</si>
  <si>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</si>
  <si>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</si>
  <si>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</si>
  <si>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</si>
  <si>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</si>
  <si>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</si>
  <si>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</si>
  <si>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</si>
  <si>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</si>
  <si>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</si>
  <si>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</si>
  <si>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</si>
  <si>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</si>
  <si>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</si>
  <si>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</si>
  <si>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</si>
  <si>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</si>
  <si>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</si>
  <si>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</si>
  <si>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</si>
  <si>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</si>
  <si>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</si>
  <si>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</si>
  <si>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</si>
  <si>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</si>
  <si>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</si>
  <si>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</si>
  <si>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</si>
  <si>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</si>
  <si>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</si>
  <si>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</si>
  <si>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</si>
  <si>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</si>
  <si>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</si>
  <si>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</si>
  <si>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</si>
  <si>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</si>
  <si>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</si>
  <si>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</si>
  <si>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</si>
  <si>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</si>
  <si>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</si>
  <si>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</si>
  <si>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</si>
  <si>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</si>
  <si>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</si>
  <si>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</si>
  <si>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</si>
  <si>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</si>
  <si>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</si>
  <si>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</si>
  <si>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</si>
  <si>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</si>
  <si>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</si>
  <si>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</si>
  <si>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</si>
  <si>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</si>
  <si>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</si>
  <si>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</si>
  <si>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</si>
  <si>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</si>
  <si>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</si>
  <si>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</si>
  <si>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</si>
  <si>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</si>
  <si>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</si>
  <si>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</si>
  <si>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</si>
  <si>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</si>
  <si>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</si>
  <si>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</si>
  <si>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</si>
  <si>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</si>
  <si>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</si>
  <si>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</si>
  <si>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</si>
  <si>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JML SPPT</t>
  </si>
  <si>
    <t>BAKU KETETAPAN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</si>
  <si>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</si>
  <si>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</si>
  <si>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</si>
  <si>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</si>
  <si>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</si>
  <si>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</si>
  <si>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</si>
  <si>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</si>
  <si>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</si>
  <si>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</si>
  <si>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</si>
  <si>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</si>
  <si>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</si>
  <si>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</si>
  <si>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</si>
  <si>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</si>
  <si>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</si>
  <si>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</si>
  <si>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</si>
  <si>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</si>
  <si>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</si>
  <si>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</si>
  <si>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</si>
  <si>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</si>
  <si>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Kecamatan</t>
  </si>
  <si>
    <t>Menara &amp; Tapak Tower PLN</t>
  </si>
  <si>
    <t>JML DESA/ KELURAHAN</t>
  </si>
  <si>
    <t>DESA/ KELURAHAN LUNAS</t>
  </si>
  <si>
    <t>DESA/ KELURAHAN BLM LUNAS</t>
  </si>
  <si>
    <t>KEADAAN S/D 28 FEBRUARI 2023</t>
  </si>
  <si>
    <t>DATA PBB-P2 TAHUN 2023</t>
  </si>
  <si>
    <t>DATA PBB-P2-P2 TAHUN 2023</t>
  </si>
  <si>
    <t>PERHUTANI</t>
  </si>
  <si>
    <t>TANAH PERHUTANI</t>
  </si>
  <si>
    <t>SAMPAI DENGAN TANGGAL 28 FEBRUARI 2023</t>
  </si>
  <si>
    <t>Perhutani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</si>
</sst>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14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0" xfId="0" applyNumberFormat="1" applyFont="1" applyBorder="1" applyAlignment="1">
      <alignment horizontal="center"/>
    </xf>
    <xf numFmtId="41" fontId="13" fillId="0" borderId="16" xfId="0" applyNumberFormat="1" applyFont="1" applyBorder="1" applyAlignment="1">
      <alignment horizontal="left"/>
    </xf>
    <xf numFmtId="41" fontId="13" fillId="0" borderId="16" xfId="0" applyNumberFormat="1" applyFont="1" applyFill="1" applyBorder="1" applyAlignment="1">
      <alignment horizontal="right"/>
    </xf>
    <xf numFmtId="165" fontId="13" fillId="0" borderId="16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right"/>
    </xf>
    <xf numFmtId="41" fontId="4" fillId="0" borderId="33" xfId="1" applyFont="1" applyBorder="1" applyAlignment="1">
      <alignment horizontal="center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1" fontId="13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0" fontId="12" fillId="0" borderId="14" xfId="0" applyFont="1" applyBorder="1" applyAlignment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/>
    <xf numFmtId="165" fontId="13" fillId="0" borderId="16" xfId="1" applyNumberFormat="1" applyFont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center"/>
    </xf>
    <xf numFmtId="41" fontId="12" fillId="0" borderId="20" xfId="0" applyNumberFormat="1" applyFont="1" applyFill="1" applyBorder="1" applyAlignment="1">
      <alignment horizontal="center"/>
    </xf>
    <xf numFmtId="41" fontId="13" fillId="0" borderId="8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3" fillId="0" borderId="44" xfId="0" applyFont="1" applyBorder="1" applyAlignment="1"/>
    <xf numFmtId="41" fontId="13" fillId="0" borderId="40" xfId="1" applyFont="1" applyFill="1" applyBorder="1" applyAlignment="1">
      <alignment horizontal="left"/>
    </xf>
    <xf numFmtId="0" fontId="0" fillId="2" borderId="0" xfId="0" applyFill="1"/>
    <xf numFmtId="0" fontId="0" fillId="0" borderId="0" xfId="0" applyFill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41" fontId="13" fillId="2" borderId="44" xfId="1" applyFont="1" applyFill="1" applyBorder="1" applyAlignment="1">
      <alignment horizontal="left"/>
    </xf>
    <xf numFmtId="0" fontId="12" fillId="0" borderId="16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1" fontId="12" fillId="0" borderId="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1" fontId="13" fillId="0" borderId="8" xfId="1" applyFont="1" applyFill="1" applyBorder="1" applyAlignment="1">
      <alignment horizontal="left" vertical="center"/>
    </xf>
    <xf numFmtId="165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Fill="1" applyBorder="1" applyAlignment="1">
      <alignment horizontal="center" vertical="center"/>
    </xf>
    <xf numFmtId="2" fontId="0" fillId="0" borderId="0" xfId="0" applyNumberFormat="1"/>
    <xf numFmtId="41" fontId="13" fillId="2" borderId="0" xfId="1" applyFont="1" applyFill="1" applyBorder="1" applyAlignment="1">
      <alignment horizontal="left"/>
    </xf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4" fillId="0" borderId="16" xfId="1" applyNumberFormat="1" applyFont="1" applyBorder="1"/>
    <xf numFmtId="167" fontId="6" fillId="0" borderId="16" xfId="2" applyNumberFormat="1" applyFont="1" applyFill="1" applyBorder="1"/>
    <xf numFmtId="41" fontId="7" fillId="0" borderId="26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0" fillId="0" borderId="0" xfId="0" applyFont="1"/>
    <xf numFmtId="41" fontId="13" fillId="0" borderId="16" xfId="0" applyNumberFormat="1" applyFont="1" applyBorder="1" applyAlignment="1"/>
    <xf numFmtId="0" fontId="13" fillId="0" borderId="40" xfId="0" applyFont="1" applyFill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3:N1533"/>
  <sheetViews>
    <sheetView topLeftCell="A150" zoomScale="80" zoomScaleNormal="80" workbookViewId="0">
      <selection activeCell="P6" sqref="P6"/>
    </sheetView>
  </sheetViews>
  <sheetFormatPr defaultRowHeight="18.75" x14ac:dyDescent="0.3"/>
  <cols>
    <col min="1" max="2" width="9.140625" style="2"/>
    <col min="3" max="3" width="6.42578125" style="2" customWidth="1"/>
    <col min="4" max="4" width="36.5703125" style="2" customWidth="1"/>
    <col min="5" max="5" width="22.28515625" style="2" customWidth="1"/>
    <col min="6" max="7" width="22.85546875" style="2" customWidth="1"/>
    <col min="8" max="8" width="13.140625" style="2" bestFit="1" customWidth="1"/>
    <col min="9" max="9" width="13" style="2" customWidth="1"/>
    <col min="10" max="10" width="12.7109375" style="463" bestFit="1" customWidth="1"/>
    <col min="11" max="11" width="9.140625" style="2"/>
    <col min="12" max="13" width="9.28515625" style="2" customWidth="1"/>
    <col min="14" max="16384" width="9.140625" style="2"/>
  </cols>
  <sheetData>
    <row r="3" spans="3:11" x14ac:dyDescent="0.3">
      <c r="C3" s="517" t="s">
        <v>415</v>
      </c>
      <c r="D3" s="517"/>
      <c r="E3" s="517"/>
      <c r="F3" s="517"/>
      <c r="G3" s="517"/>
      <c r="H3" s="517"/>
      <c r="I3" s="517"/>
      <c r="J3" s="517"/>
      <c r="K3" s="1"/>
    </row>
    <row r="4" spans="3:11" x14ac:dyDescent="0.3">
      <c r="C4" s="582" t="s">
        <v>1</v>
      </c>
      <c r="D4" s="582"/>
      <c r="E4" s="582"/>
      <c r="F4" s="582"/>
      <c r="G4" s="582"/>
      <c r="H4" s="582"/>
      <c r="I4" s="582"/>
      <c r="J4" s="582"/>
      <c r="K4" s="1"/>
    </row>
    <row r="5" spans="3:11" x14ac:dyDescent="0.3">
      <c r="C5" s="517" t="s">
        <v>414</v>
      </c>
      <c r="D5" s="517"/>
      <c r="E5" s="517"/>
      <c r="F5" s="517"/>
      <c r="G5" s="517"/>
      <c r="H5" s="517"/>
      <c r="I5" s="517"/>
      <c r="J5" s="517"/>
      <c r="K5" s="1"/>
    </row>
    <row r="6" spans="3:11" ht="19.5" thickBot="1" x14ac:dyDescent="0.35">
      <c r="C6" s="3"/>
      <c r="D6" s="3"/>
      <c r="E6" s="4"/>
      <c r="F6" s="1"/>
      <c r="G6" s="1"/>
      <c r="H6" s="1"/>
      <c r="I6" s="1"/>
      <c r="J6" s="460"/>
      <c r="K6" s="1"/>
    </row>
    <row r="7" spans="3:11" x14ac:dyDescent="0.3">
      <c r="C7" s="549" t="s">
        <v>2</v>
      </c>
      <c r="D7" s="537" t="s">
        <v>406</v>
      </c>
      <c r="E7" s="539" t="s">
        <v>4</v>
      </c>
      <c r="F7" s="552" t="s">
        <v>5</v>
      </c>
      <c r="G7" s="552" t="s">
        <v>6</v>
      </c>
      <c r="H7" s="554" t="s">
        <v>7</v>
      </c>
      <c r="I7" s="5" t="s">
        <v>8</v>
      </c>
      <c r="J7" s="583" t="s">
        <v>9</v>
      </c>
      <c r="K7" s="1"/>
    </row>
    <row r="8" spans="3:11" x14ac:dyDescent="0.3">
      <c r="C8" s="550"/>
      <c r="D8" s="538"/>
      <c r="E8" s="567"/>
      <c r="F8" s="553"/>
      <c r="G8" s="553"/>
      <c r="H8" s="555"/>
      <c r="I8" s="6" t="s">
        <v>10</v>
      </c>
      <c r="J8" s="584"/>
      <c r="K8" s="1"/>
    </row>
    <row r="9" spans="3:11" x14ac:dyDescent="0.3">
      <c r="C9" s="7" t="s">
        <v>11</v>
      </c>
      <c r="D9" s="8" t="s">
        <v>12</v>
      </c>
      <c r="E9" s="9"/>
      <c r="F9" s="10"/>
      <c r="G9" s="11"/>
      <c r="H9" s="10"/>
      <c r="I9" s="12"/>
      <c r="J9" s="461"/>
      <c r="K9" s="1"/>
    </row>
    <row r="10" spans="3:11" x14ac:dyDescent="0.3">
      <c r="C10" s="14">
        <v>1</v>
      </c>
      <c r="D10" s="12" t="s">
        <v>13</v>
      </c>
      <c r="E10" s="15">
        <v>273098117</v>
      </c>
      <c r="F10" s="16">
        <v>0</v>
      </c>
      <c r="G10" s="17">
        <f>E10-F10</f>
        <v>273098117</v>
      </c>
      <c r="H10" s="18">
        <f>F10/E10*100</f>
        <v>0</v>
      </c>
      <c r="I10" s="19">
        <v>8807</v>
      </c>
      <c r="J10" s="22">
        <v>0</v>
      </c>
      <c r="K10" s="1"/>
    </row>
    <row r="11" spans="3:11" x14ac:dyDescent="0.3">
      <c r="C11" s="14">
        <v>2</v>
      </c>
      <c r="D11" s="12" t="s">
        <v>14</v>
      </c>
      <c r="E11" s="15">
        <v>167451867</v>
      </c>
      <c r="F11" s="61">
        <v>323267</v>
      </c>
      <c r="G11" s="17">
        <f>E11-F11</f>
        <v>167128600</v>
      </c>
      <c r="H11" s="18">
        <f>F11/E11*100</f>
        <v>0.19305069916001594</v>
      </c>
      <c r="I11" s="19">
        <v>5704</v>
      </c>
      <c r="J11" s="22">
        <v>0</v>
      </c>
      <c r="K11" s="1"/>
    </row>
    <row r="12" spans="3:11" x14ac:dyDescent="0.3">
      <c r="C12" s="14">
        <v>3</v>
      </c>
      <c r="D12" s="12" t="s">
        <v>15</v>
      </c>
      <c r="E12" s="15">
        <v>192611483</v>
      </c>
      <c r="F12" s="16">
        <v>0</v>
      </c>
      <c r="G12" s="17">
        <f>E12-F12</f>
        <v>192611483</v>
      </c>
      <c r="H12" s="18">
        <f>F12/E12*100</f>
        <v>0</v>
      </c>
      <c r="I12" s="21">
        <v>4737</v>
      </c>
      <c r="J12" s="22">
        <v>0</v>
      </c>
      <c r="K12" s="1"/>
    </row>
    <row r="13" spans="3:11" x14ac:dyDescent="0.3">
      <c r="C13" s="14">
        <v>4</v>
      </c>
      <c r="D13" s="12" t="s">
        <v>16</v>
      </c>
      <c r="E13" s="15">
        <v>186991341</v>
      </c>
      <c r="F13" s="16">
        <v>124197</v>
      </c>
      <c r="G13" s="17">
        <f>E13-F13</f>
        <v>186867144</v>
      </c>
      <c r="H13" s="18">
        <f>F13/E13*100</f>
        <v>6.6418583521469052E-2</v>
      </c>
      <c r="I13" s="21">
        <v>7122</v>
      </c>
      <c r="J13" s="22">
        <v>0</v>
      </c>
      <c r="K13" s="1"/>
    </row>
    <row r="14" spans="3:11" x14ac:dyDescent="0.3">
      <c r="C14" s="14"/>
      <c r="D14" s="12"/>
      <c r="E14" s="15"/>
      <c r="F14" s="12"/>
      <c r="G14" s="23"/>
      <c r="H14" s="24"/>
      <c r="I14" s="25"/>
      <c r="J14" s="207"/>
      <c r="K14" s="1"/>
    </row>
    <row r="15" spans="3:11" x14ac:dyDescent="0.3">
      <c r="C15" s="564" t="s">
        <v>17</v>
      </c>
      <c r="D15" s="565"/>
      <c r="E15" s="27">
        <f>SUM(E10:E13)</f>
        <v>820152808</v>
      </c>
      <c r="F15" s="28">
        <f>SUM(F10:F14)</f>
        <v>447464</v>
      </c>
      <c r="G15" s="29">
        <f>SUM(G10:G14)</f>
        <v>819705344</v>
      </c>
      <c r="H15" s="30">
        <f>SUM(F15/E15*100)</f>
        <v>5.4558613423658489E-2</v>
      </c>
      <c r="I15" s="31">
        <f>SUM(I10:I14)</f>
        <v>26370</v>
      </c>
      <c r="J15" s="195">
        <v>0</v>
      </c>
      <c r="K15" s="1"/>
    </row>
    <row r="16" spans="3:11" x14ac:dyDescent="0.3">
      <c r="C16" s="32"/>
      <c r="D16" s="12"/>
      <c r="E16" s="15"/>
      <c r="F16" s="12"/>
      <c r="G16" s="23"/>
      <c r="H16" s="33"/>
      <c r="I16" s="25"/>
      <c r="J16" s="192"/>
      <c r="K16" s="1"/>
    </row>
    <row r="17" spans="3:13" x14ac:dyDescent="0.3">
      <c r="C17" s="32" t="s">
        <v>18</v>
      </c>
      <c r="D17" s="35" t="s">
        <v>19</v>
      </c>
      <c r="E17" s="15"/>
      <c r="F17" s="12"/>
      <c r="G17" s="23" t="s">
        <v>378</v>
      </c>
      <c r="H17" s="33"/>
      <c r="I17" s="25"/>
      <c r="J17" s="207"/>
      <c r="K17" s="1"/>
    </row>
    <row r="18" spans="3:13" x14ac:dyDescent="0.3">
      <c r="C18" s="14">
        <v>5</v>
      </c>
      <c r="D18" s="12" t="s">
        <v>20</v>
      </c>
      <c r="E18" s="15">
        <v>180391172</v>
      </c>
      <c r="F18" s="16">
        <v>0</v>
      </c>
      <c r="G18" s="17">
        <f>E18-F18</f>
        <v>180391172</v>
      </c>
      <c r="H18" s="18">
        <f t="shared" ref="H18:H27" si="0">F18/E18*100</f>
        <v>0</v>
      </c>
      <c r="I18" s="21">
        <v>5716</v>
      </c>
      <c r="J18" s="22">
        <v>0</v>
      </c>
      <c r="K18" s="1"/>
      <c r="L18" s="36"/>
    </row>
    <row r="19" spans="3:13" x14ac:dyDescent="0.3">
      <c r="C19" s="14">
        <v>6</v>
      </c>
      <c r="D19" s="12" t="s">
        <v>22</v>
      </c>
      <c r="E19" s="15">
        <v>155430728</v>
      </c>
      <c r="F19" s="16">
        <v>0</v>
      </c>
      <c r="G19" s="17">
        <f t="shared" ref="G19:G27" si="1">E19-F19</f>
        <v>155430728</v>
      </c>
      <c r="H19" s="18">
        <f>F19/E19*100</f>
        <v>0</v>
      </c>
      <c r="I19" s="21">
        <v>5691</v>
      </c>
      <c r="J19" s="22">
        <v>0</v>
      </c>
      <c r="K19" s="1"/>
      <c r="L19" s="36"/>
    </row>
    <row r="20" spans="3:13" x14ac:dyDescent="0.3">
      <c r="C20" s="14">
        <v>7</v>
      </c>
      <c r="D20" s="12" t="s">
        <v>23</v>
      </c>
      <c r="E20" s="15">
        <v>43452063</v>
      </c>
      <c r="F20" s="16">
        <v>0</v>
      </c>
      <c r="G20" s="17">
        <f t="shared" si="1"/>
        <v>43452063</v>
      </c>
      <c r="H20" s="18">
        <f t="shared" si="0"/>
        <v>0</v>
      </c>
      <c r="I20" s="21">
        <v>1434</v>
      </c>
      <c r="J20" s="22">
        <v>0</v>
      </c>
      <c r="K20" s="1"/>
    </row>
    <row r="21" spans="3:13" x14ac:dyDescent="0.3">
      <c r="C21" s="14">
        <v>8</v>
      </c>
      <c r="D21" s="12" t="s">
        <v>24</v>
      </c>
      <c r="E21" s="15">
        <v>44839978</v>
      </c>
      <c r="F21" s="16">
        <v>0</v>
      </c>
      <c r="G21" s="17">
        <f t="shared" si="1"/>
        <v>44839978</v>
      </c>
      <c r="H21" s="18">
        <f t="shared" si="0"/>
        <v>0</v>
      </c>
      <c r="I21" s="21">
        <v>1183</v>
      </c>
      <c r="J21" s="22">
        <v>0</v>
      </c>
      <c r="K21" s="1"/>
    </row>
    <row r="22" spans="3:13" x14ac:dyDescent="0.3">
      <c r="C22" s="14">
        <v>9</v>
      </c>
      <c r="D22" s="12" t="s">
        <v>25</v>
      </c>
      <c r="E22" s="15">
        <v>61654183</v>
      </c>
      <c r="F22" s="16">
        <v>0</v>
      </c>
      <c r="G22" s="17">
        <f t="shared" si="1"/>
        <v>61654183</v>
      </c>
      <c r="H22" s="18">
        <f t="shared" si="0"/>
        <v>0</v>
      </c>
      <c r="I22" s="21">
        <v>2059</v>
      </c>
      <c r="J22" s="22">
        <v>0</v>
      </c>
      <c r="K22" s="1"/>
    </row>
    <row r="23" spans="3:13" x14ac:dyDescent="0.3">
      <c r="C23" s="14">
        <v>10</v>
      </c>
      <c r="D23" s="12" t="s">
        <v>26</v>
      </c>
      <c r="E23" s="15">
        <v>46474889</v>
      </c>
      <c r="F23" s="16">
        <v>0</v>
      </c>
      <c r="G23" s="17">
        <f t="shared" si="1"/>
        <v>46474889</v>
      </c>
      <c r="H23" s="18">
        <f t="shared" si="0"/>
        <v>0</v>
      </c>
      <c r="I23" s="21">
        <v>1809</v>
      </c>
      <c r="J23" s="22">
        <v>0</v>
      </c>
      <c r="K23" s="1"/>
    </row>
    <row r="24" spans="3:13" x14ac:dyDescent="0.3">
      <c r="C24" s="14">
        <v>11</v>
      </c>
      <c r="D24" s="12" t="s">
        <v>27</v>
      </c>
      <c r="E24" s="15">
        <v>90628277</v>
      </c>
      <c r="F24" s="16">
        <v>0</v>
      </c>
      <c r="G24" s="17">
        <f t="shared" si="1"/>
        <v>90628277</v>
      </c>
      <c r="H24" s="18">
        <f t="shared" si="0"/>
        <v>0</v>
      </c>
      <c r="I24" s="21">
        <v>3368</v>
      </c>
      <c r="J24" s="22">
        <v>0</v>
      </c>
      <c r="K24" s="1"/>
    </row>
    <row r="25" spans="3:13" x14ac:dyDescent="0.3">
      <c r="C25" s="14">
        <v>12</v>
      </c>
      <c r="D25" s="12" t="s">
        <v>28</v>
      </c>
      <c r="E25" s="15">
        <v>142512594</v>
      </c>
      <c r="F25" s="61">
        <v>0</v>
      </c>
      <c r="G25" s="17">
        <f t="shared" si="1"/>
        <v>142512594</v>
      </c>
      <c r="H25" s="18">
        <f t="shared" si="0"/>
        <v>0</v>
      </c>
      <c r="I25" s="21">
        <v>5103</v>
      </c>
      <c r="J25" s="22">
        <v>0</v>
      </c>
      <c r="K25" s="1"/>
      <c r="M25" s="36"/>
    </row>
    <row r="26" spans="3:13" x14ac:dyDescent="0.3">
      <c r="C26" s="14">
        <v>13</v>
      </c>
      <c r="D26" s="12" t="s">
        <v>29</v>
      </c>
      <c r="E26" s="15">
        <v>129054889</v>
      </c>
      <c r="F26" s="16">
        <v>0</v>
      </c>
      <c r="G26" s="17">
        <f t="shared" si="1"/>
        <v>129054889</v>
      </c>
      <c r="H26" s="18">
        <f t="shared" si="0"/>
        <v>0</v>
      </c>
      <c r="I26" s="21">
        <v>5178</v>
      </c>
      <c r="J26" s="22">
        <v>0</v>
      </c>
      <c r="K26" s="1"/>
      <c r="M26" s="36"/>
    </row>
    <row r="27" spans="3:13" x14ac:dyDescent="0.3">
      <c r="C27" s="14">
        <v>14</v>
      </c>
      <c r="D27" s="12" t="s">
        <v>30</v>
      </c>
      <c r="E27" s="15">
        <v>150136228</v>
      </c>
      <c r="F27" s="61">
        <v>0</v>
      </c>
      <c r="G27" s="17">
        <f t="shared" si="1"/>
        <v>150136228</v>
      </c>
      <c r="H27" s="18">
        <f t="shared" si="0"/>
        <v>0</v>
      </c>
      <c r="I27" s="21">
        <v>5363</v>
      </c>
      <c r="J27" s="22">
        <v>0</v>
      </c>
      <c r="M27" s="36"/>
    </row>
    <row r="28" spans="3:13" x14ac:dyDescent="0.3">
      <c r="C28" s="14"/>
      <c r="D28" s="12"/>
      <c r="E28" s="39"/>
      <c r="F28" s="16"/>
      <c r="G28" s="23"/>
      <c r="H28" s="16"/>
      <c r="I28" s="40"/>
      <c r="J28" s="461"/>
    </row>
    <row r="29" spans="3:13" x14ac:dyDescent="0.3">
      <c r="C29" s="564" t="s">
        <v>17</v>
      </c>
      <c r="D29" s="565"/>
      <c r="E29" s="41">
        <f>SUM(E18:E27)</f>
        <v>1044575001</v>
      </c>
      <c r="F29" s="28">
        <f>SUM(F18:F28)</f>
        <v>0</v>
      </c>
      <c r="G29" s="29">
        <f>SUM(G18:G28)</f>
        <v>1044575001</v>
      </c>
      <c r="H29" s="42">
        <f>SUM(F29/E29*100)</f>
        <v>0</v>
      </c>
      <c r="I29" s="43">
        <f>SUM(I18:I28)</f>
        <v>36904</v>
      </c>
      <c r="J29" s="400">
        <v>0</v>
      </c>
    </row>
    <row r="30" spans="3:13" x14ac:dyDescent="0.3">
      <c r="C30" s="564"/>
      <c r="D30" s="565"/>
      <c r="E30" s="39"/>
      <c r="F30" s="12"/>
      <c r="G30" s="23"/>
      <c r="H30" s="44"/>
      <c r="I30" s="40"/>
      <c r="J30" s="462"/>
    </row>
    <row r="31" spans="3:13" ht="19.5" thickBot="1" x14ac:dyDescent="0.35">
      <c r="C31" s="547" t="s">
        <v>31</v>
      </c>
      <c r="D31" s="548"/>
      <c r="E31" s="46">
        <f>E15+E29</f>
        <v>1864727809</v>
      </c>
      <c r="F31" s="47">
        <f>F15+F29</f>
        <v>447464</v>
      </c>
      <c r="G31" s="48">
        <f>G15+G29</f>
        <v>1864280345</v>
      </c>
      <c r="H31" s="49">
        <f>F31/E31*100</f>
        <v>2.3996209947657835E-2</v>
      </c>
      <c r="I31" s="50">
        <f>I15+I29</f>
        <v>63274</v>
      </c>
      <c r="J31" s="51">
        <f>J15+J29</f>
        <v>0</v>
      </c>
    </row>
    <row r="34" spans="6:11" x14ac:dyDescent="0.3">
      <c r="F34" s="515" t="s">
        <v>32</v>
      </c>
      <c r="G34" s="515"/>
      <c r="H34" s="515"/>
      <c r="I34" s="515"/>
      <c r="J34" s="515"/>
      <c r="K34" s="52"/>
    </row>
    <row r="35" spans="6:11" x14ac:dyDescent="0.3">
      <c r="F35" s="515" t="s">
        <v>33</v>
      </c>
      <c r="G35" s="515"/>
      <c r="H35" s="515"/>
      <c r="I35" s="515"/>
      <c r="J35" s="515"/>
      <c r="K35" s="52"/>
    </row>
    <row r="36" spans="6:11" x14ac:dyDescent="0.3">
      <c r="F36" s="515"/>
      <c r="G36" s="515"/>
      <c r="H36" s="515"/>
      <c r="I36" s="515"/>
      <c r="J36" s="515"/>
      <c r="K36" s="3"/>
    </row>
    <row r="37" spans="6:11" x14ac:dyDescent="0.3">
      <c r="G37" s="3"/>
      <c r="H37" s="3"/>
      <c r="I37" s="3"/>
      <c r="J37" s="459"/>
      <c r="K37" s="3"/>
    </row>
    <row r="38" spans="6:11" x14ac:dyDescent="0.3">
      <c r="G38" s="3"/>
      <c r="H38" s="3"/>
      <c r="I38" s="3"/>
      <c r="J38" s="459"/>
      <c r="K38" s="3"/>
    </row>
    <row r="39" spans="6:11" x14ac:dyDescent="0.3">
      <c r="F39" s="516" t="s">
        <v>34</v>
      </c>
      <c r="G39" s="516"/>
      <c r="H39" s="516"/>
      <c r="I39" s="516"/>
      <c r="J39" s="516"/>
      <c r="K39" s="3"/>
    </row>
    <row r="40" spans="6:11" x14ac:dyDescent="0.3">
      <c r="F40" s="515" t="s">
        <v>35</v>
      </c>
      <c r="G40" s="515"/>
      <c r="H40" s="515"/>
      <c r="I40" s="515"/>
      <c r="J40" s="515"/>
      <c r="K40" s="52"/>
    </row>
    <row r="41" spans="6:11" x14ac:dyDescent="0.3">
      <c r="F41" s="515" t="s">
        <v>36</v>
      </c>
      <c r="G41" s="515"/>
      <c r="H41" s="515"/>
      <c r="I41" s="515"/>
      <c r="J41" s="515"/>
      <c r="K41" s="52"/>
    </row>
    <row r="42" spans="6:11" x14ac:dyDescent="0.3">
      <c r="F42" s="515"/>
      <c r="G42" s="515"/>
      <c r="H42" s="515"/>
      <c r="I42" s="515"/>
      <c r="J42" s="515"/>
      <c r="K42" s="52"/>
    </row>
    <row r="43" spans="6:11" x14ac:dyDescent="0.3">
      <c r="G43" s="53"/>
      <c r="H43" s="53"/>
      <c r="I43" s="53"/>
      <c r="J43" s="459"/>
      <c r="K43" s="53"/>
    </row>
    <row r="44" spans="6:11" x14ac:dyDescent="0.3">
      <c r="G44" s="53"/>
      <c r="H44" s="53"/>
      <c r="I44" s="53"/>
      <c r="J44" s="459"/>
      <c r="K44" s="53"/>
    </row>
    <row r="45" spans="6:11" x14ac:dyDescent="0.3">
      <c r="G45" s="53"/>
      <c r="H45" s="53"/>
      <c r="I45" s="53"/>
      <c r="J45" s="459"/>
      <c r="K45" s="53"/>
    </row>
    <row r="46" spans="6:11" x14ac:dyDescent="0.3">
      <c r="G46" s="53"/>
      <c r="H46" s="53"/>
      <c r="I46" s="53"/>
      <c r="J46" s="459"/>
      <c r="K46" s="53"/>
    </row>
    <row r="47" spans="6:11" x14ac:dyDescent="0.3">
      <c r="G47" s="53"/>
      <c r="H47" s="53"/>
      <c r="I47" s="53"/>
      <c r="J47" s="459"/>
      <c r="K47" s="53"/>
    </row>
    <row r="48" spans="6:11" x14ac:dyDescent="0.3">
      <c r="G48" s="53"/>
      <c r="H48" s="53"/>
      <c r="I48" s="53"/>
      <c r="J48" s="459"/>
      <c r="K48" s="53"/>
    </row>
    <row r="49" spans="7:11" x14ac:dyDescent="0.3">
      <c r="G49" s="53"/>
      <c r="H49" s="53"/>
      <c r="I49" s="53"/>
      <c r="J49" s="459"/>
      <c r="K49" s="53"/>
    </row>
    <row r="50" spans="7:11" x14ac:dyDescent="0.3">
      <c r="G50" s="53"/>
      <c r="H50" s="53"/>
      <c r="I50" s="53"/>
      <c r="J50" s="459"/>
      <c r="K50" s="53"/>
    </row>
    <row r="51" spans="7:11" x14ac:dyDescent="0.3">
      <c r="G51" s="53"/>
      <c r="H51" s="53"/>
      <c r="I51" s="53"/>
      <c r="J51" s="459"/>
      <c r="K51" s="53"/>
    </row>
    <row r="52" spans="7:11" x14ac:dyDescent="0.3">
      <c r="G52" s="53"/>
      <c r="H52" s="53"/>
      <c r="I52" s="53"/>
      <c r="J52" s="459"/>
      <c r="K52" s="53"/>
    </row>
    <row r="53" spans="7:11" x14ac:dyDescent="0.3">
      <c r="G53" s="53"/>
      <c r="H53" s="53"/>
      <c r="I53" s="53"/>
      <c r="J53" s="459"/>
      <c r="K53" s="53"/>
    </row>
    <row r="54" spans="7:11" x14ac:dyDescent="0.3">
      <c r="G54" s="53"/>
      <c r="H54" s="53"/>
      <c r="I54" s="53"/>
      <c r="J54" s="459"/>
      <c r="K54" s="53"/>
    </row>
    <row r="55" spans="7:11" x14ac:dyDescent="0.3">
      <c r="G55" s="53"/>
      <c r="H55" s="53"/>
      <c r="I55" s="53"/>
      <c r="J55" s="459"/>
      <c r="K55" s="53"/>
    </row>
    <row r="56" spans="7:11" x14ac:dyDescent="0.3">
      <c r="G56" s="53"/>
      <c r="H56" s="53"/>
      <c r="I56" s="53"/>
      <c r="J56" s="459"/>
      <c r="K56" s="53"/>
    </row>
    <row r="57" spans="7:11" x14ac:dyDescent="0.3">
      <c r="G57" s="53"/>
      <c r="H57" s="53"/>
      <c r="I57" s="53"/>
      <c r="J57" s="459"/>
      <c r="K57" s="53"/>
    </row>
    <row r="58" spans="7:11" x14ac:dyDescent="0.3">
      <c r="G58" s="53"/>
      <c r="H58" s="53"/>
      <c r="I58" s="53"/>
      <c r="J58" s="459"/>
      <c r="K58" s="53"/>
    </row>
    <row r="59" spans="7:11" x14ac:dyDescent="0.3">
      <c r="G59" s="53"/>
      <c r="H59" s="53"/>
      <c r="I59" s="53"/>
      <c r="J59" s="459"/>
      <c r="K59" s="53"/>
    </row>
    <row r="60" spans="7:11" x14ac:dyDescent="0.3">
      <c r="G60" s="53"/>
      <c r="H60" s="53"/>
      <c r="I60" s="53"/>
      <c r="J60" s="459"/>
      <c r="K60" s="53"/>
    </row>
    <row r="61" spans="7:11" x14ac:dyDescent="0.3">
      <c r="G61" s="53"/>
      <c r="H61" s="53"/>
      <c r="I61" s="53"/>
      <c r="J61" s="459"/>
      <c r="K61" s="53"/>
    </row>
    <row r="62" spans="7:11" x14ac:dyDescent="0.3">
      <c r="G62" s="53"/>
      <c r="H62" s="53"/>
      <c r="I62" s="53"/>
      <c r="J62" s="459"/>
      <c r="K62" s="53"/>
    </row>
    <row r="63" spans="7:11" x14ac:dyDescent="0.3">
      <c r="G63" s="53"/>
      <c r="H63" s="53"/>
      <c r="I63" s="53"/>
      <c r="J63" s="459"/>
      <c r="K63" s="53"/>
    </row>
    <row r="64" spans="7:11" x14ac:dyDescent="0.3">
      <c r="G64" s="53"/>
      <c r="H64" s="53"/>
      <c r="I64" s="53"/>
      <c r="J64" s="459"/>
      <c r="K64" s="53"/>
    </row>
    <row r="65" spans="3:11" x14ac:dyDescent="0.3">
      <c r="G65" s="53"/>
      <c r="H65" s="53"/>
      <c r="I65" s="53"/>
      <c r="J65" s="459"/>
      <c r="K65" s="53"/>
    </row>
    <row r="66" spans="3:11" x14ac:dyDescent="0.3">
      <c r="G66" s="53"/>
      <c r="H66" s="53"/>
      <c r="I66" s="53"/>
      <c r="J66" s="459"/>
      <c r="K66" s="53"/>
    </row>
    <row r="67" spans="3:11" x14ac:dyDescent="0.3">
      <c r="G67" s="53"/>
      <c r="H67" s="53"/>
      <c r="I67" s="53"/>
      <c r="J67" s="459"/>
      <c r="K67" s="53"/>
    </row>
    <row r="68" spans="3:11" x14ac:dyDescent="0.3">
      <c r="G68" s="53"/>
      <c r="H68" s="53"/>
      <c r="I68" s="53"/>
      <c r="J68" s="459"/>
      <c r="K68" s="53"/>
    </row>
    <row r="69" spans="3:11" x14ac:dyDescent="0.3">
      <c r="G69" s="53"/>
      <c r="H69" s="53"/>
      <c r="I69" s="53"/>
      <c r="J69" s="459"/>
      <c r="K69" s="53"/>
    </row>
    <row r="70" spans="3:11" x14ac:dyDescent="0.3">
      <c r="G70" s="53"/>
      <c r="H70" s="53"/>
      <c r="I70" s="53"/>
      <c r="J70" s="459"/>
      <c r="K70" s="53"/>
    </row>
    <row r="71" spans="3:11" x14ac:dyDescent="0.3">
      <c r="G71" s="53"/>
      <c r="H71" s="53"/>
      <c r="I71" s="53"/>
      <c r="J71" s="459"/>
      <c r="K71" s="53"/>
    </row>
    <row r="72" spans="3:11" x14ac:dyDescent="0.3">
      <c r="G72" s="53"/>
      <c r="H72" s="53"/>
      <c r="I72" s="53"/>
      <c r="J72" s="459"/>
      <c r="K72" s="53"/>
    </row>
    <row r="73" spans="3:11" x14ac:dyDescent="0.3">
      <c r="G73" s="53"/>
      <c r="H73" s="53"/>
      <c r="I73" s="53"/>
      <c r="J73" s="459"/>
      <c r="K73" s="53"/>
    </row>
    <row r="74" spans="3:11" x14ac:dyDescent="0.3">
      <c r="G74" s="53"/>
      <c r="H74" s="53"/>
      <c r="I74" s="53"/>
      <c r="J74" s="459"/>
      <c r="K74" s="53"/>
    </row>
    <row r="75" spans="3:11" x14ac:dyDescent="0.3">
      <c r="G75" s="53"/>
      <c r="H75" s="53"/>
      <c r="I75" s="53"/>
      <c r="J75" s="459"/>
      <c r="K75" s="53"/>
    </row>
    <row r="76" spans="3:11" x14ac:dyDescent="0.3">
      <c r="G76" s="53"/>
      <c r="H76" s="53"/>
      <c r="I76" s="53"/>
      <c r="J76" s="459"/>
      <c r="K76" s="53"/>
    </row>
    <row r="77" spans="3:11" x14ac:dyDescent="0.3">
      <c r="G77" s="53"/>
      <c r="H77" s="53"/>
      <c r="I77" s="53"/>
      <c r="J77" s="459"/>
      <c r="K77" s="53"/>
    </row>
    <row r="78" spans="3:11" x14ac:dyDescent="0.3">
      <c r="G78" s="53"/>
      <c r="H78" s="53"/>
      <c r="I78" s="53"/>
      <c r="J78" s="459"/>
      <c r="K78" s="53"/>
    </row>
    <row r="79" spans="3:11" x14ac:dyDescent="0.3">
      <c r="C79" s="517" t="s">
        <v>415</v>
      </c>
      <c r="D79" s="517"/>
      <c r="E79" s="517"/>
      <c r="F79" s="517"/>
      <c r="G79" s="517"/>
      <c r="H79" s="517"/>
      <c r="I79" s="517"/>
      <c r="J79" s="517"/>
    </row>
    <row r="80" spans="3:11" x14ac:dyDescent="0.3">
      <c r="C80" s="515" t="s">
        <v>37</v>
      </c>
      <c r="D80" s="515"/>
      <c r="E80" s="515"/>
      <c r="F80" s="515"/>
      <c r="G80" s="515"/>
      <c r="H80" s="515"/>
      <c r="I80" s="515"/>
      <c r="J80" s="515"/>
    </row>
    <row r="81" spans="3:11" x14ac:dyDescent="0.3">
      <c r="C81" s="517" t="s">
        <v>414</v>
      </c>
      <c r="D81" s="517"/>
      <c r="E81" s="517"/>
      <c r="F81" s="517"/>
      <c r="G81" s="517"/>
      <c r="H81" s="517"/>
      <c r="I81" s="517"/>
      <c r="J81" s="517"/>
    </row>
    <row r="82" spans="3:11" ht="19.5" thickBot="1" x14ac:dyDescent="0.35">
      <c r="C82" s="54"/>
      <c r="D82" s="54"/>
      <c r="E82" s="54"/>
      <c r="F82" s="54"/>
      <c r="G82" s="54"/>
      <c r="H82" s="54"/>
      <c r="I82" s="54"/>
    </row>
    <row r="83" spans="3:11" x14ac:dyDescent="0.3">
      <c r="C83" s="535" t="s">
        <v>2</v>
      </c>
      <c r="D83" s="537" t="s">
        <v>406</v>
      </c>
      <c r="E83" s="580" t="s">
        <v>4</v>
      </c>
      <c r="F83" s="541" t="s">
        <v>5</v>
      </c>
      <c r="G83" s="541" t="s">
        <v>6</v>
      </c>
      <c r="H83" s="543" t="s">
        <v>7</v>
      </c>
      <c r="I83" s="55" t="s">
        <v>8</v>
      </c>
      <c r="J83" s="574" t="s">
        <v>9</v>
      </c>
    </row>
    <row r="84" spans="3:11" ht="19.5" thickBot="1" x14ac:dyDescent="0.35">
      <c r="C84" s="536"/>
      <c r="D84" s="538"/>
      <c r="E84" s="581"/>
      <c r="F84" s="542"/>
      <c r="G84" s="542"/>
      <c r="H84" s="544"/>
      <c r="I84" s="56" t="s">
        <v>10</v>
      </c>
      <c r="J84" s="575"/>
    </row>
    <row r="85" spans="3:11" x14ac:dyDescent="0.3">
      <c r="C85" s="57" t="s">
        <v>11</v>
      </c>
      <c r="D85" s="58" t="s">
        <v>12</v>
      </c>
      <c r="E85" s="59"/>
      <c r="F85" s="60"/>
      <c r="G85" s="59"/>
      <c r="H85" s="60"/>
      <c r="I85" s="55"/>
      <c r="J85" s="461"/>
    </row>
    <row r="86" spans="3:11" x14ac:dyDescent="0.3">
      <c r="C86" s="14">
        <v>1</v>
      </c>
      <c r="D86" s="12" t="s">
        <v>38</v>
      </c>
      <c r="E86" s="15">
        <v>302727538</v>
      </c>
      <c r="F86" s="61">
        <v>0</v>
      </c>
      <c r="G86" s="17">
        <f>E86-F86</f>
        <v>302727538</v>
      </c>
      <c r="H86" s="62">
        <f>F86/E86*100</f>
        <v>0</v>
      </c>
      <c r="I86" s="21">
        <v>6193</v>
      </c>
      <c r="J86" s="22">
        <v>0</v>
      </c>
    </row>
    <row r="87" spans="3:11" x14ac:dyDescent="0.3">
      <c r="C87" s="14">
        <v>2</v>
      </c>
      <c r="D87" s="12" t="s">
        <v>39</v>
      </c>
      <c r="E87" s="15">
        <v>306266485</v>
      </c>
      <c r="F87" s="61">
        <v>746522</v>
      </c>
      <c r="G87" s="17">
        <f>E87-F87</f>
        <v>305519963</v>
      </c>
      <c r="H87" s="62">
        <f>F87/E87*100</f>
        <v>0.24374916504494443</v>
      </c>
      <c r="I87" s="21">
        <v>7731</v>
      </c>
      <c r="J87" s="22">
        <v>0</v>
      </c>
    </row>
    <row r="88" spans="3:11" x14ac:dyDescent="0.3">
      <c r="C88" s="14">
        <v>3</v>
      </c>
      <c r="D88" s="12" t="s">
        <v>40</v>
      </c>
      <c r="E88" s="15">
        <v>357952688</v>
      </c>
      <c r="F88" s="61">
        <v>0</v>
      </c>
      <c r="G88" s="17">
        <f>E88-F88</f>
        <v>357952688</v>
      </c>
      <c r="H88" s="62">
        <f>F88/E88*100</f>
        <v>0</v>
      </c>
      <c r="I88" s="21">
        <v>10343</v>
      </c>
      <c r="J88" s="22">
        <v>0</v>
      </c>
    </row>
    <row r="89" spans="3:11" x14ac:dyDescent="0.3">
      <c r="C89" s="14">
        <v>4</v>
      </c>
      <c r="D89" s="12" t="s">
        <v>41</v>
      </c>
      <c r="E89" s="15">
        <v>440177492</v>
      </c>
      <c r="F89" s="61">
        <v>0</v>
      </c>
      <c r="G89" s="17">
        <f>E89-F89</f>
        <v>440177492</v>
      </c>
      <c r="H89" s="62">
        <f>F89/E89*100</f>
        <v>0</v>
      </c>
      <c r="I89" s="21">
        <v>9985</v>
      </c>
      <c r="J89" s="22">
        <v>0</v>
      </c>
    </row>
    <row r="90" spans="3:11" x14ac:dyDescent="0.3">
      <c r="C90" s="14"/>
      <c r="D90" s="12"/>
      <c r="E90" s="15"/>
      <c r="F90" s="61"/>
      <c r="G90" s="17"/>
      <c r="H90" s="18"/>
      <c r="I90" s="21"/>
      <c r="J90" s="461"/>
    </row>
    <row r="91" spans="3:11" x14ac:dyDescent="0.3">
      <c r="C91" s="564" t="s">
        <v>42</v>
      </c>
      <c r="D91" s="565"/>
      <c r="E91" s="27">
        <f>SUM(E86:E90)</f>
        <v>1407124203</v>
      </c>
      <c r="F91" s="63">
        <f>SUM(F86:F90)</f>
        <v>746522</v>
      </c>
      <c r="G91" s="64">
        <f>SUM(G86:G90)</f>
        <v>1406377681</v>
      </c>
      <c r="H91" s="65">
        <f>SUM(F91/E91*100)</f>
        <v>5.3053028183895144E-2</v>
      </c>
      <c r="I91" s="66">
        <f>SUM(I86:I90)</f>
        <v>34252</v>
      </c>
      <c r="J91" s="212">
        <v>0</v>
      </c>
    </row>
    <row r="92" spans="3:11" x14ac:dyDescent="0.3">
      <c r="C92" s="32"/>
      <c r="D92" s="12"/>
      <c r="E92" s="15"/>
      <c r="F92" s="61"/>
      <c r="G92" s="17"/>
      <c r="H92" s="38"/>
      <c r="I92" s="21"/>
      <c r="J92" s="461"/>
    </row>
    <row r="93" spans="3:11" x14ac:dyDescent="0.3">
      <c r="C93" s="32" t="s">
        <v>18</v>
      </c>
      <c r="D93" s="68" t="s">
        <v>19</v>
      </c>
      <c r="E93" s="15"/>
      <c r="F93" s="61"/>
      <c r="G93" s="17"/>
      <c r="H93" s="38"/>
      <c r="I93" s="21"/>
      <c r="J93" s="461"/>
    </row>
    <row r="94" spans="3:11" x14ac:dyDescent="0.3">
      <c r="C94" s="14" t="s">
        <v>43</v>
      </c>
      <c r="D94" s="12" t="s">
        <v>44</v>
      </c>
      <c r="E94" s="15">
        <v>189414546</v>
      </c>
      <c r="F94" s="61">
        <v>0</v>
      </c>
      <c r="G94" s="17">
        <f t="shared" ref="G94:G105" si="2">E94-F94</f>
        <v>189414546</v>
      </c>
      <c r="H94" s="62">
        <f>F94/E94*100</f>
        <v>0</v>
      </c>
      <c r="I94" s="21">
        <v>5348</v>
      </c>
      <c r="J94" s="22">
        <v>0</v>
      </c>
    </row>
    <row r="95" spans="3:11" x14ac:dyDescent="0.3">
      <c r="C95" s="14" t="s">
        <v>45</v>
      </c>
      <c r="D95" s="12" t="s">
        <v>46</v>
      </c>
      <c r="E95" s="15">
        <v>251971186</v>
      </c>
      <c r="F95" s="61">
        <v>0</v>
      </c>
      <c r="G95" s="17">
        <f t="shared" si="2"/>
        <v>251971186</v>
      </c>
      <c r="H95" s="62">
        <f t="shared" ref="H95:H105" si="3">F95/E95*100</f>
        <v>0</v>
      </c>
      <c r="I95" s="21">
        <v>6600</v>
      </c>
      <c r="J95" s="22">
        <v>0</v>
      </c>
      <c r="K95" s="69"/>
    </row>
    <row r="96" spans="3:11" x14ac:dyDescent="0.3">
      <c r="C96" s="14" t="s">
        <v>47</v>
      </c>
      <c r="D96" s="12" t="s">
        <v>48</v>
      </c>
      <c r="E96" s="15">
        <v>131444442</v>
      </c>
      <c r="F96" s="61">
        <v>427018</v>
      </c>
      <c r="G96" s="17">
        <f t="shared" si="2"/>
        <v>131017424</v>
      </c>
      <c r="H96" s="62">
        <f t="shared" si="3"/>
        <v>0.32486577104568637</v>
      </c>
      <c r="I96" s="21">
        <v>4640</v>
      </c>
      <c r="J96" s="22">
        <v>0</v>
      </c>
    </row>
    <row r="97" spans="3:11" x14ac:dyDescent="0.3">
      <c r="C97" s="14" t="s">
        <v>49</v>
      </c>
      <c r="D97" s="12" t="s">
        <v>50</v>
      </c>
      <c r="E97" s="15">
        <v>303051284</v>
      </c>
      <c r="F97" s="61">
        <v>0</v>
      </c>
      <c r="G97" s="17">
        <f t="shared" si="2"/>
        <v>303051284</v>
      </c>
      <c r="H97" s="62">
        <f t="shared" si="3"/>
        <v>0</v>
      </c>
      <c r="I97" s="21">
        <v>7394</v>
      </c>
      <c r="J97" s="22">
        <v>0</v>
      </c>
      <c r="K97" s="69"/>
    </row>
    <row r="98" spans="3:11" x14ac:dyDescent="0.3">
      <c r="C98" s="14" t="s">
        <v>51</v>
      </c>
      <c r="D98" s="12" t="s">
        <v>52</v>
      </c>
      <c r="E98" s="15">
        <v>213473031</v>
      </c>
      <c r="F98" s="61">
        <v>0</v>
      </c>
      <c r="G98" s="17">
        <f t="shared" si="2"/>
        <v>213473031</v>
      </c>
      <c r="H98" s="62">
        <f t="shared" si="3"/>
        <v>0</v>
      </c>
      <c r="I98" s="21">
        <v>6405</v>
      </c>
      <c r="J98" s="22">
        <v>0</v>
      </c>
      <c r="K98" s="69"/>
    </row>
    <row r="99" spans="3:11" x14ac:dyDescent="0.3">
      <c r="C99" s="14" t="s">
        <v>53</v>
      </c>
      <c r="D99" s="12" t="s">
        <v>54</v>
      </c>
      <c r="E99" s="15">
        <v>59653227</v>
      </c>
      <c r="F99" s="61">
        <v>0</v>
      </c>
      <c r="G99" s="17">
        <f t="shared" si="2"/>
        <v>59653227</v>
      </c>
      <c r="H99" s="62">
        <f t="shared" si="3"/>
        <v>0</v>
      </c>
      <c r="I99" s="70">
        <v>2506</v>
      </c>
      <c r="J99" s="22">
        <v>0</v>
      </c>
    </row>
    <row r="100" spans="3:11" x14ac:dyDescent="0.3">
      <c r="C100" s="14" t="s">
        <v>55</v>
      </c>
      <c r="D100" s="12" t="s">
        <v>56</v>
      </c>
      <c r="E100" s="15">
        <v>143243864</v>
      </c>
      <c r="F100" s="61">
        <v>0</v>
      </c>
      <c r="G100" s="17">
        <f t="shared" si="2"/>
        <v>143243864</v>
      </c>
      <c r="H100" s="62">
        <f t="shared" si="3"/>
        <v>0</v>
      </c>
      <c r="I100" s="21">
        <v>3907</v>
      </c>
      <c r="J100" s="22">
        <v>0</v>
      </c>
    </row>
    <row r="101" spans="3:11" x14ac:dyDescent="0.3">
      <c r="C101" s="14" t="s">
        <v>57</v>
      </c>
      <c r="D101" s="12" t="s">
        <v>58</v>
      </c>
      <c r="E101" s="15">
        <v>201272060</v>
      </c>
      <c r="F101" s="61">
        <v>0</v>
      </c>
      <c r="G101" s="17">
        <f t="shared" si="2"/>
        <v>201272060</v>
      </c>
      <c r="H101" s="62">
        <f t="shared" si="3"/>
        <v>0</v>
      </c>
      <c r="I101" s="21">
        <v>3301</v>
      </c>
      <c r="J101" s="22">
        <v>0</v>
      </c>
    </row>
    <row r="102" spans="3:11" x14ac:dyDescent="0.3">
      <c r="C102" s="14" t="s">
        <v>59</v>
      </c>
      <c r="D102" s="12" t="s">
        <v>60</v>
      </c>
      <c r="E102" s="15">
        <v>184539426</v>
      </c>
      <c r="F102" s="61">
        <v>0</v>
      </c>
      <c r="G102" s="17">
        <f t="shared" si="2"/>
        <v>184539426</v>
      </c>
      <c r="H102" s="62">
        <f t="shared" si="3"/>
        <v>0</v>
      </c>
      <c r="I102" s="21">
        <v>5665</v>
      </c>
      <c r="J102" s="22">
        <v>0</v>
      </c>
    </row>
    <row r="103" spans="3:11" x14ac:dyDescent="0.3">
      <c r="C103" s="14" t="s">
        <v>61</v>
      </c>
      <c r="D103" s="12" t="s">
        <v>62</v>
      </c>
      <c r="E103" s="15">
        <v>127346804</v>
      </c>
      <c r="F103" s="61">
        <v>0</v>
      </c>
      <c r="G103" s="17">
        <f t="shared" si="2"/>
        <v>127346804</v>
      </c>
      <c r="H103" s="62">
        <f t="shared" si="3"/>
        <v>0</v>
      </c>
      <c r="I103" s="21">
        <v>3124</v>
      </c>
      <c r="J103" s="22">
        <v>0</v>
      </c>
    </row>
    <row r="104" spans="3:11" x14ac:dyDescent="0.3">
      <c r="C104" s="14" t="s">
        <v>63</v>
      </c>
      <c r="D104" s="12" t="s">
        <v>64</v>
      </c>
      <c r="E104" s="15">
        <v>226466628</v>
      </c>
      <c r="F104" s="61">
        <v>1256024</v>
      </c>
      <c r="G104" s="17">
        <f t="shared" si="2"/>
        <v>225210604</v>
      </c>
      <c r="H104" s="62">
        <f t="shared" si="3"/>
        <v>0.55461769846283926</v>
      </c>
      <c r="I104" s="21">
        <v>4233</v>
      </c>
      <c r="J104" s="22">
        <v>0</v>
      </c>
    </row>
    <row r="105" spans="3:11" x14ac:dyDescent="0.3">
      <c r="C105" s="14" t="s">
        <v>65</v>
      </c>
      <c r="D105" s="12" t="s">
        <v>66</v>
      </c>
      <c r="E105" s="15">
        <v>283161111</v>
      </c>
      <c r="F105" s="61">
        <v>0</v>
      </c>
      <c r="G105" s="17">
        <f t="shared" si="2"/>
        <v>283161111</v>
      </c>
      <c r="H105" s="62">
        <f t="shared" si="3"/>
        <v>0</v>
      </c>
      <c r="I105" s="21">
        <v>5950</v>
      </c>
      <c r="J105" s="22">
        <v>0</v>
      </c>
    </row>
    <row r="106" spans="3:11" x14ac:dyDescent="0.3">
      <c r="C106" s="14"/>
      <c r="D106" s="12"/>
      <c r="E106" s="15"/>
      <c r="F106" s="186"/>
      <c r="G106" s="17"/>
      <c r="H106" s="24"/>
      <c r="I106" s="40"/>
      <c r="J106" s="461"/>
    </row>
    <row r="107" spans="3:11" x14ac:dyDescent="0.3">
      <c r="C107" s="564" t="s">
        <v>42</v>
      </c>
      <c r="D107" s="565"/>
      <c r="E107" s="27">
        <f>SUM(E94:E106)</f>
        <v>2315037609</v>
      </c>
      <c r="F107" s="64">
        <f>SUM(F94:F106)</f>
        <v>1683042</v>
      </c>
      <c r="G107" s="72">
        <f>SUM(G94:G106)</f>
        <v>2313354567</v>
      </c>
      <c r="H107" s="65">
        <f>F107/E107*100</f>
        <v>7.2700417196548447E-2</v>
      </c>
      <c r="I107" s="43">
        <f>SUM(I94:I106)</f>
        <v>59073</v>
      </c>
      <c r="J107" s="464">
        <v>0</v>
      </c>
    </row>
    <row r="108" spans="3:11" x14ac:dyDescent="0.3">
      <c r="C108" s="564"/>
      <c r="D108" s="565"/>
      <c r="E108" s="39"/>
      <c r="F108" s="12"/>
      <c r="G108" s="23"/>
      <c r="H108" s="73"/>
      <c r="I108" s="40"/>
      <c r="J108" s="461"/>
    </row>
    <row r="109" spans="3:11" ht="19.5" thickBot="1" x14ac:dyDescent="0.35">
      <c r="C109" s="547" t="s">
        <v>17</v>
      </c>
      <c r="D109" s="548"/>
      <c r="E109" s="74">
        <f>E91+E107</f>
        <v>3722161812</v>
      </c>
      <c r="F109" s="74">
        <f>F91+F107</f>
        <v>2429564</v>
      </c>
      <c r="G109" s="75">
        <f>G91+G107</f>
        <v>3719732248</v>
      </c>
      <c r="H109" s="76">
        <f>F109/E109*100</f>
        <v>6.5272928011008244E-2</v>
      </c>
      <c r="I109" s="514">
        <f>I91+I107</f>
        <v>93325</v>
      </c>
      <c r="J109" s="431">
        <f>J91+J107</f>
        <v>0</v>
      </c>
    </row>
    <row r="110" spans="3:11" x14ac:dyDescent="0.3">
      <c r="E110" s="79"/>
    </row>
    <row r="111" spans="3:11" x14ac:dyDescent="0.3">
      <c r="E111" s="79"/>
      <c r="F111" s="515"/>
      <c r="G111" s="515"/>
      <c r="H111" s="515"/>
      <c r="I111" s="515"/>
      <c r="J111" s="515"/>
      <c r="K111" s="52"/>
    </row>
    <row r="112" spans="3:11" x14ac:dyDescent="0.3">
      <c r="E112" s="79"/>
      <c r="F112" s="515" t="s">
        <v>32</v>
      </c>
      <c r="G112" s="515"/>
      <c r="H112" s="515"/>
      <c r="I112" s="515"/>
      <c r="J112" s="515"/>
      <c r="K112" s="52"/>
    </row>
    <row r="113" spans="5:11" x14ac:dyDescent="0.3">
      <c r="E113" s="79"/>
      <c r="F113" s="515" t="s">
        <v>33</v>
      </c>
      <c r="G113" s="515"/>
      <c r="H113" s="515"/>
      <c r="I113" s="515"/>
      <c r="J113" s="515"/>
      <c r="K113" s="3"/>
    </row>
    <row r="114" spans="5:11" x14ac:dyDescent="0.3">
      <c r="E114" s="79"/>
      <c r="F114" s="515"/>
      <c r="G114" s="515"/>
      <c r="H114" s="515"/>
      <c r="I114" s="515"/>
      <c r="J114" s="515"/>
      <c r="K114" s="52"/>
    </row>
    <row r="115" spans="5:11" x14ac:dyDescent="0.3">
      <c r="E115" s="79"/>
      <c r="G115" s="3"/>
      <c r="H115" s="3"/>
      <c r="I115" s="3"/>
      <c r="J115" s="459"/>
      <c r="K115" s="52"/>
    </row>
    <row r="116" spans="5:11" x14ac:dyDescent="0.3">
      <c r="E116" s="79"/>
      <c r="G116" s="3"/>
      <c r="H116" s="3"/>
      <c r="I116" s="3"/>
      <c r="J116" s="459"/>
      <c r="K116" s="52"/>
    </row>
    <row r="117" spans="5:11" x14ac:dyDescent="0.3">
      <c r="E117" s="79"/>
      <c r="F117" s="516" t="s">
        <v>34</v>
      </c>
      <c r="G117" s="516"/>
      <c r="H117" s="516"/>
      <c r="I117" s="516"/>
      <c r="J117" s="516"/>
    </row>
    <row r="118" spans="5:11" x14ac:dyDescent="0.3">
      <c r="E118" s="79"/>
      <c r="F118" s="515" t="s">
        <v>35</v>
      </c>
      <c r="G118" s="515"/>
      <c r="H118" s="515"/>
      <c r="I118" s="515"/>
      <c r="J118" s="515"/>
    </row>
    <row r="119" spans="5:11" x14ac:dyDescent="0.3">
      <c r="E119" s="79"/>
      <c r="F119" s="515" t="s">
        <v>36</v>
      </c>
      <c r="G119" s="515"/>
      <c r="H119" s="515"/>
      <c r="I119" s="515"/>
      <c r="J119" s="515"/>
    </row>
    <row r="120" spans="5:11" x14ac:dyDescent="0.3">
      <c r="E120" s="79"/>
    </row>
    <row r="121" spans="5:11" x14ac:dyDescent="0.3">
      <c r="E121" s="79"/>
    </row>
    <row r="122" spans="5:11" x14ac:dyDescent="0.3">
      <c r="E122" s="79"/>
      <c r="G122" s="2" t="s">
        <v>67</v>
      </c>
    </row>
    <row r="123" spans="5:11" x14ac:dyDescent="0.3">
      <c r="E123" s="79"/>
    </row>
    <row r="124" spans="5:11" x14ac:dyDescent="0.3">
      <c r="E124" s="79"/>
    </row>
    <row r="125" spans="5:11" x14ac:dyDescent="0.3">
      <c r="E125" s="79"/>
    </row>
    <row r="126" spans="5:11" x14ac:dyDescent="0.3">
      <c r="E126" s="79"/>
    </row>
    <row r="127" spans="5:11" x14ac:dyDescent="0.3">
      <c r="E127" s="79"/>
    </row>
    <row r="128" spans="5:11" x14ac:dyDescent="0.3">
      <c r="E128" s="79"/>
    </row>
    <row r="129" spans="5:5" x14ac:dyDescent="0.3">
      <c r="E129" s="79"/>
    </row>
    <row r="130" spans="5:5" x14ac:dyDescent="0.3">
      <c r="E130" s="79"/>
    </row>
    <row r="131" spans="5:5" x14ac:dyDescent="0.3">
      <c r="E131" s="79"/>
    </row>
    <row r="132" spans="5:5" x14ac:dyDescent="0.3">
      <c r="E132" s="79"/>
    </row>
    <row r="133" spans="5:5" x14ac:dyDescent="0.3">
      <c r="E133" s="79"/>
    </row>
    <row r="134" spans="5:5" x14ac:dyDescent="0.3">
      <c r="E134" s="79"/>
    </row>
    <row r="135" spans="5:5" x14ac:dyDescent="0.3">
      <c r="E135" s="79"/>
    </row>
    <row r="136" spans="5:5" x14ac:dyDescent="0.3">
      <c r="E136" s="79"/>
    </row>
    <row r="137" spans="5:5" x14ac:dyDescent="0.3">
      <c r="E137" s="79"/>
    </row>
    <row r="138" spans="5:5" x14ac:dyDescent="0.3">
      <c r="E138" s="79"/>
    </row>
    <row r="139" spans="5:5" x14ac:dyDescent="0.3">
      <c r="E139" s="79"/>
    </row>
    <row r="140" spans="5:5" x14ac:dyDescent="0.3">
      <c r="E140" s="79"/>
    </row>
    <row r="141" spans="5:5" x14ac:dyDescent="0.3">
      <c r="E141" s="79"/>
    </row>
    <row r="142" spans="5:5" x14ac:dyDescent="0.3">
      <c r="E142" s="79"/>
    </row>
    <row r="143" spans="5:5" x14ac:dyDescent="0.3">
      <c r="E143" s="79"/>
    </row>
    <row r="144" spans="5:5" x14ac:dyDescent="0.3">
      <c r="E144" s="79"/>
    </row>
    <row r="145" spans="3:10" x14ac:dyDescent="0.3">
      <c r="E145" s="79"/>
    </row>
    <row r="146" spans="3:10" x14ac:dyDescent="0.3">
      <c r="E146" s="79"/>
    </row>
    <row r="147" spans="3:10" x14ac:dyDescent="0.3">
      <c r="E147" s="79"/>
    </row>
    <row r="148" spans="3:10" x14ac:dyDescent="0.3">
      <c r="E148" s="79"/>
    </row>
    <row r="149" spans="3:10" x14ac:dyDescent="0.3">
      <c r="E149" s="79"/>
    </row>
    <row r="150" spans="3:10" x14ac:dyDescent="0.3">
      <c r="E150" s="79"/>
    </row>
    <row r="151" spans="3:10" x14ac:dyDescent="0.3">
      <c r="E151" s="79"/>
    </row>
    <row r="152" spans="3:10" x14ac:dyDescent="0.3">
      <c r="E152" s="79"/>
    </row>
    <row r="153" spans="3:10" x14ac:dyDescent="0.3">
      <c r="E153" s="79"/>
    </row>
    <row r="154" spans="3:10" x14ac:dyDescent="0.3">
      <c r="C154" s="517" t="s">
        <v>415</v>
      </c>
      <c r="D154" s="517"/>
      <c r="E154" s="517"/>
      <c r="F154" s="517"/>
      <c r="G154" s="517"/>
      <c r="H154" s="517"/>
      <c r="I154" s="517"/>
      <c r="J154" s="517"/>
    </row>
    <row r="155" spans="3:10" x14ac:dyDescent="0.3">
      <c r="C155" s="515" t="s">
        <v>68</v>
      </c>
      <c r="D155" s="515"/>
      <c r="E155" s="515"/>
      <c r="F155" s="515"/>
      <c r="G155" s="515"/>
      <c r="H155" s="515"/>
      <c r="I155" s="515"/>
      <c r="J155" s="515"/>
    </row>
    <row r="156" spans="3:10" x14ac:dyDescent="0.3">
      <c r="C156" s="517" t="s">
        <v>414</v>
      </c>
      <c r="D156" s="517"/>
      <c r="E156" s="517"/>
      <c r="F156" s="517"/>
      <c r="G156" s="517"/>
      <c r="H156" s="517"/>
      <c r="I156" s="517"/>
      <c r="J156" s="517"/>
    </row>
    <row r="157" spans="3:10" ht="19.5" thickBot="1" x14ac:dyDescent="0.35">
      <c r="C157" s="3"/>
      <c r="D157" s="3"/>
      <c r="E157" s="4"/>
      <c r="F157" s="1"/>
      <c r="G157" s="1"/>
      <c r="H157" s="1"/>
      <c r="I157" s="1"/>
    </row>
    <row r="158" spans="3:10" x14ac:dyDescent="0.3">
      <c r="C158" s="535" t="s">
        <v>2</v>
      </c>
      <c r="D158" s="537" t="s">
        <v>406</v>
      </c>
      <c r="E158" s="580" t="s">
        <v>4</v>
      </c>
      <c r="F158" s="541" t="s">
        <v>5</v>
      </c>
      <c r="G158" s="541" t="s">
        <v>6</v>
      </c>
      <c r="H158" s="543" t="s">
        <v>7</v>
      </c>
      <c r="I158" s="55" t="s">
        <v>8</v>
      </c>
      <c r="J158" s="574" t="s">
        <v>9</v>
      </c>
    </row>
    <row r="159" spans="3:10" x14ac:dyDescent="0.3">
      <c r="C159" s="566"/>
      <c r="D159" s="538"/>
      <c r="E159" s="581"/>
      <c r="F159" s="568"/>
      <c r="G159" s="568"/>
      <c r="H159" s="569"/>
      <c r="I159" s="80" t="s">
        <v>10</v>
      </c>
      <c r="J159" s="575"/>
    </row>
    <row r="160" spans="3:10" x14ac:dyDescent="0.3">
      <c r="C160" s="7"/>
      <c r="D160" s="8"/>
      <c r="E160" s="9"/>
      <c r="F160" s="10"/>
      <c r="G160" s="11"/>
      <c r="H160" s="10"/>
      <c r="I160" s="12"/>
      <c r="J160" s="461"/>
    </row>
    <row r="161" spans="3:14" x14ac:dyDescent="0.3">
      <c r="C161" s="14">
        <v>1</v>
      </c>
      <c r="D161" s="12" t="s">
        <v>69</v>
      </c>
      <c r="E161" s="15">
        <v>13963686</v>
      </c>
      <c r="F161" s="71">
        <v>0</v>
      </c>
      <c r="G161" s="17">
        <f>E161-F161</f>
        <v>13963686</v>
      </c>
      <c r="H161" s="62">
        <f>F161/E161*100</f>
        <v>0</v>
      </c>
      <c r="I161" s="19">
        <v>642</v>
      </c>
      <c r="J161" s="22">
        <v>0</v>
      </c>
    </row>
    <row r="162" spans="3:14" x14ac:dyDescent="0.3">
      <c r="C162" s="14">
        <v>2</v>
      </c>
      <c r="D162" s="12" t="s">
        <v>70</v>
      </c>
      <c r="E162" s="15">
        <v>12725612</v>
      </c>
      <c r="F162" s="71">
        <v>0</v>
      </c>
      <c r="G162" s="17">
        <f>E162-F162</f>
        <v>12725612</v>
      </c>
      <c r="H162" s="62">
        <f>F162/E162*100</f>
        <v>0</v>
      </c>
      <c r="I162" s="19">
        <v>737</v>
      </c>
      <c r="J162" s="22">
        <v>0</v>
      </c>
    </row>
    <row r="163" spans="3:14" x14ac:dyDescent="0.3">
      <c r="C163" s="14">
        <v>3</v>
      </c>
      <c r="D163" s="12" t="s">
        <v>71</v>
      </c>
      <c r="E163" s="15">
        <v>98278823</v>
      </c>
      <c r="F163" s="71">
        <v>0</v>
      </c>
      <c r="G163" s="17">
        <f>E163-F163</f>
        <v>98278823</v>
      </c>
      <c r="H163" s="62">
        <f>F163/E163*100</f>
        <v>0</v>
      </c>
      <c r="I163" s="19">
        <v>2307</v>
      </c>
      <c r="J163" s="22">
        <v>0</v>
      </c>
    </row>
    <row r="164" spans="3:14" x14ac:dyDescent="0.3">
      <c r="C164" s="14">
        <v>4</v>
      </c>
      <c r="D164" s="12" t="s">
        <v>72</v>
      </c>
      <c r="E164" s="15">
        <v>67573178</v>
      </c>
      <c r="F164" s="71">
        <v>0</v>
      </c>
      <c r="G164" s="17">
        <f>E164-F164</f>
        <v>67573178</v>
      </c>
      <c r="H164" s="62">
        <f>F164/E164*100</f>
        <v>0</v>
      </c>
      <c r="I164" s="19">
        <v>3687</v>
      </c>
      <c r="J164" s="22">
        <v>0</v>
      </c>
    </row>
    <row r="165" spans="3:14" x14ac:dyDescent="0.3">
      <c r="C165" s="82"/>
      <c r="D165" s="12"/>
      <c r="E165" s="15"/>
      <c r="F165" s="71"/>
      <c r="G165" s="71"/>
      <c r="H165" s="83"/>
      <c r="I165" s="19"/>
      <c r="J165" s="461"/>
    </row>
    <row r="166" spans="3:14" ht="19.5" thickBot="1" x14ac:dyDescent="0.35">
      <c r="C166" s="547" t="s">
        <v>31</v>
      </c>
      <c r="D166" s="548"/>
      <c r="E166" s="84">
        <f>SUM(E161:E165)</f>
        <v>192541299</v>
      </c>
      <c r="F166" s="85">
        <f>SUM(F161:F165)</f>
        <v>0</v>
      </c>
      <c r="G166" s="48">
        <f>SUM(G161:G165)</f>
        <v>192541299</v>
      </c>
      <c r="H166" s="49">
        <f>F166/E166*100</f>
        <v>0</v>
      </c>
      <c r="I166" s="86">
        <f>SUM(I161:I165)</f>
        <v>7373</v>
      </c>
      <c r="J166" s="465">
        <v>0</v>
      </c>
    </row>
    <row r="167" spans="3:14" x14ac:dyDescent="0.3">
      <c r="E167" s="79"/>
    </row>
    <row r="168" spans="3:14" x14ac:dyDescent="0.3">
      <c r="E168" s="79"/>
      <c r="F168" s="515"/>
      <c r="G168" s="515"/>
      <c r="H168" s="515"/>
      <c r="I168" s="515"/>
      <c r="J168" s="515"/>
      <c r="N168" s="2" t="s">
        <v>378</v>
      </c>
    </row>
    <row r="169" spans="3:14" x14ac:dyDescent="0.3">
      <c r="E169" s="79"/>
      <c r="F169" s="515" t="s">
        <v>32</v>
      </c>
      <c r="G169" s="515"/>
      <c r="H169" s="515"/>
      <c r="I169" s="515"/>
      <c r="J169" s="515"/>
      <c r="K169" s="52"/>
    </row>
    <row r="170" spans="3:14" x14ac:dyDescent="0.3">
      <c r="E170" s="79"/>
      <c r="F170" s="515" t="s">
        <v>33</v>
      </c>
      <c r="G170" s="515"/>
      <c r="H170" s="515"/>
      <c r="I170" s="515"/>
      <c r="J170" s="515"/>
      <c r="K170" s="87"/>
    </row>
    <row r="171" spans="3:14" x14ac:dyDescent="0.3">
      <c r="E171" s="79"/>
      <c r="F171" s="515"/>
      <c r="G171" s="515"/>
      <c r="H171" s="515"/>
      <c r="I171" s="515"/>
      <c r="J171" s="515"/>
      <c r="K171" s="3"/>
    </row>
    <row r="172" spans="3:14" x14ac:dyDescent="0.3">
      <c r="E172" s="79"/>
      <c r="G172" s="3"/>
      <c r="H172" s="3"/>
      <c r="I172" s="3"/>
      <c r="J172" s="459"/>
      <c r="K172" s="3"/>
    </row>
    <row r="173" spans="3:14" x14ac:dyDescent="0.3">
      <c r="E173" s="79"/>
      <c r="G173" s="3"/>
      <c r="H173" s="3"/>
      <c r="I173" s="3"/>
      <c r="J173" s="459"/>
      <c r="K173" s="3"/>
    </row>
    <row r="174" spans="3:14" x14ac:dyDescent="0.3">
      <c r="E174" s="79"/>
      <c r="F174" s="516" t="s">
        <v>34</v>
      </c>
      <c r="G174" s="516"/>
      <c r="H174" s="516"/>
      <c r="I174" s="516"/>
      <c r="J174" s="516"/>
      <c r="K174" s="88"/>
    </row>
    <row r="175" spans="3:14" x14ac:dyDescent="0.3">
      <c r="E175" s="79"/>
      <c r="F175" s="515" t="s">
        <v>35</v>
      </c>
      <c r="G175" s="515"/>
      <c r="H175" s="515"/>
      <c r="I175" s="515"/>
      <c r="J175" s="515"/>
      <c r="K175" s="52"/>
    </row>
    <row r="176" spans="3:14" x14ac:dyDescent="0.3">
      <c r="E176" s="79"/>
      <c r="F176" s="515" t="s">
        <v>36</v>
      </c>
      <c r="G176" s="515"/>
      <c r="H176" s="515"/>
      <c r="I176" s="515"/>
      <c r="J176" s="515"/>
      <c r="K176" s="52"/>
    </row>
    <row r="177" spans="5:5" x14ac:dyDescent="0.3">
      <c r="E177" s="79"/>
    </row>
    <row r="178" spans="5:5" x14ac:dyDescent="0.3">
      <c r="E178" s="79"/>
    </row>
    <row r="179" spans="5:5" x14ac:dyDescent="0.3">
      <c r="E179" s="79"/>
    </row>
    <row r="180" spans="5:5" x14ac:dyDescent="0.3">
      <c r="E180" s="79"/>
    </row>
    <row r="181" spans="5:5" x14ac:dyDescent="0.3">
      <c r="E181" s="79"/>
    </row>
    <row r="182" spans="5:5" x14ac:dyDescent="0.3">
      <c r="E182" s="79"/>
    </row>
    <row r="183" spans="5:5" x14ac:dyDescent="0.3">
      <c r="E183" s="79"/>
    </row>
    <row r="184" spans="5:5" x14ac:dyDescent="0.3">
      <c r="E184" s="79"/>
    </row>
    <row r="185" spans="5:5" x14ac:dyDescent="0.3">
      <c r="E185" s="79"/>
    </row>
    <row r="186" spans="5:5" x14ac:dyDescent="0.3">
      <c r="E186" s="79"/>
    </row>
    <row r="187" spans="5:5" x14ac:dyDescent="0.3">
      <c r="E187" s="79"/>
    </row>
    <row r="188" spans="5:5" x14ac:dyDescent="0.3">
      <c r="E188" s="79"/>
    </row>
    <row r="189" spans="5:5" x14ac:dyDescent="0.3">
      <c r="E189" s="79"/>
    </row>
    <row r="190" spans="5:5" x14ac:dyDescent="0.3">
      <c r="E190" s="79"/>
    </row>
    <row r="191" spans="5:5" x14ac:dyDescent="0.3">
      <c r="E191" s="79"/>
    </row>
    <row r="192" spans="5:5" x14ac:dyDescent="0.3">
      <c r="E192" s="79"/>
    </row>
    <row r="193" spans="5:5" x14ac:dyDescent="0.3">
      <c r="E193" s="79"/>
    </row>
    <row r="194" spans="5:5" x14ac:dyDescent="0.3">
      <c r="E194" s="79"/>
    </row>
    <row r="195" spans="5:5" x14ac:dyDescent="0.3">
      <c r="E195" s="79"/>
    </row>
    <row r="196" spans="5:5" x14ac:dyDescent="0.3">
      <c r="E196" s="79"/>
    </row>
    <row r="197" spans="5:5" x14ac:dyDescent="0.3">
      <c r="E197" s="79"/>
    </row>
    <row r="198" spans="5:5" x14ac:dyDescent="0.3">
      <c r="E198" s="79"/>
    </row>
    <row r="199" spans="5:5" x14ac:dyDescent="0.3">
      <c r="E199" s="79"/>
    </row>
    <row r="200" spans="5:5" x14ac:dyDescent="0.3">
      <c r="E200" s="79"/>
    </row>
    <row r="201" spans="5:5" x14ac:dyDescent="0.3">
      <c r="E201" s="79"/>
    </row>
    <row r="202" spans="5:5" x14ac:dyDescent="0.3">
      <c r="E202" s="79"/>
    </row>
    <row r="203" spans="5:5" x14ac:dyDescent="0.3">
      <c r="E203" s="79"/>
    </row>
    <row r="204" spans="5:5" x14ac:dyDescent="0.3">
      <c r="E204" s="79"/>
    </row>
    <row r="205" spans="5:5" x14ac:dyDescent="0.3">
      <c r="E205" s="79"/>
    </row>
    <row r="206" spans="5:5" x14ac:dyDescent="0.3">
      <c r="E206" s="79"/>
    </row>
    <row r="207" spans="5:5" x14ac:dyDescent="0.3">
      <c r="E207" s="79"/>
    </row>
    <row r="208" spans="5:5" x14ac:dyDescent="0.3">
      <c r="E208" s="79"/>
    </row>
    <row r="209" spans="5:5" x14ac:dyDescent="0.3">
      <c r="E209" s="79"/>
    </row>
    <row r="210" spans="5:5" x14ac:dyDescent="0.3">
      <c r="E210" s="79"/>
    </row>
    <row r="211" spans="5:5" x14ac:dyDescent="0.3">
      <c r="E211" s="79"/>
    </row>
    <row r="212" spans="5:5" x14ac:dyDescent="0.3">
      <c r="E212" s="79"/>
    </row>
    <row r="213" spans="5:5" x14ac:dyDescent="0.3">
      <c r="E213" s="79"/>
    </row>
    <row r="214" spans="5:5" x14ac:dyDescent="0.3">
      <c r="E214" s="79"/>
    </row>
    <row r="215" spans="5:5" x14ac:dyDescent="0.3">
      <c r="E215" s="79"/>
    </row>
    <row r="216" spans="5:5" x14ac:dyDescent="0.3">
      <c r="E216" s="79"/>
    </row>
    <row r="217" spans="5:5" x14ac:dyDescent="0.3">
      <c r="E217" s="79"/>
    </row>
    <row r="218" spans="5:5" x14ac:dyDescent="0.3">
      <c r="E218" s="79"/>
    </row>
    <row r="219" spans="5:5" x14ac:dyDescent="0.3">
      <c r="E219" s="79"/>
    </row>
    <row r="220" spans="5:5" x14ac:dyDescent="0.3">
      <c r="E220" s="79"/>
    </row>
    <row r="221" spans="5:5" x14ac:dyDescent="0.3">
      <c r="E221" s="79"/>
    </row>
    <row r="222" spans="5:5" x14ac:dyDescent="0.3">
      <c r="E222" s="79"/>
    </row>
    <row r="223" spans="5:5" x14ac:dyDescent="0.3">
      <c r="E223" s="79"/>
    </row>
    <row r="224" spans="5:5" x14ac:dyDescent="0.3">
      <c r="E224" s="79"/>
    </row>
    <row r="225" spans="3:10" x14ac:dyDescent="0.3">
      <c r="E225" s="79"/>
    </row>
    <row r="226" spans="3:10" x14ac:dyDescent="0.3">
      <c r="E226" s="79"/>
    </row>
    <row r="227" spans="3:10" x14ac:dyDescent="0.3">
      <c r="E227" s="79"/>
    </row>
    <row r="228" spans="3:10" x14ac:dyDescent="0.3">
      <c r="E228" s="79"/>
    </row>
    <row r="229" spans="3:10" x14ac:dyDescent="0.3">
      <c r="E229" s="79"/>
    </row>
    <row r="230" spans="3:10" x14ac:dyDescent="0.3">
      <c r="E230" s="79"/>
    </row>
    <row r="231" spans="3:10" x14ac:dyDescent="0.3">
      <c r="E231" s="79"/>
    </row>
    <row r="232" spans="3:10" x14ac:dyDescent="0.3">
      <c r="C232" s="517" t="s">
        <v>415</v>
      </c>
      <c r="D232" s="517"/>
      <c r="E232" s="517"/>
      <c r="F232" s="517"/>
      <c r="G232" s="517"/>
      <c r="H232" s="517"/>
      <c r="I232" s="517"/>
      <c r="J232" s="517"/>
    </row>
    <row r="233" spans="3:10" x14ac:dyDescent="0.3">
      <c r="C233" s="582" t="s">
        <v>73</v>
      </c>
      <c r="D233" s="582"/>
      <c r="E233" s="582"/>
      <c r="F233" s="582"/>
      <c r="G233" s="582"/>
      <c r="H233" s="582"/>
      <c r="I233" s="582"/>
      <c r="J233" s="582"/>
    </row>
    <row r="234" spans="3:10" x14ac:dyDescent="0.3">
      <c r="C234" s="517" t="s">
        <v>414</v>
      </c>
      <c r="D234" s="517"/>
      <c r="E234" s="517"/>
      <c r="F234" s="517"/>
      <c r="G234" s="517"/>
      <c r="H234" s="517"/>
      <c r="I234" s="517"/>
      <c r="J234" s="517"/>
    </row>
    <row r="235" spans="3:10" ht="19.5" thickBot="1" x14ac:dyDescent="0.35">
      <c r="C235" s="54"/>
      <c r="D235" s="54"/>
      <c r="E235" s="54"/>
      <c r="F235" s="54"/>
      <c r="G235" s="54"/>
      <c r="H235" s="54"/>
      <c r="I235" s="54"/>
    </row>
    <row r="236" spans="3:10" x14ac:dyDescent="0.3">
      <c r="C236" s="535" t="s">
        <v>2</v>
      </c>
      <c r="D236" s="537" t="s">
        <v>406</v>
      </c>
      <c r="E236" s="580" t="s">
        <v>4</v>
      </c>
      <c r="F236" s="541" t="s">
        <v>5</v>
      </c>
      <c r="G236" s="541" t="s">
        <v>6</v>
      </c>
      <c r="H236" s="543" t="s">
        <v>7</v>
      </c>
      <c r="I236" s="55" t="s">
        <v>8</v>
      </c>
      <c r="J236" s="574" t="s">
        <v>9</v>
      </c>
    </row>
    <row r="237" spans="3:10" x14ac:dyDescent="0.3">
      <c r="C237" s="566"/>
      <c r="D237" s="538"/>
      <c r="E237" s="581"/>
      <c r="F237" s="568"/>
      <c r="G237" s="568"/>
      <c r="H237" s="569"/>
      <c r="I237" s="80" t="s">
        <v>10</v>
      </c>
      <c r="J237" s="575"/>
    </row>
    <row r="238" spans="3:10" x14ac:dyDescent="0.3">
      <c r="C238" s="7" t="s">
        <v>11</v>
      </c>
      <c r="D238" s="89" t="s">
        <v>12</v>
      </c>
      <c r="E238" s="9"/>
      <c r="F238" s="10"/>
      <c r="G238" s="11"/>
      <c r="H238" s="90"/>
      <c r="I238" s="12"/>
      <c r="J238" s="461"/>
    </row>
    <row r="239" spans="3:10" x14ac:dyDescent="0.3">
      <c r="C239" s="14">
        <v>1</v>
      </c>
      <c r="D239" s="12" t="s">
        <v>74</v>
      </c>
      <c r="E239" s="15">
        <v>448475399</v>
      </c>
      <c r="F239" s="61">
        <v>238262</v>
      </c>
      <c r="G239" s="17">
        <f>E239-F239</f>
        <v>448237137</v>
      </c>
      <c r="H239" s="62">
        <f>F239/E239*100</f>
        <v>5.312710586383803E-2</v>
      </c>
      <c r="I239" s="21">
        <v>5817</v>
      </c>
      <c r="J239" s="22">
        <v>0</v>
      </c>
    </row>
    <row r="240" spans="3:10" x14ac:dyDescent="0.3">
      <c r="C240" s="14">
        <v>2</v>
      </c>
      <c r="D240" s="12" t="s">
        <v>75</v>
      </c>
      <c r="E240" s="15">
        <v>447980680</v>
      </c>
      <c r="F240" s="61">
        <v>217586</v>
      </c>
      <c r="G240" s="17">
        <f t="shared" ref="G240:G246" si="4">E240-F240</f>
        <v>447763094</v>
      </c>
      <c r="H240" s="62">
        <f t="shared" ref="H240:H246" si="5">F240/E240*100</f>
        <v>4.8570398169849649E-2</v>
      </c>
      <c r="I240" s="21">
        <v>4613</v>
      </c>
      <c r="J240" s="22">
        <v>0</v>
      </c>
    </row>
    <row r="241" spans="3:10" x14ac:dyDescent="0.3">
      <c r="C241" s="14">
        <v>3</v>
      </c>
      <c r="D241" s="12" t="s">
        <v>76</v>
      </c>
      <c r="E241" s="15">
        <v>274286342</v>
      </c>
      <c r="F241" s="61">
        <v>0</v>
      </c>
      <c r="G241" s="17">
        <f t="shared" si="4"/>
        <v>274286342</v>
      </c>
      <c r="H241" s="62">
        <f t="shared" si="5"/>
        <v>0</v>
      </c>
      <c r="I241" s="21">
        <v>8976</v>
      </c>
      <c r="J241" s="22">
        <v>0</v>
      </c>
    </row>
    <row r="242" spans="3:10" x14ac:dyDescent="0.3">
      <c r="C242" s="14">
        <v>4</v>
      </c>
      <c r="D242" s="12" t="s">
        <v>77</v>
      </c>
      <c r="E242" s="15">
        <v>372483688</v>
      </c>
      <c r="F242" s="61">
        <v>77313</v>
      </c>
      <c r="G242" s="17">
        <f t="shared" si="4"/>
        <v>372406375</v>
      </c>
      <c r="H242" s="62">
        <f t="shared" si="5"/>
        <v>2.0756076706371099E-2</v>
      </c>
      <c r="I242" s="21">
        <v>9569</v>
      </c>
      <c r="J242" s="22">
        <v>0</v>
      </c>
    </row>
    <row r="243" spans="3:10" x14ac:dyDescent="0.3">
      <c r="C243" s="14">
        <v>5</v>
      </c>
      <c r="D243" s="12" t="s">
        <v>78</v>
      </c>
      <c r="E243" s="15">
        <v>181137375</v>
      </c>
      <c r="F243" s="61">
        <v>0</v>
      </c>
      <c r="G243" s="17">
        <f t="shared" si="4"/>
        <v>181137375</v>
      </c>
      <c r="H243" s="62">
        <f t="shared" si="5"/>
        <v>0</v>
      </c>
      <c r="I243" s="21">
        <v>3955</v>
      </c>
      <c r="J243" s="22">
        <v>0</v>
      </c>
    </row>
    <row r="244" spans="3:10" x14ac:dyDescent="0.3">
      <c r="C244" s="14">
        <v>6</v>
      </c>
      <c r="D244" s="12" t="s">
        <v>79</v>
      </c>
      <c r="E244" s="15">
        <v>276082344</v>
      </c>
      <c r="F244" s="61">
        <v>0</v>
      </c>
      <c r="G244" s="17">
        <f t="shared" si="4"/>
        <v>276082344</v>
      </c>
      <c r="H244" s="62">
        <f t="shared" si="5"/>
        <v>0</v>
      </c>
      <c r="I244" s="21">
        <v>5422</v>
      </c>
      <c r="J244" s="22">
        <v>0</v>
      </c>
    </row>
    <row r="245" spans="3:10" x14ac:dyDescent="0.3">
      <c r="C245" s="14">
        <v>7</v>
      </c>
      <c r="D245" s="12" t="s">
        <v>80</v>
      </c>
      <c r="E245" s="15">
        <v>166285213</v>
      </c>
      <c r="F245" s="61">
        <v>0</v>
      </c>
      <c r="G245" s="17">
        <f t="shared" si="4"/>
        <v>166285213</v>
      </c>
      <c r="H245" s="62">
        <f t="shared" si="5"/>
        <v>0</v>
      </c>
      <c r="I245" s="21">
        <v>5483</v>
      </c>
      <c r="J245" s="22">
        <v>0</v>
      </c>
    </row>
    <row r="246" spans="3:10" x14ac:dyDescent="0.3">
      <c r="C246" s="14">
        <v>8</v>
      </c>
      <c r="D246" s="12" t="s">
        <v>81</v>
      </c>
      <c r="E246" s="15">
        <v>265723920</v>
      </c>
      <c r="F246" s="61">
        <v>145744</v>
      </c>
      <c r="G246" s="17">
        <f t="shared" si="4"/>
        <v>265578176</v>
      </c>
      <c r="H246" s="62">
        <f t="shared" si="5"/>
        <v>5.4847903794283934E-2</v>
      </c>
      <c r="I246" s="21">
        <v>5669</v>
      </c>
      <c r="J246" s="22">
        <v>0</v>
      </c>
    </row>
    <row r="247" spans="3:10" x14ac:dyDescent="0.3">
      <c r="C247" s="14"/>
      <c r="D247" s="12"/>
      <c r="E247" s="15"/>
      <c r="F247" s="61"/>
      <c r="G247" s="17"/>
      <c r="H247" s="71"/>
      <c r="I247" s="21"/>
      <c r="J247" s="466"/>
    </row>
    <row r="248" spans="3:10" x14ac:dyDescent="0.3">
      <c r="C248" s="564" t="s">
        <v>17</v>
      </c>
      <c r="D248" s="565"/>
      <c r="E248" s="27">
        <f>SUM(E239:E247)</f>
        <v>2432454961</v>
      </c>
      <c r="F248" s="63">
        <f>SUM(F239:F247)</f>
        <v>678905</v>
      </c>
      <c r="G248" s="72">
        <f>SUM(G239:G247)</f>
        <v>2431776056</v>
      </c>
      <c r="H248" s="93">
        <f>F248/E248*100</f>
        <v>2.7910280391004533E-2</v>
      </c>
      <c r="I248" s="66">
        <f>SUM(I239:I247)</f>
        <v>49504</v>
      </c>
      <c r="J248" s="467">
        <v>0</v>
      </c>
    </row>
    <row r="249" spans="3:10" x14ac:dyDescent="0.3">
      <c r="C249" s="32"/>
      <c r="D249" s="12"/>
      <c r="E249" s="15"/>
      <c r="F249" s="61"/>
      <c r="G249" s="17"/>
      <c r="H249" s="71"/>
      <c r="I249" s="21"/>
      <c r="J249" s="466"/>
    </row>
    <row r="250" spans="3:10" x14ac:dyDescent="0.3">
      <c r="C250" s="32" t="s">
        <v>18</v>
      </c>
      <c r="D250" s="68" t="s">
        <v>19</v>
      </c>
      <c r="E250" s="15"/>
      <c r="F250" s="61"/>
      <c r="G250" s="17"/>
      <c r="H250" s="71"/>
      <c r="I250" s="21"/>
      <c r="J250" s="466"/>
    </row>
    <row r="251" spans="3:10" x14ac:dyDescent="0.3">
      <c r="C251" s="14">
        <v>9</v>
      </c>
      <c r="D251" s="12" t="s">
        <v>82</v>
      </c>
      <c r="E251" s="15">
        <v>246999924</v>
      </c>
      <c r="F251" s="61">
        <v>0</v>
      </c>
      <c r="G251" s="17">
        <f t="shared" ref="G251:G259" si="6">E251-F251</f>
        <v>246999924</v>
      </c>
      <c r="H251" s="62">
        <f t="shared" ref="H251:H259" si="7">F251/E251*100</f>
        <v>0</v>
      </c>
      <c r="I251" s="21">
        <v>6480</v>
      </c>
      <c r="J251" s="22">
        <v>0</v>
      </c>
    </row>
    <row r="252" spans="3:10" x14ac:dyDescent="0.3">
      <c r="C252" s="14">
        <v>10</v>
      </c>
      <c r="D252" s="12" t="s">
        <v>83</v>
      </c>
      <c r="E252" s="15">
        <v>143212898</v>
      </c>
      <c r="F252" s="61">
        <v>0</v>
      </c>
      <c r="G252" s="17">
        <f t="shared" si="6"/>
        <v>143212898</v>
      </c>
      <c r="H252" s="62">
        <f t="shared" si="7"/>
        <v>0</v>
      </c>
      <c r="I252" s="21">
        <v>7122</v>
      </c>
      <c r="J252" s="22">
        <v>0</v>
      </c>
    </row>
    <row r="253" spans="3:10" x14ac:dyDescent="0.3">
      <c r="C253" s="14">
        <v>11</v>
      </c>
      <c r="D253" s="12" t="s">
        <v>84</v>
      </c>
      <c r="E253" s="15">
        <v>150620616</v>
      </c>
      <c r="F253" s="61">
        <v>0</v>
      </c>
      <c r="G253" s="17">
        <f t="shared" si="6"/>
        <v>150620616</v>
      </c>
      <c r="H253" s="62">
        <f t="shared" si="7"/>
        <v>0</v>
      </c>
      <c r="I253" s="21">
        <v>5900</v>
      </c>
      <c r="J253" s="22">
        <v>0</v>
      </c>
    </row>
    <row r="254" spans="3:10" x14ac:dyDescent="0.3">
      <c r="C254" s="14">
        <v>12</v>
      </c>
      <c r="D254" s="12" t="s">
        <v>385</v>
      </c>
      <c r="E254" s="15">
        <v>73759900</v>
      </c>
      <c r="F254" s="61">
        <v>0</v>
      </c>
      <c r="G254" s="17">
        <f t="shared" si="6"/>
        <v>73759900</v>
      </c>
      <c r="H254" s="62">
        <f t="shared" si="7"/>
        <v>0</v>
      </c>
      <c r="I254" s="21">
        <v>3345</v>
      </c>
      <c r="J254" s="22">
        <v>0</v>
      </c>
    </row>
    <row r="255" spans="3:10" x14ac:dyDescent="0.3">
      <c r="C255" s="14">
        <v>13</v>
      </c>
      <c r="D255" s="12" t="s">
        <v>86</v>
      </c>
      <c r="E255" s="15">
        <v>85964354</v>
      </c>
      <c r="F255" s="61">
        <v>85964354</v>
      </c>
      <c r="G255" s="17">
        <f t="shared" si="6"/>
        <v>0</v>
      </c>
      <c r="H255" s="62">
        <f t="shared" si="7"/>
        <v>100</v>
      </c>
      <c r="I255" s="21">
        <v>4247</v>
      </c>
      <c r="J255" s="22" t="s">
        <v>21</v>
      </c>
    </row>
    <row r="256" spans="3:10" x14ac:dyDescent="0.3">
      <c r="C256" s="14">
        <v>14</v>
      </c>
      <c r="D256" s="12" t="s">
        <v>87</v>
      </c>
      <c r="E256" s="15">
        <v>140895188</v>
      </c>
      <c r="F256" s="61">
        <v>0</v>
      </c>
      <c r="G256" s="17">
        <f t="shared" si="6"/>
        <v>140895188</v>
      </c>
      <c r="H256" s="62">
        <f t="shared" si="7"/>
        <v>0</v>
      </c>
      <c r="I256" s="21">
        <v>5583</v>
      </c>
      <c r="J256" s="22">
        <v>0</v>
      </c>
    </row>
    <row r="257" spans="3:11" x14ac:dyDescent="0.3">
      <c r="C257" s="14">
        <v>15</v>
      </c>
      <c r="D257" s="12" t="s">
        <v>88</v>
      </c>
      <c r="E257" s="15">
        <v>75320917</v>
      </c>
      <c r="F257" s="61">
        <v>40940</v>
      </c>
      <c r="G257" s="17">
        <f t="shared" si="6"/>
        <v>75279977</v>
      </c>
      <c r="H257" s="62">
        <f t="shared" si="7"/>
        <v>5.4354091307730626E-2</v>
      </c>
      <c r="I257" s="21">
        <v>3343</v>
      </c>
      <c r="J257" s="22">
        <v>0</v>
      </c>
    </row>
    <row r="258" spans="3:11" x14ac:dyDescent="0.3">
      <c r="C258" s="14">
        <v>16</v>
      </c>
      <c r="D258" s="12" t="s">
        <v>89</v>
      </c>
      <c r="E258" s="15">
        <v>60428627</v>
      </c>
      <c r="F258" s="61">
        <v>60428627</v>
      </c>
      <c r="G258" s="17">
        <f t="shared" si="6"/>
        <v>0</v>
      </c>
      <c r="H258" s="62">
        <f t="shared" si="7"/>
        <v>100</v>
      </c>
      <c r="I258" s="21">
        <v>3595</v>
      </c>
      <c r="J258" s="22" t="s">
        <v>21</v>
      </c>
    </row>
    <row r="259" spans="3:11" x14ac:dyDescent="0.3">
      <c r="C259" s="14">
        <v>17</v>
      </c>
      <c r="D259" s="12" t="s">
        <v>90</v>
      </c>
      <c r="E259" s="15">
        <v>137741477</v>
      </c>
      <c r="F259" s="61">
        <v>0</v>
      </c>
      <c r="G259" s="17">
        <f t="shared" si="6"/>
        <v>137741477</v>
      </c>
      <c r="H259" s="62">
        <f t="shared" si="7"/>
        <v>0</v>
      </c>
      <c r="I259" s="21">
        <v>3243</v>
      </c>
      <c r="J259" s="22">
        <v>0</v>
      </c>
    </row>
    <row r="260" spans="3:11" x14ac:dyDescent="0.3">
      <c r="C260" s="95"/>
      <c r="D260" s="12"/>
      <c r="E260" s="15"/>
      <c r="F260" s="61"/>
      <c r="G260" s="17"/>
      <c r="H260" s="44"/>
      <c r="I260" s="19"/>
      <c r="J260" s="461"/>
    </row>
    <row r="261" spans="3:11" x14ac:dyDescent="0.3">
      <c r="C261" s="564" t="s">
        <v>17</v>
      </c>
      <c r="D261" s="565"/>
      <c r="E261" s="27">
        <f>SUM(E251:E260)</f>
        <v>1114943901</v>
      </c>
      <c r="F261" s="64">
        <f>SUM(F251:F260)</f>
        <v>146433921</v>
      </c>
      <c r="G261" s="72">
        <f>SUM(G251:G260)</f>
        <v>968509980</v>
      </c>
      <c r="H261" s="93">
        <f>F261/E261*100</f>
        <v>13.133747883517952</v>
      </c>
      <c r="I261" s="98">
        <f>SUM(I251:I260)</f>
        <v>42858</v>
      </c>
      <c r="J261" s="195">
        <v>2</v>
      </c>
    </row>
    <row r="262" spans="3:11" x14ac:dyDescent="0.3">
      <c r="C262" s="571"/>
      <c r="D262" s="572"/>
      <c r="E262" s="15"/>
      <c r="F262" s="71"/>
      <c r="G262" s="17"/>
      <c r="H262" s="44"/>
      <c r="I262" s="19"/>
      <c r="J262" s="462"/>
    </row>
    <row r="263" spans="3:11" ht="19.5" thickBot="1" x14ac:dyDescent="0.35">
      <c r="C263" s="547" t="s">
        <v>31</v>
      </c>
      <c r="D263" s="548"/>
      <c r="E263" s="84">
        <f>E248+E261</f>
        <v>3547398862</v>
      </c>
      <c r="F263" s="85">
        <f>F248+F261</f>
        <v>147112826</v>
      </c>
      <c r="G263" s="48">
        <f>G248+G261</f>
        <v>3400286036</v>
      </c>
      <c r="H263" s="99">
        <f>F263/E263*100</f>
        <v>4.1470618817602816</v>
      </c>
      <c r="I263" s="86">
        <f>SUM(I248+I261)</f>
        <v>92362</v>
      </c>
      <c r="J263" s="279">
        <f>J248+J261</f>
        <v>2</v>
      </c>
      <c r="K263" s="100"/>
    </row>
    <row r="264" spans="3:11" x14ac:dyDescent="0.3">
      <c r="E264" s="79"/>
    </row>
    <row r="265" spans="3:11" x14ac:dyDescent="0.3">
      <c r="E265" s="101"/>
      <c r="F265" s="515"/>
      <c r="G265" s="515"/>
      <c r="H265" s="515"/>
      <c r="I265" s="515"/>
      <c r="J265" s="515"/>
    </row>
    <row r="266" spans="3:11" x14ac:dyDescent="0.3">
      <c r="E266" s="79"/>
      <c r="F266" s="515" t="s">
        <v>32</v>
      </c>
      <c r="G266" s="515"/>
      <c r="H266" s="515"/>
      <c r="I266" s="515"/>
      <c r="J266" s="515"/>
      <c r="K266" s="52"/>
    </row>
    <row r="267" spans="3:11" x14ac:dyDescent="0.3">
      <c r="E267" s="79"/>
      <c r="F267" s="515" t="s">
        <v>33</v>
      </c>
      <c r="G267" s="515"/>
      <c r="H267" s="515"/>
      <c r="I267" s="515"/>
      <c r="J267" s="515"/>
      <c r="K267" s="52"/>
    </row>
    <row r="268" spans="3:11" x14ac:dyDescent="0.3">
      <c r="E268" s="102"/>
      <c r="F268" s="515"/>
      <c r="G268" s="515"/>
      <c r="H268" s="515"/>
      <c r="I268" s="515"/>
      <c r="J268" s="515"/>
      <c r="K268" s="3"/>
    </row>
    <row r="269" spans="3:11" x14ac:dyDescent="0.3">
      <c r="E269" s="79"/>
      <c r="G269" s="3"/>
      <c r="H269" s="3"/>
      <c r="I269" s="3"/>
      <c r="J269" s="459"/>
      <c r="K269" s="3"/>
    </row>
    <row r="270" spans="3:11" x14ac:dyDescent="0.3">
      <c r="E270" s="79"/>
      <c r="G270" s="3"/>
      <c r="H270" s="3"/>
      <c r="I270" s="3"/>
      <c r="J270" s="459"/>
      <c r="K270" s="3"/>
    </row>
    <row r="271" spans="3:11" x14ac:dyDescent="0.3">
      <c r="E271" s="79"/>
      <c r="F271" s="516" t="s">
        <v>34</v>
      </c>
      <c r="G271" s="516"/>
      <c r="H271" s="516"/>
      <c r="I271" s="516"/>
      <c r="J271" s="516"/>
      <c r="K271" s="52"/>
    </row>
    <row r="272" spans="3:11" x14ac:dyDescent="0.3">
      <c r="E272" s="15"/>
      <c r="F272" s="515" t="s">
        <v>35</v>
      </c>
      <c r="G272" s="515"/>
      <c r="H272" s="515"/>
      <c r="I272" s="515"/>
      <c r="J272" s="515"/>
      <c r="K272" s="52"/>
    </row>
    <row r="273" spans="5:11" x14ac:dyDescent="0.3">
      <c r="E273" s="15"/>
      <c r="F273" s="515" t="s">
        <v>36</v>
      </c>
      <c r="G273" s="515"/>
      <c r="H273" s="515"/>
      <c r="I273" s="515"/>
      <c r="J273" s="515"/>
      <c r="K273" s="52"/>
    </row>
    <row r="274" spans="5:11" x14ac:dyDescent="0.3">
      <c r="E274" s="15"/>
      <c r="F274" s="515"/>
      <c r="G274" s="515"/>
      <c r="H274" s="515"/>
      <c r="I274" s="515"/>
      <c r="J274" s="515"/>
      <c r="K274" s="53"/>
    </row>
    <row r="275" spans="5:11" x14ac:dyDescent="0.3">
      <c r="E275" s="15"/>
      <c r="G275" s="53"/>
      <c r="H275" s="53"/>
      <c r="I275" s="53"/>
      <c r="J275" s="459"/>
      <c r="K275" s="53"/>
    </row>
    <row r="276" spans="5:11" x14ac:dyDescent="0.3">
      <c r="E276" s="15"/>
      <c r="G276" s="53"/>
      <c r="H276" s="53"/>
      <c r="I276" s="53"/>
      <c r="J276" s="459"/>
      <c r="K276" s="53"/>
    </row>
    <row r="277" spans="5:11" x14ac:dyDescent="0.3">
      <c r="E277" s="15"/>
      <c r="G277" s="53"/>
      <c r="H277" s="53"/>
      <c r="I277" s="53"/>
      <c r="J277" s="459"/>
      <c r="K277" s="53"/>
    </row>
    <row r="278" spans="5:11" x14ac:dyDescent="0.3">
      <c r="E278" s="15"/>
      <c r="G278" s="53"/>
      <c r="H278" s="53"/>
      <c r="I278" s="53"/>
      <c r="J278" s="459"/>
      <c r="K278" s="53"/>
    </row>
    <row r="279" spans="5:11" x14ac:dyDescent="0.3">
      <c r="E279" s="15"/>
      <c r="G279" s="53"/>
      <c r="H279" s="53"/>
      <c r="I279" s="53"/>
      <c r="J279" s="459"/>
      <c r="K279" s="53"/>
    </row>
    <row r="280" spans="5:11" x14ac:dyDescent="0.3">
      <c r="E280" s="15"/>
      <c r="G280" s="53"/>
      <c r="H280" s="53"/>
      <c r="I280" s="53"/>
      <c r="J280" s="459"/>
      <c r="K280" s="53"/>
    </row>
    <row r="281" spans="5:11" x14ac:dyDescent="0.3">
      <c r="E281" s="15"/>
      <c r="G281" s="53"/>
      <c r="H281" s="53"/>
      <c r="I281" s="53"/>
      <c r="J281" s="459"/>
      <c r="K281" s="53"/>
    </row>
    <row r="282" spans="5:11" x14ac:dyDescent="0.3">
      <c r="E282" s="15"/>
      <c r="G282" s="53"/>
      <c r="H282" s="53"/>
      <c r="I282" s="53"/>
      <c r="J282" s="459"/>
      <c r="K282" s="53"/>
    </row>
    <row r="283" spans="5:11" x14ac:dyDescent="0.3">
      <c r="E283" s="15"/>
      <c r="G283" s="53"/>
      <c r="H283" s="53"/>
      <c r="I283" s="53"/>
      <c r="J283" s="459"/>
      <c r="K283" s="53"/>
    </row>
    <row r="284" spans="5:11" x14ac:dyDescent="0.3">
      <c r="E284" s="15"/>
      <c r="G284" s="53"/>
      <c r="H284" s="53"/>
      <c r="I284" s="53"/>
      <c r="J284" s="459"/>
      <c r="K284" s="53"/>
    </row>
    <row r="285" spans="5:11" x14ac:dyDescent="0.3">
      <c r="E285" s="15"/>
      <c r="G285" s="53"/>
      <c r="H285" s="53"/>
      <c r="I285" s="53"/>
      <c r="J285" s="459"/>
      <c r="K285" s="53"/>
    </row>
    <row r="286" spans="5:11" x14ac:dyDescent="0.3">
      <c r="E286" s="15"/>
      <c r="G286" s="53"/>
      <c r="H286" s="53"/>
      <c r="I286" s="53"/>
      <c r="J286" s="459"/>
      <c r="K286" s="53"/>
    </row>
    <row r="287" spans="5:11" x14ac:dyDescent="0.3">
      <c r="E287" s="15"/>
      <c r="G287" s="53"/>
      <c r="H287" s="53"/>
      <c r="I287" s="53"/>
      <c r="J287" s="459"/>
      <c r="K287" s="53"/>
    </row>
    <row r="288" spans="5:11" x14ac:dyDescent="0.3">
      <c r="E288" s="15"/>
      <c r="G288" s="53"/>
      <c r="H288" s="53"/>
      <c r="I288" s="53"/>
      <c r="J288" s="459"/>
      <c r="K288" s="53"/>
    </row>
    <row r="289" spans="3:11" x14ac:dyDescent="0.3">
      <c r="E289" s="15"/>
      <c r="G289" s="53"/>
      <c r="H289" s="53"/>
      <c r="I289" s="53"/>
      <c r="J289" s="459"/>
      <c r="K289" s="53"/>
    </row>
    <row r="290" spans="3:11" x14ac:dyDescent="0.3">
      <c r="E290" s="15"/>
      <c r="G290" s="53"/>
      <c r="H290" s="53"/>
      <c r="I290" s="53"/>
      <c r="J290" s="459"/>
      <c r="K290" s="53"/>
    </row>
    <row r="291" spans="3:11" x14ac:dyDescent="0.3">
      <c r="C291" s="517" t="s">
        <v>415</v>
      </c>
      <c r="D291" s="517"/>
      <c r="E291" s="517"/>
      <c r="F291" s="517"/>
      <c r="G291" s="517"/>
      <c r="H291" s="517"/>
      <c r="I291" s="517"/>
      <c r="J291" s="517"/>
    </row>
    <row r="292" spans="3:11" x14ac:dyDescent="0.3">
      <c r="C292" s="515" t="s">
        <v>407</v>
      </c>
      <c r="D292" s="515"/>
      <c r="E292" s="515"/>
      <c r="F292" s="515"/>
      <c r="G292" s="515"/>
      <c r="H292" s="515"/>
      <c r="I292" s="515"/>
      <c r="J292" s="515"/>
    </row>
    <row r="293" spans="3:11" x14ac:dyDescent="0.3">
      <c r="C293" s="517" t="s">
        <v>414</v>
      </c>
      <c r="D293" s="517"/>
      <c r="E293" s="517"/>
      <c r="F293" s="517"/>
      <c r="G293" s="517"/>
      <c r="H293" s="517"/>
      <c r="I293" s="517"/>
      <c r="J293" s="517"/>
    </row>
    <row r="294" spans="3:11" ht="19.5" thickBot="1" x14ac:dyDescent="0.35">
      <c r="C294" s="54"/>
      <c r="D294" s="54"/>
      <c r="E294" s="54"/>
      <c r="F294" s="54"/>
      <c r="G294" s="54"/>
      <c r="H294" s="54"/>
      <c r="I294" s="54"/>
    </row>
    <row r="295" spans="3:11" x14ac:dyDescent="0.3">
      <c r="C295" s="535" t="s">
        <v>2</v>
      </c>
      <c r="D295" s="537" t="s">
        <v>406</v>
      </c>
      <c r="E295" s="539" t="s">
        <v>4</v>
      </c>
      <c r="F295" s="541" t="s">
        <v>5</v>
      </c>
      <c r="G295" s="541" t="s">
        <v>6</v>
      </c>
      <c r="H295" s="543" t="s">
        <v>7</v>
      </c>
      <c r="I295" s="55" t="s">
        <v>8</v>
      </c>
      <c r="J295" s="574" t="s">
        <v>9</v>
      </c>
    </row>
    <row r="296" spans="3:11" x14ac:dyDescent="0.3">
      <c r="C296" s="566"/>
      <c r="D296" s="538"/>
      <c r="E296" s="567"/>
      <c r="F296" s="568"/>
      <c r="G296" s="568"/>
      <c r="H296" s="569"/>
      <c r="I296" s="80" t="s">
        <v>10</v>
      </c>
      <c r="J296" s="575"/>
    </row>
    <row r="297" spans="3:11" x14ac:dyDescent="0.3">
      <c r="C297" s="7" t="s">
        <v>11</v>
      </c>
      <c r="D297" s="8" t="s">
        <v>12</v>
      </c>
      <c r="E297" s="9"/>
      <c r="F297" s="10"/>
      <c r="G297" s="11"/>
      <c r="H297" s="10"/>
      <c r="I297" s="12"/>
      <c r="J297" s="461"/>
    </row>
    <row r="298" spans="3:11" x14ac:dyDescent="0.3">
      <c r="C298" s="14">
        <v>1</v>
      </c>
      <c r="D298" s="12" t="s">
        <v>92</v>
      </c>
      <c r="E298" s="15">
        <v>386053095</v>
      </c>
      <c r="F298" s="61">
        <v>0</v>
      </c>
      <c r="G298" s="17">
        <f>E298-F298</f>
        <v>386053095</v>
      </c>
      <c r="H298" s="62">
        <f>F298/E298*100</f>
        <v>0</v>
      </c>
      <c r="I298" s="21">
        <v>7670</v>
      </c>
      <c r="J298" s="22">
        <v>0</v>
      </c>
    </row>
    <row r="299" spans="3:11" x14ac:dyDescent="0.3">
      <c r="C299" s="14">
        <v>2</v>
      </c>
      <c r="D299" s="12" t="s">
        <v>93</v>
      </c>
      <c r="E299" s="15">
        <v>158129643</v>
      </c>
      <c r="F299" s="61">
        <v>0</v>
      </c>
      <c r="G299" s="17">
        <f>E299-F299</f>
        <v>158129643</v>
      </c>
      <c r="H299" s="62">
        <f>F299/E299*100</f>
        <v>0</v>
      </c>
      <c r="I299" s="21">
        <v>6946</v>
      </c>
      <c r="J299" s="22">
        <v>0</v>
      </c>
    </row>
    <row r="300" spans="3:11" x14ac:dyDescent="0.3">
      <c r="C300" s="14">
        <v>3</v>
      </c>
      <c r="D300" s="12" t="s">
        <v>94</v>
      </c>
      <c r="E300" s="15">
        <v>159704541</v>
      </c>
      <c r="F300" s="61">
        <v>3360</v>
      </c>
      <c r="G300" s="17">
        <f>E300-F300</f>
        <v>159701181</v>
      </c>
      <c r="H300" s="512">
        <f t="shared" ref="H300:H301" si="8">F300/E300*100</f>
        <v>2.1038850736248005E-3</v>
      </c>
      <c r="I300" s="21">
        <v>3995</v>
      </c>
      <c r="J300" s="22">
        <v>0</v>
      </c>
    </row>
    <row r="301" spans="3:11" x14ac:dyDescent="0.3">
      <c r="C301" s="14">
        <v>4</v>
      </c>
      <c r="D301" s="12" t="s">
        <v>380</v>
      </c>
      <c r="E301" s="15">
        <v>167924233</v>
      </c>
      <c r="F301" s="61">
        <v>0</v>
      </c>
      <c r="G301" s="17">
        <f>E301-F301</f>
        <v>167924233</v>
      </c>
      <c r="H301" s="62">
        <f t="shared" si="8"/>
        <v>0</v>
      </c>
      <c r="I301" s="21">
        <v>3727</v>
      </c>
      <c r="J301" s="22">
        <v>0</v>
      </c>
    </row>
    <row r="302" spans="3:11" x14ac:dyDescent="0.3">
      <c r="C302" s="14"/>
      <c r="D302" s="12"/>
      <c r="E302" s="15"/>
      <c r="F302" s="61"/>
      <c r="G302" s="17"/>
      <c r="H302" s="44"/>
      <c r="I302" s="21"/>
      <c r="J302" s="461"/>
    </row>
    <row r="303" spans="3:11" x14ac:dyDescent="0.3">
      <c r="C303" s="413"/>
      <c r="D303" s="92" t="s">
        <v>17</v>
      </c>
      <c r="E303" s="27">
        <f>SUM(E298:E302)</f>
        <v>871811512</v>
      </c>
      <c r="F303" s="63">
        <f>SUM(F298:F302)</f>
        <v>3360</v>
      </c>
      <c r="G303" s="72">
        <f>SUM(G298:G302)</f>
        <v>871808152</v>
      </c>
      <c r="H303" s="93">
        <f>F303/E303*100</f>
        <v>3.854044083785854E-4</v>
      </c>
      <c r="I303" s="66">
        <f>SUM(I298:I302)</f>
        <v>22338</v>
      </c>
      <c r="J303" s="195">
        <v>0</v>
      </c>
    </row>
    <row r="304" spans="3:11" x14ac:dyDescent="0.3">
      <c r="C304" s="32"/>
      <c r="D304" s="12"/>
      <c r="E304" s="15"/>
      <c r="F304" s="61"/>
      <c r="G304" s="17"/>
      <c r="H304" s="71"/>
      <c r="I304" s="21"/>
      <c r="J304" s="468"/>
    </row>
    <row r="305" spans="3:11" x14ac:dyDescent="0.3">
      <c r="C305" s="32" t="s">
        <v>18</v>
      </c>
      <c r="D305" s="35" t="s">
        <v>19</v>
      </c>
      <c r="E305" s="15"/>
      <c r="F305" s="61"/>
      <c r="G305" s="17"/>
      <c r="H305" s="71"/>
      <c r="I305" s="21"/>
      <c r="J305" s="469"/>
    </row>
    <row r="306" spans="3:11" x14ac:dyDescent="0.3">
      <c r="C306" s="14">
        <v>5</v>
      </c>
      <c r="D306" s="12" t="s">
        <v>96</v>
      </c>
      <c r="E306" s="15">
        <v>93746869</v>
      </c>
      <c r="F306" s="61">
        <v>93746869</v>
      </c>
      <c r="G306" s="17">
        <f t="shared" ref="G306:G316" si="9">E306-F306</f>
        <v>0</v>
      </c>
      <c r="H306" s="62">
        <f>F306/E306*100</f>
        <v>100</v>
      </c>
      <c r="I306" s="21">
        <v>4051</v>
      </c>
      <c r="J306" s="194" t="s">
        <v>21</v>
      </c>
    </row>
    <row r="307" spans="3:11" x14ac:dyDescent="0.3">
      <c r="C307" s="14">
        <v>6</v>
      </c>
      <c r="D307" s="12" t="s">
        <v>97</v>
      </c>
      <c r="E307" s="15">
        <v>122327813</v>
      </c>
      <c r="F307" s="61">
        <v>0</v>
      </c>
      <c r="G307" s="17">
        <f t="shared" si="9"/>
        <v>122327813</v>
      </c>
      <c r="H307" s="62">
        <f>F307/E307*100</f>
        <v>0</v>
      </c>
      <c r="I307" s="21">
        <v>5690</v>
      </c>
      <c r="J307" s="194">
        <v>0</v>
      </c>
    </row>
    <row r="308" spans="3:11" x14ac:dyDescent="0.3">
      <c r="C308" s="14">
        <v>7</v>
      </c>
      <c r="D308" s="12" t="s">
        <v>98</v>
      </c>
      <c r="E308" s="15">
        <v>200944791</v>
      </c>
      <c r="F308" s="61">
        <v>0</v>
      </c>
      <c r="G308" s="17">
        <f t="shared" si="9"/>
        <v>200944791</v>
      </c>
      <c r="H308" s="62">
        <f>F308/E308*100</f>
        <v>0</v>
      </c>
      <c r="I308" s="21">
        <v>7716</v>
      </c>
      <c r="J308" s="194">
        <v>0</v>
      </c>
    </row>
    <row r="309" spans="3:11" x14ac:dyDescent="0.3">
      <c r="C309" s="14">
        <v>8</v>
      </c>
      <c r="D309" s="12" t="s">
        <v>99</v>
      </c>
      <c r="E309" s="15">
        <v>141873007</v>
      </c>
      <c r="F309" s="61">
        <v>0</v>
      </c>
      <c r="G309" s="17">
        <f t="shared" si="9"/>
        <v>141873007</v>
      </c>
      <c r="H309" s="62">
        <f>F309/E309*100</f>
        <v>0</v>
      </c>
      <c r="I309" s="21">
        <v>6220</v>
      </c>
      <c r="J309" s="194">
        <v>0</v>
      </c>
    </row>
    <row r="310" spans="3:11" x14ac:dyDescent="0.3">
      <c r="C310" s="14">
        <v>9</v>
      </c>
      <c r="D310" s="12" t="s">
        <v>100</v>
      </c>
      <c r="E310" s="15">
        <v>127047834</v>
      </c>
      <c r="F310" s="61">
        <v>0</v>
      </c>
      <c r="G310" s="17">
        <f t="shared" si="9"/>
        <v>127047834</v>
      </c>
      <c r="H310" s="62">
        <f>F310/E310*100</f>
        <v>0</v>
      </c>
      <c r="I310" s="21">
        <v>4511</v>
      </c>
      <c r="J310" s="194">
        <v>0</v>
      </c>
    </row>
    <row r="311" spans="3:11" x14ac:dyDescent="0.3">
      <c r="C311" s="14">
        <v>10</v>
      </c>
      <c r="D311" s="12" t="s">
        <v>101</v>
      </c>
      <c r="E311" s="15">
        <v>202954389</v>
      </c>
      <c r="F311" s="61">
        <v>0</v>
      </c>
      <c r="G311" s="17">
        <f t="shared" si="9"/>
        <v>202954389</v>
      </c>
      <c r="H311" s="62">
        <f t="shared" ref="H311:H316" si="10">F311/E311*100</f>
        <v>0</v>
      </c>
      <c r="I311" s="21">
        <v>6696</v>
      </c>
      <c r="J311" s="194">
        <v>0</v>
      </c>
    </row>
    <row r="312" spans="3:11" x14ac:dyDescent="0.3">
      <c r="C312" s="14">
        <v>11</v>
      </c>
      <c r="D312" s="12" t="s">
        <v>102</v>
      </c>
      <c r="E312" s="15">
        <v>125291739</v>
      </c>
      <c r="F312" s="61">
        <v>0</v>
      </c>
      <c r="G312" s="17">
        <f t="shared" si="9"/>
        <v>125291739</v>
      </c>
      <c r="H312" s="62">
        <f>F312/E312*100</f>
        <v>0</v>
      </c>
      <c r="I312" s="21">
        <v>5518</v>
      </c>
      <c r="J312" s="194">
        <v>0</v>
      </c>
    </row>
    <row r="313" spans="3:11" x14ac:dyDescent="0.3">
      <c r="C313" s="14">
        <v>12</v>
      </c>
      <c r="D313" s="12" t="s">
        <v>103</v>
      </c>
      <c r="E313" s="15">
        <v>146892140</v>
      </c>
      <c r="F313" s="71">
        <v>146892140</v>
      </c>
      <c r="G313" s="17">
        <f t="shared" si="9"/>
        <v>0</v>
      </c>
      <c r="H313" s="62">
        <f t="shared" si="10"/>
        <v>100</v>
      </c>
      <c r="I313" s="21">
        <v>5536</v>
      </c>
      <c r="J313" s="194" t="s">
        <v>21</v>
      </c>
      <c r="K313" s="108"/>
    </row>
    <row r="314" spans="3:11" x14ac:dyDescent="0.3">
      <c r="C314" s="14">
        <v>13</v>
      </c>
      <c r="D314" s="12" t="s">
        <v>104</v>
      </c>
      <c r="E314" s="15">
        <v>96997335</v>
      </c>
      <c r="F314" s="61">
        <v>0</v>
      </c>
      <c r="G314" s="17">
        <f t="shared" si="9"/>
        <v>96997335</v>
      </c>
      <c r="H314" s="62">
        <f t="shared" si="10"/>
        <v>0</v>
      </c>
      <c r="I314" s="19">
        <v>4756</v>
      </c>
      <c r="J314" s="194">
        <v>0</v>
      </c>
    </row>
    <row r="315" spans="3:11" x14ac:dyDescent="0.3">
      <c r="C315" s="14">
        <v>14</v>
      </c>
      <c r="D315" s="12" t="s">
        <v>105</v>
      </c>
      <c r="E315" s="15">
        <v>225651600</v>
      </c>
      <c r="F315" s="61">
        <v>0</v>
      </c>
      <c r="G315" s="17">
        <f t="shared" si="9"/>
        <v>225651600</v>
      </c>
      <c r="H315" s="62">
        <f t="shared" si="10"/>
        <v>0</v>
      </c>
      <c r="I315" s="19">
        <v>5008</v>
      </c>
      <c r="J315" s="194">
        <v>0</v>
      </c>
    </row>
    <row r="316" spans="3:11" x14ac:dyDescent="0.3">
      <c r="C316" s="14">
        <v>15</v>
      </c>
      <c r="D316" s="12" t="s">
        <v>106</v>
      </c>
      <c r="E316" s="15">
        <v>122292916</v>
      </c>
      <c r="F316" s="61">
        <v>0</v>
      </c>
      <c r="G316" s="17">
        <f t="shared" si="9"/>
        <v>122292916</v>
      </c>
      <c r="H316" s="62">
        <f t="shared" si="10"/>
        <v>0</v>
      </c>
      <c r="I316" s="19">
        <v>3963</v>
      </c>
      <c r="J316" s="194">
        <v>0</v>
      </c>
    </row>
    <row r="317" spans="3:11" x14ac:dyDescent="0.3">
      <c r="C317" s="95"/>
      <c r="D317" s="12"/>
      <c r="E317" s="15"/>
      <c r="F317" s="71"/>
      <c r="G317" s="17"/>
      <c r="H317" s="44"/>
      <c r="I317" s="19"/>
      <c r="J317" s="470"/>
    </row>
    <row r="318" spans="3:11" x14ac:dyDescent="0.3">
      <c r="C318" s="96"/>
      <c r="D318" s="92" t="s">
        <v>17</v>
      </c>
      <c r="E318" s="27">
        <f>SUM(E306:E317)</f>
        <v>1606020433</v>
      </c>
      <c r="F318" s="64">
        <f>SUM(F306:F317)</f>
        <v>240639009</v>
      </c>
      <c r="G318" s="72">
        <f>SUM(G306:G317)</f>
        <v>1365381424</v>
      </c>
      <c r="H318" s="93">
        <f>F318/E318*100</f>
        <v>14.983558369210362</v>
      </c>
      <c r="I318" s="98">
        <f>SUM(I306:I317)</f>
        <v>59665</v>
      </c>
      <c r="J318" s="195">
        <v>2</v>
      </c>
    </row>
    <row r="319" spans="3:11" x14ac:dyDescent="0.3">
      <c r="C319" s="82"/>
      <c r="D319" s="12"/>
      <c r="E319" s="15"/>
      <c r="F319" s="71"/>
      <c r="G319" s="17"/>
      <c r="H319" s="97"/>
      <c r="I319" s="19"/>
      <c r="J319" s="462"/>
    </row>
    <row r="320" spans="3:11" ht="19.5" thickBot="1" x14ac:dyDescent="0.35">
      <c r="C320" s="111"/>
      <c r="D320" s="112" t="s">
        <v>31</v>
      </c>
      <c r="E320" s="84">
        <f>E303+E318</f>
        <v>2477831945</v>
      </c>
      <c r="F320" s="85">
        <f>F318+F303</f>
        <v>240642369</v>
      </c>
      <c r="G320" s="48">
        <f>G303+G318</f>
        <v>2237189576</v>
      </c>
      <c r="H320" s="426">
        <f>F320/E320*100</f>
        <v>9.7118115490273897</v>
      </c>
      <c r="I320" s="114">
        <f>I303+I318</f>
        <v>82003</v>
      </c>
      <c r="J320" s="115">
        <f>J303+J318</f>
        <v>2</v>
      </c>
    </row>
    <row r="321" spans="5:11" x14ac:dyDescent="0.3">
      <c r="E321" s="79"/>
    </row>
    <row r="322" spans="5:11" x14ac:dyDescent="0.3">
      <c r="E322" s="79"/>
      <c r="F322" s="515"/>
      <c r="G322" s="515"/>
      <c r="H322" s="515"/>
      <c r="I322" s="515"/>
      <c r="J322" s="515"/>
      <c r="K322" s="52"/>
    </row>
    <row r="323" spans="5:11" x14ac:dyDescent="0.3">
      <c r="E323" s="79"/>
      <c r="F323" s="515" t="s">
        <v>32</v>
      </c>
      <c r="G323" s="515"/>
      <c r="H323" s="515"/>
      <c r="I323" s="515"/>
      <c r="J323" s="515"/>
      <c r="K323" s="52"/>
    </row>
    <row r="324" spans="5:11" x14ac:dyDescent="0.3">
      <c r="E324" s="79"/>
      <c r="F324" s="515" t="s">
        <v>33</v>
      </c>
      <c r="G324" s="515"/>
      <c r="H324" s="515"/>
      <c r="I324" s="515"/>
      <c r="J324" s="515"/>
      <c r="K324" s="87"/>
    </row>
    <row r="325" spans="5:11" x14ac:dyDescent="0.3">
      <c r="E325" s="79"/>
      <c r="F325" s="515"/>
      <c r="G325" s="515"/>
      <c r="H325" s="515"/>
      <c r="I325" s="515"/>
      <c r="J325" s="515"/>
      <c r="K325" s="3"/>
    </row>
    <row r="326" spans="5:11" x14ac:dyDescent="0.3">
      <c r="E326" s="79"/>
      <c r="G326" s="3"/>
      <c r="H326" s="3"/>
      <c r="I326" s="3"/>
      <c r="J326" s="459"/>
      <c r="K326" s="3"/>
    </row>
    <row r="327" spans="5:11" x14ac:dyDescent="0.3">
      <c r="E327" s="79"/>
      <c r="G327" s="3"/>
      <c r="H327" s="3"/>
      <c r="I327" s="3"/>
      <c r="J327" s="459"/>
      <c r="K327" s="3"/>
    </row>
    <row r="328" spans="5:11" x14ac:dyDescent="0.3">
      <c r="E328" s="79"/>
      <c r="F328" s="516" t="s">
        <v>34</v>
      </c>
      <c r="G328" s="516"/>
      <c r="H328" s="516"/>
      <c r="I328" s="516"/>
      <c r="J328" s="516"/>
      <c r="K328" s="88"/>
    </row>
    <row r="329" spans="5:11" x14ac:dyDescent="0.3">
      <c r="E329" s="79"/>
      <c r="F329" s="515" t="s">
        <v>35</v>
      </c>
      <c r="G329" s="515"/>
      <c r="H329" s="515"/>
      <c r="I329" s="515"/>
      <c r="J329" s="515"/>
      <c r="K329" s="52"/>
    </row>
    <row r="330" spans="5:11" x14ac:dyDescent="0.3">
      <c r="E330" s="79"/>
      <c r="F330" s="515" t="s">
        <v>36</v>
      </c>
      <c r="G330" s="515"/>
      <c r="H330" s="515"/>
      <c r="I330" s="515"/>
      <c r="J330" s="515"/>
      <c r="K330" s="52"/>
    </row>
    <row r="331" spans="5:11" x14ac:dyDescent="0.3">
      <c r="E331" s="79"/>
      <c r="G331" s="53"/>
      <c r="H331" s="53"/>
      <c r="I331" s="53"/>
      <c r="J331" s="459"/>
      <c r="K331" s="53"/>
    </row>
    <row r="332" spans="5:11" x14ac:dyDescent="0.3">
      <c r="E332" s="79"/>
      <c r="G332" s="53"/>
      <c r="H332" s="53"/>
      <c r="I332" s="53"/>
      <c r="J332" s="459"/>
      <c r="K332" s="53"/>
    </row>
    <row r="333" spans="5:11" x14ac:dyDescent="0.3">
      <c r="E333" s="79"/>
      <c r="G333" s="53"/>
      <c r="H333" s="53"/>
      <c r="I333" s="53"/>
      <c r="J333" s="459"/>
      <c r="K333" s="53"/>
    </row>
    <row r="334" spans="5:11" x14ac:dyDescent="0.3">
      <c r="E334" s="79"/>
      <c r="G334" s="53"/>
      <c r="H334" s="53"/>
      <c r="I334" s="53"/>
      <c r="J334" s="459"/>
      <c r="K334" s="53"/>
    </row>
    <row r="335" spans="5:11" x14ac:dyDescent="0.3">
      <c r="E335" s="79"/>
      <c r="G335" s="53"/>
      <c r="H335" s="53"/>
      <c r="I335" s="53"/>
      <c r="J335" s="459"/>
      <c r="K335" s="53"/>
    </row>
    <row r="336" spans="5:11" x14ac:dyDescent="0.3">
      <c r="E336" s="79"/>
      <c r="G336" s="53"/>
      <c r="H336" s="53"/>
      <c r="I336" s="53"/>
      <c r="J336" s="459"/>
      <c r="K336" s="53"/>
    </row>
    <row r="337" spans="5:11" x14ac:dyDescent="0.3">
      <c r="E337" s="79"/>
      <c r="G337" s="53"/>
      <c r="H337" s="53"/>
      <c r="I337" s="53"/>
      <c r="J337" s="459"/>
      <c r="K337" s="53"/>
    </row>
    <row r="338" spans="5:11" x14ac:dyDescent="0.3">
      <c r="E338" s="79"/>
      <c r="G338" s="53"/>
      <c r="H338" s="53"/>
      <c r="I338" s="53"/>
      <c r="J338" s="459"/>
      <c r="K338" s="53"/>
    </row>
    <row r="339" spans="5:11" x14ac:dyDescent="0.3">
      <c r="E339" s="79"/>
      <c r="G339" s="53"/>
      <c r="H339" s="53"/>
      <c r="I339" s="53"/>
      <c r="J339" s="459"/>
      <c r="K339" s="53"/>
    </row>
    <row r="340" spans="5:11" x14ac:dyDescent="0.3">
      <c r="E340" s="79"/>
      <c r="G340" s="53"/>
      <c r="H340" s="53"/>
      <c r="I340" s="53"/>
      <c r="J340" s="459"/>
      <c r="K340" s="53"/>
    </row>
    <row r="341" spans="5:11" x14ac:dyDescent="0.3">
      <c r="E341" s="79"/>
      <c r="G341" s="53"/>
      <c r="H341" s="53"/>
      <c r="I341" s="53"/>
      <c r="J341" s="459"/>
      <c r="K341" s="53"/>
    </row>
    <row r="342" spans="5:11" x14ac:dyDescent="0.3">
      <c r="E342" s="79"/>
      <c r="G342" s="53"/>
      <c r="H342" s="53"/>
      <c r="I342" s="53"/>
      <c r="J342" s="459"/>
      <c r="K342" s="53"/>
    </row>
    <row r="343" spans="5:11" x14ac:dyDescent="0.3">
      <c r="E343" s="79"/>
      <c r="G343" s="53"/>
      <c r="H343" s="53"/>
      <c r="I343" s="53"/>
      <c r="J343" s="459"/>
      <c r="K343" s="53"/>
    </row>
    <row r="344" spans="5:11" x14ac:dyDescent="0.3">
      <c r="E344" s="79"/>
      <c r="G344" s="53"/>
      <c r="H344" s="53"/>
      <c r="I344" s="53"/>
      <c r="J344" s="459"/>
      <c r="K344" s="53"/>
    </row>
    <row r="345" spans="5:11" x14ac:dyDescent="0.3">
      <c r="E345" s="79"/>
      <c r="G345" s="53"/>
      <c r="H345" s="53"/>
      <c r="I345" s="53"/>
      <c r="J345" s="459"/>
      <c r="K345" s="53"/>
    </row>
    <row r="346" spans="5:11" x14ac:dyDescent="0.3">
      <c r="E346" s="79"/>
      <c r="G346" s="53"/>
      <c r="H346" s="53"/>
      <c r="I346" s="53"/>
      <c r="J346" s="459"/>
      <c r="K346" s="53"/>
    </row>
    <row r="347" spans="5:11" x14ac:dyDescent="0.3">
      <c r="E347" s="79"/>
      <c r="G347" s="53"/>
      <c r="H347" s="53"/>
      <c r="I347" s="53"/>
      <c r="J347" s="459"/>
      <c r="K347" s="53"/>
    </row>
    <row r="348" spans="5:11" x14ac:dyDescent="0.3">
      <c r="E348" s="79"/>
      <c r="G348" s="53"/>
      <c r="H348" s="53"/>
      <c r="I348" s="53"/>
      <c r="J348" s="459"/>
      <c r="K348" s="53"/>
    </row>
    <row r="349" spans="5:11" x14ac:dyDescent="0.3">
      <c r="E349" s="79"/>
      <c r="G349" s="53"/>
      <c r="H349" s="53"/>
      <c r="I349" s="53"/>
      <c r="J349" s="459"/>
      <c r="K349" s="53"/>
    </row>
    <row r="350" spans="5:11" x14ac:dyDescent="0.3">
      <c r="E350" s="79"/>
      <c r="G350" s="53"/>
      <c r="H350" s="53"/>
      <c r="I350" s="53"/>
      <c r="J350" s="459"/>
      <c r="K350" s="53"/>
    </row>
    <row r="351" spans="5:11" x14ac:dyDescent="0.3">
      <c r="E351" s="79"/>
      <c r="G351" s="53"/>
      <c r="H351" s="53"/>
      <c r="I351" s="53"/>
      <c r="J351" s="459"/>
      <c r="K351" s="53"/>
    </row>
    <row r="352" spans="5:11" x14ac:dyDescent="0.3">
      <c r="E352" s="79"/>
      <c r="G352" s="53"/>
      <c r="H352" s="53"/>
      <c r="I352" s="53"/>
      <c r="J352" s="459"/>
      <c r="K352" s="53"/>
    </row>
    <row r="353" spans="3:11" x14ac:dyDescent="0.3">
      <c r="E353" s="79"/>
      <c r="G353" s="53"/>
      <c r="H353" s="53"/>
      <c r="I353" s="53"/>
      <c r="J353" s="459"/>
      <c r="K353" s="53"/>
    </row>
    <row r="354" spans="3:11" x14ac:dyDescent="0.3">
      <c r="E354" s="79"/>
    </row>
    <row r="355" spans="3:11" x14ac:dyDescent="0.3">
      <c r="E355" s="79"/>
    </row>
    <row r="356" spans="3:11" x14ac:dyDescent="0.3">
      <c r="E356" s="79"/>
    </row>
    <row r="357" spans="3:11" x14ac:dyDescent="0.3">
      <c r="E357" s="79"/>
    </row>
    <row r="358" spans="3:11" x14ac:dyDescent="0.3">
      <c r="E358" s="79"/>
    </row>
    <row r="359" spans="3:11" x14ac:dyDescent="0.3">
      <c r="E359" s="79"/>
    </row>
    <row r="360" spans="3:11" x14ac:dyDescent="0.3">
      <c r="C360" s="517" t="s">
        <v>415</v>
      </c>
      <c r="D360" s="517"/>
      <c r="E360" s="517"/>
      <c r="F360" s="517"/>
      <c r="G360" s="517"/>
      <c r="H360" s="517"/>
      <c r="I360" s="517"/>
      <c r="J360" s="517"/>
    </row>
    <row r="361" spans="3:11" x14ac:dyDescent="0.3">
      <c r="C361" s="515" t="s">
        <v>408</v>
      </c>
      <c r="D361" s="515"/>
      <c r="E361" s="515"/>
      <c r="F361" s="515"/>
      <c r="G361" s="515"/>
      <c r="H361" s="515"/>
      <c r="I361" s="515"/>
      <c r="J361" s="515"/>
    </row>
    <row r="362" spans="3:11" x14ac:dyDescent="0.3">
      <c r="C362" s="517" t="s">
        <v>414</v>
      </c>
      <c r="D362" s="517"/>
      <c r="E362" s="517"/>
      <c r="F362" s="517"/>
      <c r="G362" s="517"/>
      <c r="H362" s="517"/>
      <c r="I362" s="517"/>
      <c r="J362" s="517"/>
    </row>
    <row r="363" spans="3:11" ht="19.5" thickBot="1" x14ac:dyDescent="0.35">
      <c r="C363" s="3"/>
      <c r="D363" s="3"/>
      <c r="E363" s="4"/>
      <c r="F363" s="1"/>
      <c r="G363" s="1"/>
      <c r="H363" s="1"/>
      <c r="I363" s="1"/>
    </row>
    <row r="364" spans="3:11" x14ac:dyDescent="0.3">
      <c r="C364" s="535" t="s">
        <v>2</v>
      </c>
      <c r="D364" s="537" t="s">
        <v>406</v>
      </c>
      <c r="E364" s="580" t="s">
        <v>4</v>
      </c>
      <c r="F364" s="541" t="s">
        <v>5</v>
      </c>
      <c r="G364" s="541" t="s">
        <v>6</v>
      </c>
      <c r="H364" s="543" t="s">
        <v>7</v>
      </c>
      <c r="I364" s="55" t="s">
        <v>8</v>
      </c>
      <c r="J364" s="574" t="s">
        <v>9</v>
      </c>
    </row>
    <row r="365" spans="3:11" x14ac:dyDescent="0.3">
      <c r="C365" s="566"/>
      <c r="D365" s="538"/>
      <c r="E365" s="581"/>
      <c r="F365" s="568"/>
      <c r="G365" s="568"/>
      <c r="H365" s="569"/>
      <c r="I365" s="80" t="s">
        <v>10</v>
      </c>
      <c r="J365" s="575"/>
    </row>
    <row r="366" spans="3:11" x14ac:dyDescent="0.3">
      <c r="C366" s="7" t="s">
        <v>11</v>
      </c>
      <c r="D366" s="8" t="s">
        <v>12</v>
      </c>
      <c r="E366" s="9"/>
      <c r="F366" s="10"/>
      <c r="G366" s="11"/>
      <c r="H366" s="10"/>
      <c r="I366" s="12"/>
      <c r="J366" s="461"/>
    </row>
    <row r="367" spans="3:11" x14ac:dyDescent="0.3">
      <c r="C367" s="14">
        <v>1</v>
      </c>
      <c r="D367" s="12" t="s">
        <v>109</v>
      </c>
      <c r="E367" s="15">
        <v>208415905</v>
      </c>
      <c r="F367" s="61">
        <v>78482</v>
      </c>
      <c r="G367" s="17">
        <f t="shared" ref="G367:G372" si="11">E367-F367</f>
        <v>208337423</v>
      </c>
      <c r="H367" s="62">
        <f t="shared" ref="H367:H372" si="12">F367/E367*100</f>
        <v>3.7656435097887568E-2</v>
      </c>
      <c r="I367" s="21">
        <v>3149</v>
      </c>
      <c r="J367" s="22">
        <v>0</v>
      </c>
    </row>
    <row r="368" spans="3:11" x14ac:dyDescent="0.3">
      <c r="C368" s="14">
        <v>2</v>
      </c>
      <c r="D368" s="12" t="s">
        <v>60</v>
      </c>
      <c r="E368" s="15">
        <v>157882509</v>
      </c>
      <c r="F368" s="61">
        <v>53592</v>
      </c>
      <c r="G368" s="17">
        <f t="shared" si="11"/>
        <v>157828917</v>
      </c>
      <c r="H368" s="62">
        <f t="shared" si="12"/>
        <v>3.3944228742906535E-2</v>
      </c>
      <c r="I368" s="21">
        <v>2108</v>
      </c>
      <c r="J368" s="22">
        <v>0</v>
      </c>
    </row>
    <row r="369" spans="3:10" x14ac:dyDescent="0.3">
      <c r="C369" s="14">
        <v>3</v>
      </c>
      <c r="D369" s="12" t="s">
        <v>110</v>
      </c>
      <c r="E369" s="15">
        <v>152197074</v>
      </c>
      <c r="F369" s="61">
        <v>0</v>
      </c>
      <c r="G369" s="17">
        <f t="shared" si="11"/>
        <v>152197074</v>
      </c>
      <c r="H369" s="62">
        <f t="shared" si="12"/>
        <v>0</v>
      </c>
      <c r="I369" s="21">
        <v>2758</v>
      </c>
      <c r="J369" s="22">
        <v>0</v>
      </c>
    </row>
    <row r="370" spans="3:10" x14ac:dyDescent="0.3">
      <c r="C370" s="14">
        <v>4</v>
      </c>
      <c r="D370" s="12" t="s">
        <v>111</v>
      </c>
      <c r="E370" s="15">
        <v>105480320</v>
      </c>
      <c r="F370" s="61">
        <v>0</v>
      </c>
      <c r="G370" s="17">
        <f t="shared" si="11"/>
        <v>105480320</v>
      </c>
      <c r="H370" s="62">
        <f t="shared" si="12"/>
        <v>0</v>
      </c>
      <c r="I370" s="21">
        <v>2101</v>
      </c>
      <c r="J370" s="22">
        <v>0</v>
      </c>
    </row>
    <row r="371" spans="3:10" x14ac:dyDescent="0.3">
      <c r="C371" s="14">
        <v>5</v>
      </c>
      <c r="D371" s="12" t="s">
        <v>112</v>
      </c>
      <c r="E371" s="15">
        <v>268459698</v>
      </c>
      <c r="F371" s="61">
        <v>0</v>
      </c>
      <c r="G371" s="17">
        <f t="shared" si="11"/>
        <v>268459698</v>
      </c>
      <c r="H371" s="62">
        <f t="shared" si="12"/>
        <v>0</v>
      </c>
      <c r="I371" s="21">
        <v>4862</v>
      </c>
      <c r="J371" s="22">
        <v>0</v>
      </c>
    </row>
    <row r="372" spans="3:10" x14ac:dyDescent="0.3">
      <c r="C372" s="14">
        <v>6</v>
      </c>
      <c r="D372" s="12" t="s">
        <v>113</v>
      </c>
      <c r="E372" s="15">
        <v>310710943</v>
      </c>
      <c r="F372" s="61">
        <v>117420</v>
      </c>
      <c r="G372" s="17">
        <f t="shared" si="11"/>
        <v>310593523</v>
      </c>
      <c r="H372" s="62">
        <f t="shared" si="12"/>
        <v>3.7790751386570898E-2</v>
      </c>
      <c r="I372" s="21">
        <v>7547</v>
      </c>
      <c r="J372" s="22">
        <v>0</v>
      </c>
    </row>
    <row r="373" spans="3:10" x14ac:dyDescent="0.3">
      <c r="C373" s="14"/>
      <c r="D373" s="12"/>
      <c r="E373" s="15"/>
      <c r="F373" s="61"/>
      <c r="G373" s="17"/>
      <c r="H373" s="44"/>
      <c r="I373" s="21"/>
      <c r="J373" s="461"/>
    </row>
    <row r="374" spans="3:10" x14ac:dyDescent="0.3">
      <c r="C374" s="564" t="s">
        <v>17</v>
      </c>
      <c r="D374" s="565"/>
      <c r="E374" s="27">
        <f>SUM(E367:E373)</f>
        <v>1203146449</v>
      </c>
      <c r="F374" s="63">
        <f>SUM(F367:F373)</f>
        <v>249494</v>
      </c>
      <c r="G374" s="72">
        <f>SUM(G367:G373)</f>
        <v>1202896955</v>
      </c>
      <c r="H374" s="93">
        <f>F374/E374*100</f>
        <v>2.0736793946187344E-2</v>
      </c>
      <c r="I374" s="66">
        <f>SUM(I367:I373)</f>
        <v>22525</v>
      </c>
      <c r="J374" s="400">
        <v>0</v>
      </c>
    </row>
    <row r="375" spans="3:10" x14ac:dyDescent="0.3">
      <c r="C375" s="32"/>
      <c r="D375" s="12"/>
      <c r="E375" s="15"/>
      <c r="F375" s="61"/>
      <c r="G375" s="17"/>
      <c r="H375" s="44"/>
      <c r="I375" s="21"/>
      <c r="J375" s="461"/>
    </row>
    <row r="376" spans="3:10" x14ac:dyDescent="0.3">
      <c r="C376" s="32" t="s">
        <v>18</v>
      </c>
      <c r="D376" s="35" t="s">
        <v>19</v>
      </c>
      <c r="E376" s="15"/>
      <c r="F376" s="61"/>
      <c r="G376" s="17"/>
      <c r="H376" s="44"/>
      <c r="I376" s="21"/>
      <c r="J376" s="461"/>
    </row>
    <row r="377" spans="3:10" x14ac:dyDescent="0.3">
      <c r="C377" s="14">
        <v>7</v>
      </c>
      <c r="D377" s="12" t="s">
        <v>114</v>
      </c>
      <c r="E377" s="15">
        <v>201429917</v>
      </c>
      <c r="F377" s="61">
        <v>0</v>
      </c>
      <c r="G377" s="17">
        <f>E377-F377</f>
        <v>201429917</v>
      </c>
      <c r="H377" s="62">
        <f>F377/E377*100</f>
        <v>0</v>
      </c>
      <c r="I377" s="21">
        <v>4826</v>
      </c>
      <c r="J377" s="22">
        <v>0</v>
      </c>
    </row>
    <row r="378" spans="3:10" x14ac:dyDescent="0.3">
      <c r="C378" s="14">
        <v>8</v>
      </c>
      <c r="D378" s="12" t="s">
        <v>115</v>
      </c>
      <c r="E378" s="15">
        <v>159159474</v>
      </c>
      <c r="F378" s="61">
        <v>0</v>
      </c>
      <c r="G378" s="17">
        <f>E378-F378</f>
        <v>159159474</v>
      </c>
      <c r="H378" s="62">
        <f>F378/E378*100</f>
        <v>0</v>
      </c>
      <c r="I378" s="21">
        <v>3399</v>
      </c>
      <c r="J378" s="22">
        <v>0</v>
      </c>
    </row>
    <row r="379" spans="3:10" x14ac:dyDescent="0.3">
      <c r="C379" s="14">
        <v>9</v>
      </c>
      <c r="D379" s="12" t="s">
        <v>116</v>
      </c>
      <c r="E379" s="15">
        <v>179812319</v>
      </c>
      <c r="F379" s="61">
        <v>0</v>
      </c>
      <c r="G379" s="17">
        <f>E379-F379</f>
        <v>179812319</v>
      </c>
      <c r="H379" s="62">
        <f>F379/E379*100</f>
        <v>0</v>
      </c>
      <c r="I379" s="21">
        <v>4300</v>
      </c>
      <c r="J379" s="22">
        <v>0</v>
      </c>
    </row>
    <row r="380" spans="3:10" x14ac:dyDescent="0.3">
      <c r="C380" s="14">
        <v>10</v>
      </c>
      <c r="D380" s="12" t="s">
        <v>117</v>
      </c>
      <c r="E380" s="15">
        <v>206399387</v>
      </c>
      <c r="F380" s="71">
        <v>23040</v>
      </c>
      <c r="G380" s="17">
        <f>E380-F380</f>
        <v>206376347</v>
      </c>
      <c r="H380" s="62">
        <f>F380/E380*100</f>
        <v>1.1162823850828589E-2</v>
      </c>
      <c r="I380" s="19">
        <v>3320</v>
      </c>
      <c r="J380" s="22">
        <v>0</v>
      </c>
    </row>
    <row r="381" spans="3:10" x14ac:dyDescent="0.3">
      <c r="C381" s="95"/>
      <c r="D381" s="12"/>
      <c r="E381" s="15"/>
      <c r="F381" s="71"/>
      <c r="G381" s="17"/>
      <c r="H381" s="44"/>
      <c r="I381" s="19"/>
      <c r="J381" s="461"/>
    </row>
    <row r="382" spans="3:10" x14ac:dyDescent="0.3">
      <c r="C382" s="564" t="s">
        <v>17</v>
      </c>
      <c r="D382" s="565"/>
      <c r="E382" s="27">
        <f>SUM(E377:E381)</f>
        <v>746801097</v>
      </c>
      <c r="F382" s="64">
        <f>SUM(F377:F381)</f>
        <v>23040</v>
      </c>
      <c r="G382" s="72">
        <f>SUM(G377:G381)</f>
        <v>746778057</v>
      </c>
      <c r="H382" s="93">
        <f>F382/E382*100</f>
        <v>3.0851588317899865E-3</v>
      </c>
      <c r="I382" s="98">
        <f>SUM(I377:I381)</f>
        <v>15845</v>
      </c>
      <c r="J382" s="400">
        <v>0</v>
      </c>
    </row>
    <row r="383" spans="3:10" x14ac:dyDescent="0.3">
      <c r="C383" s="571"/>
      <c r="D383" s="572"/>
      <c r="E383" s="15"/>
      <c r="F383" s="71"/>
      <c r="G383" s="17"/>
      <c r="H383" s="44"/>
      <c r="I383" s="19"/>
      <c r="J383" s="462"/>
    </row>
    <row r="384" spans="3:10" ht="19.5" thickBot="1" x14ac:dyDescent="0.35">
      <c r="C384" s="547" t="s">
        <v>31</v>
      </c>
      <c r="D384" s="548"/>
      <c r="E384" s="84">
        <f>E374+E382</f>
        <v>1949947546</v>
      </c>
      <c r="F384" s="85">
        <f>F374+F382</f>
        <v>272534</v>
      </c>
      <c r="G384" s="48">
        <f>G374+G382</f>
        <v>1949675012</v>
      </c>
      <c r="H384" s="49">
        <f>F384/E384*100</f>
        <v>1.3976478524207438E-2</v>
      </c>
      <c r="I384" s="114">
        <f>I374+I382</f>
        <v>38370</v>
      </c>
      <c r="J384" s="115">
        <f>J374+J382</f>
        <v>0</v>
      </c>
    </row>
    <row r="385" spans="5:11" x14ac:dyDescent="0.3">
      <c r="E385" s="79"/>
    </row>
    <row r="386" spans="5:11" x14ac:dyDescent="0.3">
      <c r="E386" s="79"/>
      <c r="F386" s="515"/>
      <c r="G386" s="515"/>
      <c r="H386" s="515"/>
      <c r="I386" s="515"/>
      <c r="J386" s="515"/>
      <c r="K386" s="52"/>
    </row>
    <row r="387" spans="5:11" x14ac:dyDescent="0.3">
      <c r="E387" s="79"/>
      <c r="F387" s="515" t="s">
        <v>32</v>
      </c>
      <c r="G387" s="515"/>
      <c r="H387" s="515"/>
      <c r="I387" s="515"/>
      <c r="J387" s="515"/>
      <c r="K387" s="52"/>
    </row>
    <row r="388" spans="5:11" x14ac:dyDescent="0.3">
      <c r="E388" s="79"/>
      <c r="F388" s="515" t="s">
        <v>33</v>
      </c>
      <c r="G388" s="515"/>
      <c r="H388" s="515"/>
      <c r="I388" s="515"/>
      <c r="J388" s="515"/>
      <c r="K388" s="87"/>
    </row>
    <row r="389" spans="5:11" x14ac:dyDescent="0.3">
      <c r="E389" s="79"/>
      <c r="F389" s="515"/>
      <c r="G389" s="515"/>
      <c r="H389" s="515"/>
      <c r="I389" s="515"/>
      <c r="J389" s="515"/>
      <c r="K389" s="3"/>
    </row>
    <row r="390" spans="5:11" x14ac:dyDescent="0.3">
      <c r="E390" s="79"/>
      <c r="G390" s="3"/>
      <c r="H390" s="3"/>
      <c r="I390" s="3"/>
      <c r="J390" s="459"/>
      <c r="K390" s="3"/>
    </row>
    <row r="391" spans="5:11" x14ac:dyDescent="0.3">
      <c r="E391" s="79"/>
      <c r="G391" s="3"/>
      <c r="H391" s="3"/>
      <c r="I391" s="3"/>
      <c r="J391" s="459"/>
      <c r="K391" s="3"/>
    </row>
    <row r="392" spans="5:11" x14ac:dyDescent="0.3">
      <c r="E392" s="79"/>
      <c r="F392" s="516" t="s">
        <v>34</v>
      </c>
      <c r="G392" s="516"/>
      <c r="H392" s="516"/>
      <c r="I392" s="516"/>
      <c r="J392" s="516"/>
      <c r="K392" s="88"/>
    </row>
    <row r="393" spans="5:11" x14ac:dyDescent="0.3">
      <c r="E393" s="79"/>
      <c r="F393" s="515" t="s">
        <v>35</v>
      </c>
      <c r="G393" s="515"/>
      <c r="H393" s="515"/>
      <c r="I393" s="515"/>
      <c r="J393" s="515"/>
      <c r="K393" s="52"/>
    </row>
    <row r="394" spans="5:11" x14ac:dyDescent="0.3">
      <c r="E394" s="79"/>
      <c r="F394" s="515" t="s">
        <v>36</v>
      </c>
      <c r="G394" s="515"/>
      <c r="H394" s="515"/>
      <c r="I394" s="515"/>
      <c r="J394" s="515"/>
      <c r="K394" s="52"/>
    </row>
    <row r="395" spans="5:11" x14ac:dyDescent="0.3">
      <c r="E395" s="79"/>
    </row>
    <row r="396" spans="5:11" x14ac:dyDescent="0.3">
      <c r="E396" s="79"/>
    </row>
    <row r="397" spans="5:11" x14ac:dyDescent="0.3">
      <c r="E397" s="79"/>
    </row>
    <row r="398" spans="5:11" x14ac:dyDescent="0.3">
      <c r="E398" s="79"/>
    </row>
    <row r="399" spans="5:11" x14ac:dyDescent="0.3">
      <c r="E399" s="79"/>
    </row>
    <row r="400" spans="5:11" x14ac:dyDescent="0.3">
      <c r="E400" s="79"/>
    </row>
    <row r="401" spans="3:10" x14ac:dyDescent="0.3">
      <c r="E401" s="79"/>
    </row>
    <row r="402" spans="3:10" x14ac:dyDescent="0.3">
      <c r="E402" s="79"/>
    </row>
    <row r="403" spans="3:10" x14ac:dyDescent="0.3">
      <c r="E403" s="79"/>
    </row>
    <row r="404" spans="3:10" x14ac:dyDescent="0.3">
      <c r="E404" s="79"/>
    </row>
    <row r="405" spans="3:10" x14ac:dyDescent="0.3">
      <c r="E405" s="79"/>
    </row>
    <row r="406" spans="3:10" x14ac:dyDescent="0.3">
      <c r="E406" s="79"/>
    </row>
    <row r="407" spans="3:10" x14ac:dyDescent="0.3">
      <c r="C407" s="517" t="s">
        <v>415</v>
      </c>
      <c r="D407" s="517"/>
      <c r="E407" s="517"/>
      <c r="F407" s="517"/>
      <c r="G407" s="517"/>
      <c r="H407" s="517"/>
      <c r="I407" s="517"/>
      <c r="J407" s="517"/>
    </row>
    <row r="408" spans="3:10" x14ac:dyDescent="0.3">
      <c r="C408" s="515" t="s">
        <v>386</v>
      </c>
      <c r="D408" s="515"/>
      <c r="E408" s="515"/>
      <c r="F408" s="515"/>
      <c r="G408" s="515"/>
      <c r="H408" s="515"/>
      <c r="I408" s="515"/>
      <c r="J408" s="515"/>
    </row>
    <row r="409" spans="3:10" x14ac:dyDescent="0.3">
      <c r="C409" s="517" t="s">
        <v>414</v>
      </c>
      <c r="D409" s="517"/>
      <c r="E409" s="517"/>
      <c r="F409" s="517"/>
      <c r="G409" s="517"/>
      <c r="H409" s="517"/>
      <c r="I409" s="517"/>
      <c r="J409" s="517"/>
    </row>
    <row r="410" spans="3:10" ht="19.5" thickBot="1" x14ac:dyDescent="0.35">
      <c r="C410" s="54"/>
      <c r="D410" s="54"/>
      <c r="E410" s="54"/>
      <c r="F410" s="54"/>
      <c r="G410" s="54"/>
      <c r="H410" s="54"/>
      <c r="I410" s="54"/>
    </row>
    <row r="411" spans="3:10" x14ac:dyDescent="0.3">
      <c r="C411" s="535" t="s">
        <v>2</v>
      </c>
      <c r="D411" s="537" t="s">
        <v>406</v>
      </c>
      <c r="E411" s="539" t="s">
        <v>4</v>
      </c>
      <c r="F411" s="541" t="s">
        <v>5</v>
      </c>
      <c r="G411" s="541" t="s">
        <v>6</v>
      </c>
      <c r="H411" s="543" t="s">
        <v>7</v>
      </c>
      <c r="I411" s="55" t="s">
        <v>8</v>
      </c>
      <c r="J411" s="574" t="s">
        <v>9</v>
      </c>
    </row>
    <row r="412" spans="3:10" x14ac:dyDescent="0.3">
      <c r="C412" s="566"/>
      <c r="D412" s="538"/>
      <c r="E412" s="567"/>
      <c r="F412" s="568"/>
      <c r="G412" s="568"/>
      <c r="H412" s="569"/>
      <c r="I412" s="80" t="s">
        <v>10</v>
      </c>
      <c r="J412" s="575"/>
    </row>
    <row r="413" spans="3:10" x14ac:dyDescent="0.3">
      <c r="C413" s="7" t="s">
        <v>11</v>
      </c>
      <c r="D413" s="8" t="s">
        <v>12</v>
      </c>
      <c r="E413" s="9"/>
      <c r="F413" s="10"/>
      <c r="G413" s="11"/>
      <c r="H413" s="10"/>
      <c r="I413" s="12"/>
      <c r="J413" s="461"/>
    </row>
    <row r="414" spans="3:10" x14ac:dyDescent="0.3">
      <c r="C414" s="14">
        <v>1</v>
      </c>
      <c r="D414" s="12" t="s">
        <v>119</v>
      </c>
      <c r="E414" s="15">
        <v>163397607</v>
      </c>
      <c r="F414" s="61">
        <v>7560</v>
      </c>
      <c r="G414" s="17">
        <f>E414-F414</f>
        <v>163390047</v>
      </c>
      <c r="H414" s="512">
        <f>F414/E414*100</f>
        <v>4.6267507454989844E-3</v>
      </c>
      <c r="I414" s="21">
        <v>5050</v>
      </c>
      <c r="J414" s="22">
        <v>0</v>
      </c>
    </row>
    <row r="415" spans="3:10" x14ac:dyDescent="0.3">
      <c r="C415" s="14">
        <v>2</v>
      </c>
      <c r="D415" s="12" t="s">
        <v>120</v>
      </c>
      <c r="E415" s="15">
        <v>180999133</v>
      </c>
      <c r="F415" s="61">
        <v>180999133</v>
      </c>
      <c r="G415" s="17">
        <f>E415-F415</f>
        <v>0</v>
      </c>
      <c r="H415" s="62">
        <f>F415/E415*100</f>
        <v>100</v>
      </c>
      <c r="I415" s="21">
        <v>5254</v>
      </c>
      <c r="J415" s="22" t="s">
        <v>21</v>
      </c>
    </row>
    <row r="416" spans="3:10" x14ac:dyDescent="0.3">
      <c r="C416" s="14">
        <v>3</v>
      </c>
      <c r="D416" s="12" t="s">
        <v>121</v>
      </c>
      <c r="E416" s="15">
        <v>194020969</v>
      </c>
      <c r="F416" s="61">
        <v>163568</v>
      </c>
      <c r="G416" s="17">
        <f>E416-F416</f>
        <v>193857401</v>
      </c>
      <c r="H416" s="62">
        <f>F416/E416*100</f>
        <v>8.430428981106676E-2</v>
      </c>
      <c r="I416" s="21">
        <v>5092</v>
      </c>
      <c r="J416" s="22">
        <v>0</v>
      </c>
    </row>
    <row r="417" spans="3:10" x14ac:dyDescent="0.3">
      <c r="C417" s="14"/>
      <c r="D417" s="12"/>
      <c r="E417" s="15"/>
      <c r="F417" s="61"/>
      <c r="G417" s="17"/>
      <c r="H417" s="81"/>
      <c r="I417" s="21"/>
      <c r="J417" s="461"/>
    </row>
    <row r="418" spans="3:10" x14ac:dyDescent="0.3">
      <c r="C418" s="564" t="s">
        <v>17</v>
      </c>
      <c r="D418" s="565"/>
      <c r="E418" s="27">
        <f>SUM(E414:E417)</f>
        <v>538417709</v>
      </c>
      <c r="F418" s="63">
        <f>SUM(F414:F417)</f>
        <v>181170261</v>
      </c>
      <c r="G418" s="72">
        <f>SUM(G414:G417)</f>
        <v>357247448</v>
      </c>
      <c r="H418" s="117">
        <f>F418/E418*100</f>
        <v>33.648644532232503</v>
      </c>
      <c r="I418" s="66">
        <f>SUM(I414:I417)</f>
        <v>15396</v>
      </c>
      <c r="J418" s="357">
        <v>1</v>
      </c>
    </row>
    <row r="419" spans="3:10" x14ac:dyDescent="0.3">
      <c r="C419" s="32"/>
      <c r="D419" s="12"/>
      <c r="E419" s="15"/>
      <c r="F419" s="61"/>
      <c r="G419" s="17"/>
      <c r="H419" s="81"/>
      <c r="I419" s="21"/>
      <c r="J419" s="461"/>
    </row>
    <row r="420" spans="3:10" x14ac:dyDescent="0.3">
      <c r="C420" s="32" t="s">
        <v>18</v>
      </c>
      <c r="D420" s="35" t="s">
        <v>19</v>
      </c>
      <c r="E420" s="15"/>
      <c r="F420" s="61"/>
      <c r="G420" s="17"/>
      <c r="H420" s="81"/>
      <c r="I420" s="21"/>
      <c r="J420" s="461"/>
    </row>
    <row r="421" spans="3:10" x14ac:dyDescent="0.3">
      <c r="C421" s="14">
        <v>4</v>
      </c>
      <c r="D421" s="12" t="s">
        <v>122</v>
      </c>
      <c r="E421" s="15">
        <v>147902485</v>
      </c>
      <c r="F421" s="61">
        <v>0</v>
      </c>
      <c r="G421" s="17">
        <f t="shared" ref="G421:G428" si="13">E421-F421</f>
        <v>147902485</v>
      </c>
      <c r="H421" s="62">
        <f t="shared" ref="H421:H428" si="14">F421/E421*100</f>
        <v>0</v>
      </c>
      <c r="I421" s="21">
        <v>5577</v>
      </c>
      <c r="J421" s="22">
        <v>0</v>
      </c>
    </row>
    <row r="422" spans="3:10" x14ac:dyDescent="0.3">
      <c r="C422" s="14">
        <v>5</v>
      </c>
      <c r="D422" s="12" t="s">
        <v>123</v>
      </c>
      <c r="E422" s="15">
        <v>129286773</v>
      </c>
      <c r="F422" s="61">
        <v>0</v>
      </c>
      <c r="G422" s="17">
        <f t="shared" si="13"/>
        <v>129286773</v>
      </c>
      <c r="H422" s="62">
        <f t="shared" si="14"/>
        <v>0</v>
      </c>
      <c r="I422" s="21">
        <v>3523</v>
      </c>
      <c r="J422" s="22">
        <v>0</v>
      </c>
    </row>
    <row r="423" spans="3:10" x14ac:dyDescent="0.3">
      <c r="C423" s="14">
        <v>6</v>
      </c>
      <c r="D423" s="12" t="s">
        <v>124</v>
      </c>
      <c r="E423" s="15">
        <v>159392243</v>
      </c>
      <c r="F423" s="61">
        <v>0</v>
      </c>
      <c r="G423" s="17">
        <f t="shared" si="13"/>
        <v>159392243</v>
      </c>
      <c r="H423" s="62">
        <f t="shared" si="14"/>
        <v>0</v>
      </c>
      <c r="I423" s="21">
        <v>4680</v>
      </c>
      <c r="J423" s="22">
        <v>0</v>
      </c>
    </row>
    <row r="424" spans="3:10" x14ac:dyDescent="0.3">
      <c r="C424" s="14">
        <v>7</v>
      </c>
      <c r="D424" s="12" t="s">
        <v>125</v>
      </c>
      <c r="E424" s="15">
        <v>137894679</v>
      </c>
      <c r="F424" s="61">
        <v>0</v>
      </c>
      <c r="G424" s="17">
        <f t="shared" si="13"/>
        <v>137894679</v>
      </c>
      <c r="H424" s="62">
        <f t="shared" si="14"/>
        <v>0</v>
      </c>
      <c r="I424" s="21">
        <v>3819</v>
      </c>
      <c r="J424" s="22">
        <v>0</v>
      </c>
    </row>
    <row r="425" spans="3:10" x14ac:dyDescent="0.3">
      <c r="C425" s="14">
        <v>8</v>
      </c>
      <c r="D425" s="12" t="s">
        <v>90</v>
      </c>
      <c r="E425" s="15">
        <v>174356748</v>
      </c>
      <c r="F425" s="61">
        <v>0</v>
      </c>
      <c r="G425" s="17">
        <f t="shared" si="13"/>
        <v>174356748</v>
      </c>
      <c r="H425" s="62">
        <f t="shared" si="14"/>
        <v>0</v>
      </c>
      <c r="I425" s="21">
        <v>3944</v>
      </c>
      <c r="J425" s="22">
        <v>0</v>
      </c>
    </row>
    <row r="426" spans="3:10" x14ac:dyDescent="0.3">
      <c r="C426" s="14">
        <v>9</v>
      </c>
      <c r="D426" s="12" t="s">
        <v>126</v>
      </c>
      <c r="E426" s="15">
        <v>129174676</v>
      </c>
      <c r="F426" s="61">
        <v>0</v>
      </c>
      <c r="G426" s="17">
        <f t="shared" si="13"/>
        <v>129174676</v>
      </c>
      <c r="H426" s="62">
        <f t="shared" si="14"/>
        <v>0</v>
      </c>
      <c r="I426" s="21">
        <v>5203</v>
      </c>
      <c r="J426" s="22">
        <v>0</v>
      </c>
    </row>
    <row r="427" spans="3:10" x14ac:dyDescent="0.3">
      <c r="C427" s="14">
        <v>10</v>
      </c>
      <c r="D427" s="12" t="s">
        <v>105</v>
      </c>
      <c r="E427" s="15">
        <v>91028677</v>
      </c>
      <c r="F427" s="61">
        <v>0</v>
      </c>
      <c r="G427" s="17">
        <f t="shared" si="13"/>
        <v>91028677</v>
      </c>
      <c r="H427" s="62">
        <f t="shared" si="14"/>
        <v>0</v>
      </c>
      <c r="I427" s="21">
        <v>3029</v>
      </c>
      <c r="J427" s="22">
        <v>0</v>
      </c>
    </row>
    <row r="428" spans="3:10" x14ac:dyDescent="0.3">
      <c r="C428" s="14">
        <v>11</v>
      </c>
      <c r="D428" s="12" t="s">
        <v>127</v>
      </c>
      <c r="E428" s="15">
        <v>113540197</v>
      </c>
      <c r="F428" s="61">
        <v>0</v>
      </c>
      <c r="G428" s="17">
        <f t="shared" si="13"/>
        <v>113540197</v>
      </c>
      <c r="H428" s="62">
        <f t="shared" si="14"/>
        <v>0</v>
      </c>
      <c r="I428" s="21">
        <v>3770</v>
      </c>
      <c r="J428" s="22">
        <v>0</v>
      </c>
    </row>
    <row r="429" spans="3:10" x14ac:dyDescent="0.3">
      <c r="C429" s="95"/>
      <c r="D429" s="12"/>
      <c r="E429" s="15"/>
      <c r="F429" s="71"/>
      <c r="G429" s="17"/>
      <c r="H429" s="81"/>
      <c r="I429" s="19"/>
      <c r="J429" s="469"/>
    </row>
    <row r="430" spans="3:10" x14ac:dyDescent="0.3">
      <c r="C430" s="564" t="s">
        <v>17</v>
      </c>
      <c r="D430" s="565"/>
      <c r="E430" s="27">
        <f>SUM(E421:E429)</f>
        <v>1082576478</v>
      </c>
      <c r="F430" s="64">
        <f>SUM(F421:F429)</f>
        <v>0</v>
      </c>
      <c r="G430" s="72">
        <f>SUM(G421:G429)</f>
        <v>1082576478</v>
      </c>
      <c r="H430" s="117">
        <f>F430/E430*100</f>
        <v>0</v>
      </c>
      <c r="I430" s="98">
        <f>SUM(I421:I429)</f>
        <v>33545</v>
      </c>
      <c r="J430" s="195">
        <v>0</v>
      </c>
    </row>
    <row r="431" spans="3:10" x14ac:dyDescent="0.3">
      <c r="C431" s="571"/>
      <c r="D431" s="572"/>
      <c r="E431" s="15"/>
      <c r="F431" s="71"/>
      <c r="G431" s="17"/>
      <c r="H431" s="44"/>
      <c r="I431" s="19"/>
      <c r="J431" s="462"/>
    </row>
    <row r="432" spans="3:10" ht="19.5" thickBot="1" x14ac:dyDescent="0.35">
      <c r="C432" s="547" t="s">
        <v>31</v>
      </c>
      <c r="D432" s="548"/>
      <c r="E432" s="84">
        <f>E418+E430</f>
        <v>1620994187</v>
      </c>
      <c r="F432" s="85">
        <f>F418+F430</f>
        <v>181170261</v>
      </c>
      <c r="G432" s="48">
        <f>G418+G430</f>
        <v>1439823926</v>
      </c>
      <c r="H432" s="49">
        <f>F432/E432*100</f>
        <v>11.17649048053002</v>
      </c>
      <c r="I432" s="86">
        <f>I418+I430</f>
        <v>48941</v>
      </c>
      <c r="J432" s="115">
        <f>J418+J430</f>
        <v>1</v>
      </c>
    </row>
    <row r="434" spans="6:11" x14ac:dyDescent="0.3">
      <c r="F434" s="515"/>
      <c r="G434" s="515"/>
      <c r="H434" s="515"/>
      <c r="I434" s="515"/>
      <c r="J434" s="515"/>
      <c r="K434" s="52"/>
    </row>
    <row r="435" spans="6:11" x14ac:dyDescent="0.3">
      <c r="F435" s="515" t="s">
        <v>32</v>
      </c>
      <c r="G435" s="515"/>
      <c r="H435" s="515"/>
      <c r="I435" s="515"/>
      <c r="J435" s="515"/>
      <c r="K435" s="52"/>
    </row>
    <row r="436" spans="6:11" x14ac:dyDescent="0.3">
      <c r="F436" s="515" t="s">
        <v>33</v>
      </c>
      <c r="G436" s="515"/>
      <c r="H436" s="515"/>
      <c r="I436" s="515"/>
      <c r="J436" s="515"/>
      <c r="K436" s="87"/>
    </row>
    <row r="437" spans="6:11" x14ac:dyDescent="0.3">
      <c r="F437" s="515"/>
      <c r="G437" s="515"/>
      <c r="H437" s="515"/>
      <c r="I437" s="515"/>
      <c r="J437" s="515"/>
      <c r="K437" s="3"/>
    </row>
    <row r="438" spans="6:11" x14ac:dyDescent="0.3">
      <c r="G438" s="3"/>
      <c r="H438" s="3"/>
      <c r="I438" s="3"/>
      <c r="J438" s="459"/>
      <c r="K438" s="3"/>
    </row>
    <row r="439" spans="6:11" x14ac:dyDescent="0.3">
      <c r="G439" s="3"/>
      <c r="H439" s="3"/>
      <c r="I439" s="3"/>
      <c r="J439" s="459"/>
      <c r="K439" s="3"/>
    </row>
    <row r="440" spans="6:11" x14ac:dyDescent="0.3">
      <c r="F440" s="516" t="s">
        <v>34</v>
      </c>
      <c r="G440" s="516"/>
      <c r="H440" s="516"/>
      <c r="I440" s="516"/>
      <c r="J440" s="516"/>
      <c r="K440" s="88"/>
    </row>
    <row r="441" spans="6:11" x14ac:dyDescent="0.3">
      <c r="F441" s="515" t="s">
        <v>35</v>
      </c>
      <c r="G441" s="515"/>
      <c r="H441" s="515"/>
      <c r="I441" s="515"/>
      <c r="J441" s="515"/>
      <c r="K441" s="52"/>
    </row>
    <row r="442" spans="6:11" x14ac:dyDescent="0.3">
      <c r="F442" s="515" t="s">
        <v>36</v>
      </c>
      <c r="G442" s="515"/>
      <c r="H442" s="515"/>
      <c r="I442" s="515"/>
      <c r="J442" s="515"/>
      <c r="K442" s="52"/>
    </row>
    <row r="470" spans="3:10" x14ac:dyDescent="0.3">
      <c r="C470" s="517" t="s">
        <v>415</v>
      </c>
      <c r="D470" s="517"/>
      <c r="E470" s="517"/>
      <c r="F470" s="517"/>
      <c r="G470" s="517"/>
      <c r="H470" s="517"/>
      <c r="I470" s="517"/>
      <c r="J470" s="517"/>
    </row>
    <row r="471" spans="3:10" x14ac:dyDescent="0.3">
      <c r="C471" s="579" t="s">
        <v>387</v>
      </c>
      <c r="D471" s="579"/>
      <c r="E471" s="579"/>
      <c r="F471" s="579"/>
      <c r="G471" s="579"/>
      <c r="H471" s="579"/>
      <c r="I471" s="579"/>
      <c r="J471" s="579"/>
    </row>
    <row r="472" spans="3:10" x14ac:dyDescent="0.3">
      <c r="C472" s="517" t="s">
        <v>414</v>
      </c>
      <c r="D472" s="517"/>
      <c r="E472" s="517"/>
      <c r="F472" s="517"/>
      <c r="G472" s="517"/>
      <c r="H472" s="517"/>
      <c r="I472" s="517"/>
      <c r="J472" s="517"/>
    </row>
    <row r="473" spans="3:10" ht="19.5" thickBot="1" x14ac:dyDescent="0.35">
      <c r="C473" s="119"/>
      <c r="D473" s="119"/>
      <c r="E473" s="120"/>
      <c r="F473" s="121"/>
      <c r="G473" s="121"/>
      <c r="H473" s="121"/>
      <c r="I473" s="121"/>
      <c r="J473" s="472"/>
    </row>
    <row r="474" spans="3:10" x14ac:dyDescent="0.3">
      <c r="C474" s="535" t="s">
        <v>2</v>
      </c>
      <c r="D474" s="537" t="s">
        <v>406</v>
      </c>
      <c r="E474" s="539" t="s">
        <v>4</v>
      </c>
      <c r="F474" s="541" t="s">
        <v>5</v>
      </c>
      <c r="G474" s="541" t="s">
        <v>6</v>
      </c>
      <c r="H474" s="543" t="s">
        <v>7</v>
      </c>
      <c r="I474" s="55" t="s">
        <v>8</v>
      </c>
      <c r="J474" s="574" t="s">
        <v>9</v>
      </c>
    </row>
    <row r="475" spans="3:10" x14ac:dyDescent="0.3">
      <c r="C475" s="566"/>
      <c r="D475" s="538"/>
      <c r="E475" s="567"/>
      <c r="F475" s="568"/>
      <c r="G475" s="568"/>
      <c r="H475" s="569"/>
      <c r="I475" s="80" t="s">
        <v>10</v>
      </c>
      <c r="J475" s="575"/>
    </row>
    <row r="476" spans="3:10" x14ac:dyDescent="0.3">
      <c r="C476" s="7" t="s">
        <v>11</v>
      </c>
      <c r="D476" s="8" t="s">
        <v>12</v>
      </c>
      <c r="E476" s="9"/>
      <c r="F476" s="10"/>
      <c r="G476" s="11"/>
      <c r="H476" s="10"/>
      <c r="I476" s="12"/>
      <c r="J476" s="461"/>
    </row>
    <row r="477" spans="3:10" x14ac:dyDescent="0.3">
      <c r="C477" s="14" t="s">
        <v>129</v>
      </c>
      <c r="D477" s="12" t="s">
        <v>130</v>
      </c>
      <c r="E477" s="15">
        <v>371620710</v>
      </c>
      <c r="F477" s="61">
        <v>0</v>
      </c>
      <c r="G477" s="17">
        <f>E477-F477</f>
        <v>371620710</v>
      </c>
      <c r="H477" s="62">
        <f>F477/E477*100</f>
        <v>0</v>
      </c>
      <c r="I477" s="21">
        <v>7955</v>
      </c>
      <c r="J477" s="22">
        <v>0</v>
      </c>
    </row>
    <row r="478" spans="3:10" x14ac:dyDescent="0.3">
      <c r="C478" s="14" t="s">
        <v>131</v>
      </c>
      <c r="D478" s="12" t="s">
        <v>132</v>
      </c>
      <c r="E478" s="15">
        <v>209249329</v>
      </c>
      <c r="F478" s="61">
        <v>0</v>
      </c>
      <c r="G478" s="17">
        <f>E478-F478</f>
        <v>209249329</v>
      </c>
      <c r="H478" s="62">
        <f>F478/E478*100</f>
        <v>0</v>
      </c>
      <c r="I478" s="21">
        <v>4729</v>
      </c>
      <c r="J478" s="22">
        <v>0</v>
      </c>
    </row>
    <row r="479" spans="3:10" x14ac:dyDescent="0.3">
      <c r="C479" s="14" t="s">
        <v>133</v>
      </c>
      <c r="D479" s="12" t="s">
        <v>134</v>
      </c>
      <c r="E479" s="15">
        <v>294695751</v>
      </c>
      <c r="F479" s="61">
        <v>53460</v>
      </c>
      <c r="G479" s="17">
        <f>E479-F479</f>
        <v>294642291</v>
      </c>
      <c r="H479" s="62">
        <f>F479/E479*100</f>
        <v>1.8140743400131346E-2</v>
      </c>
      <c r="I479" s="21">
        <v>5774</v>
      </c>
      <c r="J479" s="22">
        <v>0</v>
      </c>
    </row>
    <row r="480" spans="3:10" x14ac:dyDescent="0.3">
      <c r="C480" s="14"/>
      <c r="D480" s="12"/>
      <c r="E480" s="15"/>
      <c r="F480" s="61"/>
      <c r="G480" s="17"/>
      <c r="H480" s="81"/>
      <c r="I480" s="21"/>
      <c r="J480" s="461"/>
    </row>
    <row r="481" spans="3:13" x14ac:dyDescent="0.3">
      <c r="C481" s="564" t="s">
        <v>17</v>
      </c>
      <c r="D481" s="565"/>
      <c r="E481" s="27">
        <f>SUM(E477:E480)</f>
        <v>875565790</v>
      </c>
      <c r="F481" s="63">
        <f>SUM(F477:F480)</f>
        <v>53460</v>
      </c>
      <c r="G481" s="72">
        <f>SUM(G477:G480)</f>
        <v>875512330</v>
      </c>
      <c r="H481" s="117">
        <f>F481/E481*100</f>
        <v>6.1057661926238573E-3</v>
      </c>
      <c r="I481" s="66">
        <f>SUM(I477:I480)</f>
        <v>18458</v>
      </c>
      <c r="J481" s="195">
        <v>0</v>
      </c>
    </row>
    <row r="482" spans="3:13" x14ac:dyDescent="0.3">
      <c r="C482" s="32"/>
      <c r="D482" s="12"/>
      <c r="E482" s="15"/>
      <c r="F482" s="61"/>
      <c r="G482" s="17"/>
      <c r="H482" s="81"/>
      <c r="I482" s="21"/>
      <c r="J482" s="461"/>
    </row>
    <row r="483" spans="3:13" x14ac:dyDescent="0.3">
      <c r="C483" s="32" t="s">
        <v>18</v>
      </c>
      <c r="D483" s="35" t="s">
        <v>19</v>
      </c>
      <c r="E483" s="15"/>
      <c r="F483" s="61"/>
      <c r="G483" s="17"/>
      <c r="H483" s="81"/>
      <c r="I483" s="21"/>
      <c r="J483" s="461"/>
    </row>
    <row r="484" spans="3:13" x14ac:dyDescent="0.3">
      <c r="C484" s="14">
        <v>4</v>
      </c>
      <c r="D484" s="12" t="s">
        <v>135</v>
      </c>
      <c r="E484" s="15">
        <v>279168229</v>
      </c>
      <c r="F484" s="61">
        <v>201378</v>
      </c>
      <c r="G484" s="17">
        <f t="shared" ref="G484:G491" si="15">E484-F484</f>
        <v>278966851</v>
      </c>
      <c r="H484" s="62">
        <f t="shared" ref="H484:H491" si="16">F484/E484*100</f>
        <v>7.2134999287472648E-2</v>
      </c>
      <c r="I484" s="21">
        <v>7270</v>
      </c>
      <c r="J484" s="22">
        <v>0</v>
      </c>
    </row>
    <row r="485" spans="3:13" x14ac:dyDescent="0.3">
      <c r="C485" s="14">
        <v>5</v>
      </c>
      <c r="D485" s="12" t="s">
        <v>136</v>
      </c>
      <c r="E485" s="15">
        <v>325080772</v>
      </c>
      <c r="F485" s="61">
        <v>0</v>
      </c>
      <c r="G485" s="17">
        <f t="shared" si="15"/>
        <v>325080772</v>
      </c>
      <c r="H485" s="62">
        <f t="shared" si="16"/>
        <v>0</v>
      </c>
      <c r="I485" s="21">
        <v>5952</v>
      </c>
      <c r="J485" s="22">
        <v>0</v>
      </c>
    </row>
    <row r="486" spans="3:13" x14ac:dyDescent="0.3">
      <c r="C486" s="14">
        <v>6</v>
      </c>
      <c r="D486" s="12" t="s">
        <v>137</v>
      </c>
      <c r="E486" s="15">
        <v>234747032</v>
      </c>
      <c r="F486" s="61">
        <v>0</v>
      </c>
      <c r="G486" s="17">
        <f t="shared" si="15"/>
        <v>234747032</v>
      </c>
      <c r="H486" s="62">
        <f t="shared" si="16"/>
        <v>0</v>
      </c>
      <c r="I486" s="124">
        <v>5813</v>
      </c>
      <c r="J486" s="22">
        <v>0</v>
      </c>
    </row>
    <row r="487" spans="3:13" x14ac:dyDescent="0.3">
      <c r="C487" s="14">
        <v>7</v>
      </c>
      <c r="D487" s="12" t="s">
        <v>138</v>
      </c>
      <c r="E487" s="15">
        <v>298296014</v>
      </c>
      <c r="F487" s="61">
        <v>0</v>
      </c>
      <c r="G487" s="17">
        <f t="shared" si="15"/>
        <v>298296014</v>
      </c>
      <c r="H487" s="62">
        <f t="shared" si="16"/>
        <v>0</v>
      </c>
      <c r="I487" s="21">
        <v>6305</v>
      </c>
      <c r="J487" s="22">
        <v>0</v>
      </c>
    </row>
    <row r="488" spans="3:13" x14ac:dyDescent="0.3">
      <c r="C488" s="14">
        <v>8</v>
      </c>
      <c r="D488" s="12" t="s">
        <v>139</v>
      </c>
      <c r="E488" s="15">
        <v>175304130</v>
      </c>
      <c r="F488" s="61">
        <v>0</v>
      </c>
      <c r="G488" s="17">
        <f t="shared" si="15"/>
        <v>175304130</v>
      </c>
      <c r="H488" s="62">
        <f t="shared" si="16"/>
        <v>0</v>
      </c>
      <c r="I488" s="21">
        <v>3281</v>
      </c>
      <c r="J488" s="22">
        <v>0</v>
      </c>
      <c r="M488" s="2" t="s">
        <v>378</v>
      </c>
    </row>
    <row r="489" spans="3:13" x14ac:dyDescent="0.3">
      <c r="C489" s="14">
        <v>9</v>
      </c>
      <c r="D489" s="12" t="s">
        <v>48</v>
      </c>
      <c r="E489" s="15">
        <v>302040150</v>
      </c>
      <c r="F489" s="61">
        <v>0</v>
      </c>
      <c r="G489" s="17">
        <f t="shared" si="15"/>
        <v>302040150</v>
      </c>
      <c r="H489" s="62">
        <f t="shared" si="16"/>
        <v>0</v>
      </c>
      <c r="I489" s="21">
        <v>7480</v>
      </c>
      <c r="J489" s="22">
        <v>0</v>
      </c>
    </row>
    <row r="490" spans="3:13" x14ac:dyDescent="0.3">
      <c r="C490" s="14">
        <v>10</v>
      </c>
      <c r="D490" s="12" t="s">
        <v>140</v>
      </c>
      <c r="E490" s="15">
        <v>229358108</v>
      </c>
      <c r="F490" s="61">
        <v>0</v>
      </c>
      <c r="G490" s="17">
        <f t="shared" si="15"/>
        <v>229358108</v>
      </c>
      <c r="H490" s="62">
        <f t="shared" si="16"/>
        <v>0</v>
      </c>
      <c r="I490" s="21">
        <v>5952</v>
      </c>
      <c r="J490" s="22">
        <v>0</v>
      </c>
    </row>
    <row r="491" spans="3:13" x14ac:dyDescent="0.3">
      <c r="C491" s="14">
        <v>11</v>
      </c>
      <c r="D491" s="12" t="s">
        <v>141</v>
      </c>
      <c r="E491" s="15">
        <v>191138654</v>
      </c>
      <c r="F491" s="61">
        <v>0</v>
      </c>
      <c r="G491" s="17">
        <f t="shared" si="15"/>
        <v>191138654</v>
      </c>
      <c r="H491" s="62">
        <f t="shared" si="16"/>
        <v>0</v>
      </c>
      <c r="I491" s="19">
        <v>6103</v>
      </c>
      <c r="J491" s="22">
        <v>0</v>
      </c>
    </row>
    <row r="492" spans="3:13" x14ac:dyDescent="0.3">
      <c r="C492" s="95"/>
      <c r="D492" s="12"/>
      <c r="E492" s="15"/>
      <c r="F492" s="71"/>
      <c r="G492" s="17"/>
      <c r="H492" s="81"/>
      <c r="I492" s="19"/>
      <c r="J492" s="461"/>
    </row>
    <row r="493" spans="3:13" x14ac:dyDescent="0.3">
      <c r="C493" s="564" t="s">
        <v>17</v>
      </c>
      <c r="D493" s="565"/>
      <c r="E493" s="27">
        <f>SUM(E484:E492)</f>
        <v>2035133089</v>
      </c>
      <c r="F493" s="64">
        <f>SUM(F484:F492)</f>
        <v>201378</v>
      </c>
      <c r="G493" s="72">
        <f>SUM(G484:G492)</f>
        <v>2034931711</v>
      </c>
      <c r="H493" s="117">
        <f>SUM(F493/E493*100)</f>
        <v>9.8950776776446977E-3</v>
      </c>
      <c r="I493" s="98">
        <f>SUM(I484:I492)</f>
        <v>48156</v>
      </c>
      <c r="J493" s="195">
        <v>0</v>
      </c>
    </row>
    <row r="494" spans="3:13" x14ac:dyDescent="0.3">
      <c r="C494" s="571"/>
      <c r="D494" s="572"/>
      <c r="E494" s="15"/>
      <c r="F494" s="71"/>
      <c r="G494" s="17"/>
      <c r="H494" s="44"/>
      <c r="I494" s="19"/>
      <c r="J494" s="462" t="s">
        <v>378</v>
      </c>
    </row>
    <row r="495" spans="3:13" ht="19.5" thickBot="1" x14ac:dyDescent="0.35">
      <c r="C495" s="547" t="s">
        <v>31</v>
      </c>
      <c r="D495" s="548"/>
      <c r="E495" s="84">
        <f>E481+E493</f>
        <v>2910698879</v>
      </c>
      <c r="F495" s="85">
        <f>F481+F493</f>
        <v>254838</v>
      </c>
      <c r="G495" s="48">
        <f>G481+G493</f>
        <v>2910444041</v>
      </c>
      <c r="H495" s="99">
        <f>F495/E495*100</f>
        <v>8.7552168944233823E-3</v>
      </c>
      <c r="I495" s="86">
        <f>I481+I493</f>
        <v>66614</v>
      </c>
      <c r="J495" s="115">
        <f>J481+J493</f>
        <v>0</v>
      </c>
    </row>
    <row r="497" spans="6:11" x14ac:dyDescent="0.3">
      <c r="F497" s="515"/>
      <c r="G497" s="515"/>
      <c r="H497" s="515"/>
      <c r="I497" s="515"/>
      <c r="J497" s="515"/>
      <c r="K497" s="52"/>
    </row>
    <row r="498" spans="6:11" x14ac:dyDescent="0.3">
      <c r="F498" s="515" t="s">
        <v>142</v>
      </c>
      <c r="G498" s="515"/>
      <c r="H498" s="515"/>
      <c r="I498" s="515"/>
      <c r="J498" s="515"/>
      <c r="K498" s="52"/>
    </row>
    <row r="499" spans="6:11" x14ac:dyDescent="0.3">
      <c r="F499" s="515" t="s">
        <v>33</v>
      </c>
      <c r="G499" s="515"/>
      <c r="H499" s="515"/>
      <c r="I499" s="515"/>
      <c r="J499" s="515"/>
      <c r="K499" s="87"/>
    </row>
    <row r="500" spans="6:11" x14ac:dyDescent="0.3">
      <c r="F500" s="515"/>
      <c r="G500" s="515"/>
      <c r="H500" s="515"/>
      <c r="I500" s="515"/>
      <c r="J500" s="515"/>
      <c r="K500" s="3"/>
    </row>
    <row r="501" spans="6:11" x14ac:dyDescent="0.3">
      <c r="G501" s="3"/>
      <c r="H501" s="3"/>
      <c r="I501" s="3"/>
      <c r="J501" s="459"/>
      <c r="K501" s="3"/>
    </row>
    <row r="502" spans="6:11" x14ac:dyDescent="0.3">
      <c r="G502" s="3"/>
      <c r="H502" s="3"/>
      <c r="I502" s="3"/>
      <c r="J502" s="459"/>
      <c r="K502" s="3"/>
    </row>
    <row r="503" spans="6:11" x14ac:dyDescent="0.3">
      <c r="F503" s="516" t="s">
        <v>34</v>
      </c>
      <c r="G503" s="516"/>
      <c r="H503" s="516"/>
      <c r="I503" s="516"/>
      <c r="J503" s="516"/>
      <c r="K503" s="88"/>
    </row>
    <row r="504" spans="6:11" x14ac:dyDescent="0.3">
      <c r="F504" s="515" t="s">
        <v>35</v>
      </c>
      <c r="G504" s="515"/>
      <c r="H504" s="515"/>
      <c r="I504" s="515"/>
      <c r="J504" s="515"/>
      <c r="K504" s="52"/>
    </row>
    <row r="505" spans="6:11" x14ac:dyDescent="0.3">
      <c r="F505" s="515" t="s">
        <v>36</v>
      </c>
      <c r="G505" s="515"/>
      <c r="H505" s="515"/>
      <c r="I505" s="515"/>
      <c r="J505" s="515"/>
      <c r="K505" s="52"/>
    </row>
    <row r="524" spans="3:10" x14ac:dyDescent="0.3">
      <c r="C524" s="517" t="s">
        <v>415</v>
      </c>
      <c r="D524" s="517"/>
      <c r="E524" s="517"/>
      <c r="F524" s="517"/>
      <c r="G524" s="517"/>
      <c r="H524" s="517"/>
      <c r="I524" s="517"/>
      <c r="J524" s="517"/>
    </row>
    <row r="525" spans="3:10" x14ac:dyDescent="0.3">
      <c r="C525" s="578" t="s">
        <v>388</v>
      </c>
      <c r="D525" s="578"/>
      <c r="E525" s="578"/>
      <c r="F525" s="578"/>
      <c r="G525" s="578"/>
      <c r="H525" s="578"/>
      <c r="I525" s="578"/>
      <c r="J525" s="578"/>
    </row>
    <row r="526" spans="3:10" x14ac:dyDescent="0.3">
      <c r="C526" s="517" t="s">
        <v>414</v>
      </c>
      <c r="D526" s="517"/>
      <c r="E526" s="517"/>
      <c r="F526" s="517"/>
      <c r="G526" s="517"/>
      <c r="H526" s="517"/>
      <c r="I526" s="517"/>
      <c r="J526" s="517"/>
    </row>
    <row r="527" spans="3:10" ht="19.5" thickBot="1" x14ac:dyDescent="0.35">
      <c r="C527" s="126"/>
      <c r="D527" s="126"/>
      <c r="E527" s="126"/>
      <c r="F527" s="126"/>
      <c r="G527" s="126"/>
      <c r="H527" s="126"/>
      <c r="I527" s="126"/>
      <c r="J527" s="472"/>
    </row>
    <row r="528" spans="3:10" x14ac:dyDescent="0.3">
      <c r="C528" s="535" t="s">
        <v>2</v>
      </c>
      <c r="D528" s="537" t="s">
        <v>406</v>
      </c>
      <c r="E528" s="539" t="s">
        <v>4</v>
      </c>
      <c r="F528" s="541" t="s">
        <v>5</v>
      </c>
      <c r="G528" s="541" t="s">
        <v>6</v>
      </c>
      <c r="H528" s="543" t="s">
        <v>7</v>
      </c>
      <c r="I528" s="55" t="s">
        <v>8</v>
      </c>
      <c r="J528" s="574" t="s">
        <v>9</v>
      </c>
    </row>
    <row r="529" spans="3:10" x14ac:dyDescent="0.3">
      <c r="C529" s="566"/>
      <c r="D529" s="538"/>
      <c r="E529" s="567"/>
      <c r="F529" s="568"/>
      <c r="G529" s="568"/>
      <c r="H529" s="569"/>
      <c r="I529" s="80" t="s">
        <v>10</v>
      </c>
      <c r="J529" s="575"/>
    </row>
    <row r="530" spans="3:10" x14ac:dyDescent="0.3">
      <c r="C530" s="7" t="s">
        <v>11</v>
      </c>
      <c r="D530" s="8" t="s">
        <v>12</v>
      </c>
      <c r="E530" s="9"/>
      <c r="F530" s="10"/>
      <c r="G530" s="11"/>
      <c r="H530" s="10"/>
      <c r="I530" s="12"/>
      <c r="J530" s="461"/>
    </row>
    <row r="531" spans="3:10" x14ac:dyDescent="0.3">
      <c r="C531" s="14" t="s">
        <v>129</v>
      </c>
      <c r="D531" s="12" t="s">
        <v>144</v>
      </c>
      <c r="E531" s="15">
        <v>208464768</v>
      </c>
      <c r="F531" s="71">
        <v>0</v>
      </c>
      <c r="G531" s="17">
        <f>E531-F531</f>
        <v>208464768</v>
      </c>
      <c r="H531" s="62">
        <f>F531/E531*100</f>
        <v>0</v>
      </c>
      <c r="I531" s="21">
        <v>4692</v>
      </c>
      <c r="J531" s="22">
        <v>0</v>
      </c>
    </row>
    <row r="532" spans="3:10" x14ac:dyDescent="0.3">
      <c r="C532" s="14" t="s">
        <v>131</v>
      </c>
      <c r="D532" s="12" t="s">
        <v>145</v>
      </c>
      <c r="E532" s="15">
        <v>165449637</v>
      </c>
      <c r="F532" s="71">
        <v>165449637</v>
      </c>
      <c r="G532" s="17">
        <f>E532-F532</f>
        <v>0</v>
      </c>
      <c r="H532" s="62">
        <f>F532/E532*100</f>
        <v>100</v>
      </c>
      <c r="I532" s="21">
        <v>4520</v>
      </c>
      <c r="J532" s="22" t="s">
        <v>21</v>
      </c>
    </row>
    <row r="533" spans="3:10" x14ac:dyDescent="0.3">
      <c r="C533" s="14" t="s">
        <v>133</v>
      </c>
      <c r="D533" s="12" t="s">
        <v>389</v>
      </c>
      <c r="E533" s="15">
        <v>128314586</v>
      </c>
      <c r="F533" s="71">
        <v>0</v>
      </c>
      <c r="G533" s="17">
        <f>E533-F533</f>
        <v>128314586</v>
      </c>
      <c r="H533" s="62">
        <f>F533/E533*100</f>
        <v>0</v>
      </c>
      <c r="I533" s="21">
        <v>3333</v>
      </c>
      <c r="J533" s="22">
        <v>0</v>
      </c>
    </row>
    <row r="534" spans="3:10" x14ac:dyDescent="0.3">
      <c r="C534" s="14"/>
      <c r="D534" s="12"/>
      <c r="E534" s="15"/>
      <c r="F534" s="71"/>
      <c r="G534" s="17"/>
      <c r="H534" s="44"/>
      <c r="I534" s="21"/>
      <c r="J534" s="22"/>
    </row>
    <row r="535" spans="3:10" x14ac:dyDescent="0.3">
      <c r="C535" s="564" t="s">
        <v>17</v>
      </c>
      <c r="D535" s="565"/>
      <c r="E535" s="27">
        <f>SUM(E531:E534)</f>
        <v>502228991</v>
      </c>
      <c r="F535" s="64">
        <f>SUM(F531:F534)</f>
        <v>165449637</v>
      </c>
      <c r="G535" s="72">
        <f>SUM(G531:G534)</f>
        <v>336779354</v>
      </c>
      <c r="H535" s="93">
        <f>F535/E535*100</f>
        <v>32.94306779673736</v>
      </c>
      <c r="I535" s="66">
        <f>SUM(I531:I534)</f>
        <v>12545</v>
      </c>
      <c r="J535" s="417">
        <v>1</v>
      </c>
    </row>
    <row r="536" spans="3:10" x14ac:dyDescent="0.3">
      <c r="C536" s="32"/>
      <c r="D536" s="12"/>
      <c r="E536" s="15"/>
      <c r="F536" s="71"/>
      <c r="G536" s="17"/>
      <c r="H536" s="44"/>
      <c r="I536" s="21"/>
      <c r="J536" s="473"/>
    </row>
    <row r="537" spans="3:10" x14ac:dyDescent="0.3">
      <c r="C537" s="32" t="s">
        <v>18</v>
      </c>
      <c r="D537" s="35" t="s">
        <v>19</v>
      </c>
      <c r="E537" s="15"/>
      <c r="F537" s="71"/>
      <c r="G537" s="17"/>
      <c r="H537" s="44"/>
      <c r="I537" s="21"/>
      <c r="J537" s="471"/>
    </row>
    <row r="538" spans="3:10" x14ac:dyDescent="0.3">
      <c r="C538" s="14" t="s">
        <v>147</v>
      </c>
      <c r="D538" s="12" t="s">
        <v>148</v>
      </c>
      <c r="E538" s="15">
        <v>219268788</v>
      </c>
      <c r="F538" s="71">
        <v>0</v>
      </c>
      <c r="G538" s="17">
        <f>E538-F538</f>
        <v>219268788</v>
      </c>
      <c r="H538" s="62">
        <f>F538/E538*100</f>
        <v>0</v>
      </c>
      <c r="I538" s="21">
        <v>7802</v>
      </c>
      <c r="J538" s="22">
        <v>0</v>
      </c>
    </row>
    <row r="539" spans="3:10" x14ac:dyDescent="0.3">
      <c r="C539" s="14" t="s">
        <v>43</v>
      </c>
      <c r="D539" s="12" t="s">
        <v>149</v>
      </c>
      <c r="E539" s="15">
        <v>217206914</v>
      </c>
      <c r="F539" s="71">
        <v>0</v>
      </c>
      <c r="G539" s="17">
        <f>E539-F539</f>
        <v>217206914</v>
      </c>
      <c r="H539" s="62">
        <f>F539/E539*100</f>
        <v>0</v>
      </c>
      <c r="I539" s="21">
        <v>6731</v>
      </c>
      <c r="J539" s="22">
        <v>0</v>
      </c>
    </row>
    <row r="540" spans="3:10" x14ac:dyDescent="0.3">
      <c r="C540" s="14" t="s">
        <v>45</v>
      </c>
      <c r="D540" s="12" t="s">
        <v>150</v>
      </c>
      <c r="E540" s="15">
        <v>188322545</v>
      </c>
      <c r="F540" s="71">
        <v>0</v>
      </c>
      <c r="G540" s="17">
        <f>E540-F540</f>
        <v>188322545</v>
      </c>
      <c r="H540" s="62">
        <f>F540/E540*100</f>
        <v>0</v>
      </c>
      <c r="I540" s="21">
        <v>5902</v>
      </c>
      <c r="J540" s="22">
        <v>0</v>
      </c>
    </row>
    <row r="541" spans="3:10" x14ac:dyDescent="0.3">
      <c r="C541" s="14" t="s">
        <v>47</v>
      </c>
      <c r="D541" s="12" t="s">
        <v>151</v>
      </c>
      <c r="E541" s="15">
        <v>129425061</v>
      </c>
      <c r="F541" s="71">
        <v>0</v>
      </c>
      <c r="G541" s="17">
        <f>E541-F541</f>
        <v>129425061</v>
      </c>
      <c r="H541" s="62">
        <f>F541/E541*100</f>
        <v>0</v>
      </c>
      <c r="I541" s="21">
        <v>5195</v>
      </c>
      <c r="J541" s="22">
        <v>0</v>
      </c>
    </row>
    <row r="542" spans="3:10" x14ac:dyDescent="0.3">
      <c r="C542" s="95"/>
      <c r="D542" s="12"/>
      <c r="E542" s="15"/>
      <c r="F542" s="71"/>
      <c r="G542" s="17"/>
      <c r="H542" s="44"/>
      <c r="I542" s="19"/>
      <c r="J542" s="471"/>
    </row>
    <row r="543" spans="3:10" x14ac:dyDescent="0.3">
      <c r="C543" s="564" t="s">
        <v>17</v>
      </c>
      <c r="D543" s="565"/>
      <c r="E543" s="27">
        <f>SUM(E538:E542)</f>
        <v>754223308</v>
      </c>
      <c r="F543" s="64">
        <f>SUM(F538:F542)</f>
        <v>0</v>
      </c>
      <c r="G543" s="72">
        <f>SUM(G538:G542)</f>
        <v>754223308</v>
      </c>
      <c r="H543" s="93">
        <f>F543/E543*100</f>
        <v>0</v>
      </c>
      <c r="I543" s="98">
        <f>SUM(I538:I542)</f>
        <v>25630</v>
      </c>
      <c r="J543" s="417">
        <v>0</v>
      </c>
    </row>
    <row r="544" spans="3:10" x14ac:dyDescent="0.3">
      <c r="C544" s="571"/>
      <c r="D544" s="572"/>
      <c r="E544" s="15"/>
      <c r="F544" s="71"/>
      <c r="G544" s="17"/>
      <c r="H544" s="44"/>
      <c r="I544" s="19"/>
      <c r="J544" s="474"/>
    </row>
    <row r="545" spans="3:11" ht="19.5" thickBot="1" x14ac:dyDescent="0.35">
      <c r="C545" s="547" t="s">
        <v>31</v>
      </c>
      <c r="D545" s="548"/>
      <c r="E545" s="84">
        <f>E535+E543</f>
        <v>1256452299</v>
      </c>
      <c r="F545" s="85">
        <f>F535+F543</f>
        <v>165449637</v>
      </c>
      <c r="G545" s="48">
        <f>G535+G543</f>
        <v>1091002662</v>
      </c>
      <c r="H545" s="49">
        <f>F545/E545*100</f>
        <v>13.167999862126084</v>
      </c>
      <c r="I545" s="86">
        <f>I535+I543</f>
        <v>38175</v>
      </c>
      <c r="J545" s="465">
        <f>J535+J543</f>
        <v>1</v>
      </c>
    </row>
    <row r="547" spans="3:11" x14ac:dyDescent="0.3">
      <c r="F547" s="515"/>
      <c r="G547" s="515"/>
      <c r="H547" s="515"/>
      <c r="I547" s="515"/>
      <c r="J547" s="515"/>
      <c r="K547" s="52"/>
    </row>
    <row r="548" spans="3:11" x14ac:dyDescent="0.3">
      <c r="F548" s="515" t="s">
        <v>32</v>
      </c>
      <c r="G548" s="515"/>
      <c r="H548" s="515"/>
      <c r="I548" s="515"/>
      <c r="J548" s="515"/>
      <c r="K548" s="52"/>
    </row>
    <row r="549" spans="3:11" x14ac:dyDescent="0.3">
      <c r="F549" s="515" t="s">
        <v>33</v>
      </c>
      <c r="G549" s="515"/>
      <c r="H549" s="515"/>
      <c r="I549" s="515"/>
      <c r="J549" s="515"/>
      <c r="K549" s="87"/>
    </row>
    <row r="550" spans="3:11" x14ac:dyDescent="0.3">
      <c r="F550" s="515"/>
      <c r="G550" s="515"/>
      <c r="H550" s="515"/>
      <c r="I550" s="515"/>
      <c r="J550" s="515"/>
      <c r="K550" s="3"/>
    </row>
    <row r="551" spans="3:11" x14ac:dyDescent="0.3">
      <c r="G551" s="3"/>
      <c r="H551" s="3"/>
      <c r="I551" s="3"/>
      <c r="J551" s="459"/>
      <c r="K551" s="3"/>
    </row>
    <row r="552" spans="3:11" x14ac:dyDescent="0.3">
      <c r="G552" s="3"/>
      <c r="H552" s="3"/>
      <c r="I552" s="3"/>
      <c r="J552" s="459"/>
      <c r="K552" s="3"/>
    </row>
    <row r="553" spans="3:11" x14ac:dyDescent="0.3">
      <c r="F553" s="516" t="s">
        <v>34</v>
      </c>
      <c r="G553" s="516"/>
      <c r="H553" s="516"/>
      <c r="I553" s="516"/>
      <c r="J553" s="516"/>
      <c r="K553" s="88"/>
    </row>
    <row r="554" spans="3:11" x14ac:dyDescent="0.3">
      <c r="F554" s="515" t="s">
        <v>35</v>
      </c>
      <c r="G554" s="515"/>
      <c r="H554" s="515"/>
      <c r="I554" s="515"/>
      <c r="J554" s="515"/>
      <c r="K554" s="52"/>
    </row>
    <row r="555" spans="3:11" x14ac:dyDescent="0.3">
      <c r="F555" s="515" t="s">
        <v>36</v>
      </c>
      <c r="G555" s="515"/>
      <c r="H555" s="515"/>
      <c r="I555" s="515"/>
      <c r="J555" s="515"/>
      <c r="K555" s="52"/>
    </row>
    <row r="577" spans="3:10" x14ac:dyDescent="0.3">
      <c r="C577" s="517" t="s">
        <v>415</v>
      </c>
      <c r="D577" s="517"/>
      <c r="E577" s="517"/>
      <c r="F577" s="517"/>
      <c r="G577" s="517"/>
      <c r="H577" s="517"/>
      <c r="I577" s="517"/>
      <c r="J577" s="517"/>
    </row>
    <row r="578" spans="3:10" x14ac:dyDescent="0.3">
      <c r="C578" s="515" t="s">
        <v>390</v>
      </c>
      <c r="D578" s="515"/>
      <c r="E578" s="515"/>
      <c r="F578" s="515"/>
      <c r="G578" s="515"/>
      <c r="H578" s="515"/>
      <c r="I578" s="515"/>
      <c r="J578" s="515"/>
    </row>
    <row r="579" spans="3:10" x14ac:dyDescent="0.3">
      <c r="C579" s="517" t="s">
        <v>414</v>
      </c>
      <c r="D579" s="517"/>
      <c r="E579" s="517"/>
      <c r="F579" s="517"/>
      <c r="G579" s="517"/>
      <c r="H579" s="517"/>
      <c r="I579" s="517"/>
      <c r="J579" s="517"/>
    </row>
    <row r="580" spans="3:10" ht="19.5" thickBot="1" x14ac:dyDescent="0.35">
      <c r="C580" s="3"/>
      <c r="D580" s="3"/>
      <c r="E580" s="4"/>
      <c r="F580" s="1"/>
      <c r="G580" s="1"/>
      <c r="H580" s="1"/>
      <c r="I580" s="1"/>
    </row>
    <row r="581" spans="3:10" x14ac:dyDescent="0.3">
      <c r="C581" s="535" t="s">
        <v>2</v>
      </c>
      <c r="D581" s="537" t="s">
        <v>406</v>
      </c>
      <c r="E581" s="539" t="s">
        <v>4</v>
      </c>
      <c r="F581" s="541" t="s">
        <v>5</v>
      </c>
      <c r="G581" s="541" t="s">
        <v>6</v>
      </c>
      <c r="H581" s="543" t="s">
        <v>7</v>
      </c>
      <c r="I581" s="55" t="s">
        <v>8</v>
      </c>
      <c r="J581" s="574" t="s">
        <v>9</v>
      </c>
    </row>
    <row r="582" spans="3:10" x14ac:dyDescent="0.3">
      <c r="C582" s="566"/>
      <c r="D582" s="538"/>
      <c r="E582" s="567"/>
      <c r="F582" s="568"/>
      <c r="G582" s="568"/>
      <c r="H582" s="569"/>
      <c r="I582" s="80" t="s">
        <v>10</v>
      </c>
      <c r="J582" s="575"/>
    </row>
    <row r="583" spans="3:10" x14ac:dyDescent="0.3">
      <c r="C583" s="7" t="s">
        <v>11</v>
      </c>
      <c r="D583" s="8" t="s">
        <v>12</v>
      </c>
      <c r="E583" s="9"/>
      <c r="F583" s="10"/>
      <c r="G583" s="11"/>
      <c r="H583" s="10"/>
      <c r="I583" s="12"/>
      <c r="J583" s="461"/>
    </row>
    <row r="584" spans="3:10" x14ac:dyDescent="0.3">
      <c r="C584" s="14" t="s">
        <v>129</v>
      </c>
      <c r="D584" s="12" t="s">
        <v>153</v>
      </c>
      <c r="E584" s="15">
        <v>193816639</v>
      </c>
      <c r="F584" s="61">
        <v>0</v>
      </c>
      <c r="G584" s="61">
        <f>E584-F584</f>
        <v>193816639</v>
      </c>
      <c r="H584" s="62">
        <f t="shared" ref="H584:H590" si="17">F584/E584*100</f>
        <v>0</v>
      </c>
      <c r="I584" s="19">
        <v>4483</v>
      </c>
      <c r="J584" s="22">
        <v>0</v>
      </c>
    </row>
    <row r="585" spans="3:10" x14ac:dyDescent="0.3">
      <c r="C585" s="14" t="s">
        <v>131</v>
      </c>
      <c r="D585" s="12" t="s">
        <v>154</v>
      </c>
      <c r="E585" s="15">
        <v>169315204</v>
      </c>
      <c r="F585" s="61">
        <v>0</v>
      </c>
      <c r="G585" s="15">
        <f t="shared" ref="G585:G590" si="18">E585-F585</f>
        <v>169315204</v>
      </c>
      <c r="H585" s="62">
        <f t="shared" si="17"/>
        <v>0</v>
      </c>
      <c r="I585" s="19">
        <v>4177</v>
      </c>
      <c r="J585" s="22">
        <v>0</v>
      </c>
    </row>
    <row r="586" spans="3:10" x14ac:dyDescent="0.3">
      <c r="C586" s="14" t="s">
        <v>133</v>
      </c>
      <c r="D586" s="12" t="s">
        <v>155</v>
      </c>
      <c r="E586" s="15">
        <v>267014949</v>
      </c>
      <c r="F586" s="61">
        <v>76706</v>
      </c>
      <c r="G586" s="15">
        <f t="shared" si="18"/>
        <v>266938243</v>
      </c>
      <c r="H586" s="62">
        <f t="shared" si="17"/>
        <v>2.872723054917798E-2</v>
      </c>
      <c r="I586" s="19">
        <v>5208</v>
      </c>
      <c r="J586" s="22">
        <v>0</v>
      </c>
    </row>
    <row r="587" spans="3:10" x14ac:dyDescent="0.3">
      <c r="C587" s="14" t="s">
        <v>147</v>
      </c>
      <c r="D587" s="12" t="s">
        <v>156</v>
      </c>
      <c r="E587" s="15">
        <v>288356716</v>
      </c>
      <c r="F587" s="61">
        <v>0</v>
      </c>
      <c r="G587" s="15">
        <f t="shared" si="18"/>
        <v>288356716</v>
      </c>
      <c r="H587" s="62">
        <f t="shared" si="17"/>
        <v>0</v>
      </c>
      <c r="I587" s="19">
        <v>6117</v>
      </c>
      <c r="J587" s="22">
        <v>0</v>
      </c>
    </row>
    <row r="588" spans="3:10" x14ac:dyDescent="0.3">
      <c r="C588" s="14" t="s">
        <v>43</v>
      </c>
      <c r="D588" s="12" t="s">
        <v>157</v>
      </c>
      <c r="E588" s="15">
        <v>332950944</v>
      </c>
      <c r="F588" s="61">
        <v>0</v>
      </c>
      <c r="G588" s="15">
        <f t="shared" si="18"/>
        <v>332950944</v>
      </c>
      <c r="H588" s="62">
        <f t="shared" si="17"/>
        <v>0</v>
      </c>
      <c r="I588" s="19">
        <v>7864</v>
      </c>
      <c r="J588" s="22">
        <v>0</v>
      </c>
    </row>
    <row r="589" spans="3:10" x14ac:dyDescent="0.3">
      <c r="C589" s="14" t="s">
        <v>45</v>
      </c>
      <c r="D589" s="12" t="s">
        <v>158</v>
      </c>
      <c r="E589" s="15">
        <v>270096296</v>
      </c>
      <c r="F589" s="61">
        <v>0</v>
      </c>
      <c r="G589" s="15">
        <f t="shared" si="18"/>
        <v>270096296</v>
      </c>
      <c r="H589" s="62">
        <f t="shared" si="17"/>
        <v>0</v>
      </c>
      <c r="I589" s="19">
        <v>5156</v>
      </c>
      <c r="J589" s="22">
        <v>0</v>
      </c>
    </row>
    <row r="590" spans="3:10" x14ac:dyDescent="0.3">
      <c r="C590" s="14" t="s">
        <v>47</v>
      </c>
      <c r="D590" s="12" t="s">
        <v>159</v>
      </c>
      <c r="E590" s="15">
        <v>199931789</v>
      </c>
      <c r="F590" s="61">
        <v>199931789</v>
      </c>
      <c r="G590" s="15">
        <f t="shared" si="18"/>
        <v>0</v>
      </c>
      <c r="H590" s="62">
        <f t="shared" si="17"/>
        <v>100</v>
      </c>
      <c r="I590" s="21">
        <v>5161</v>
      </c>
      <c r="J590" s="22" t="s">
        <v>21</v>
      </c>
    </row>
    <row r="591" spans="3:10" x14ac:dyDescent="0.3">
      <c r="C591" s="14"/>
      <c r="D591" s="12"/>
      <c r="E591" s="15"/>
      <c r="F591" s="61"/>
      <c r="G591" s="15"/>
      <c r="H591" s="128"/>
      <c r="I591" s="21"/>
      <c r="J591" s="461"/>
    </row>
    <row r="592" spans="3:10" x14ac:dyDescent="0.3">
      <c r="C592" s="564" t="s">
        <v>17</v>
      </c>
      <c r="D592" s="565"/>
      <c r="E592" s="27">
        <f>SUM(E584:E591)</f>
        <v>1721482537</v>
      </c>
      <c r="F592" s="63">
        <f>SUM(F584:F591)</f>
        <v>200008495</v>
      </c>
      <c r="G592" s="27">
        <f>SUM(G584:G591)</f>
        <v>1521474042</v>
      </c>
      <c r="H592" s="129">
        <f>F592/E592*100</f>
        <v>11.618386518666149</v>
      </c>
      <c r="I592" s="66">
        <f>SUM(I584:I591)</f>
        <v>38166</v>
      </c>
      <c r="J592" s="195">
        <v>1</v>
      </c>
    </row>
    <row r="593" spans="3:12" x14ac:dyDescent="0.3">
      <c r="C593" s="32"/>
      <c r="D593" s="12"/>
      <c r="E593" s="15"/>
      <c r="F593" s="61"/>
      <c r="G593" s="15"/>
      <c r="H593" s="128"/>
      <c r="I593" s="21"/>
      <c r="J593" s="461"/>
    </row>
    <row r="594" spans="3:12" x14ac:dyDescent="0.3">
      <c r="C594" s="32" t="s">
        <v>18</v>
      </c>
      <c r="D594" s="35" t="s">
        <v>19</v>
      </c>
      <c r="E594" s="15"/>
      <c r="F594" s="61"/>
      <c r="G594" s="15"/>
      <c r="H594" s="128"/>
      <c r="I594" s="21"/>
      <c r="J594" s="461"/>
    </row>
    <row r="595" spans="3:12" x14ac:dyDescent="0.3">
      <c r="C595" s="14" t="s">
        <v>49</v>
      </c>
      <c r="D595" s="12" t="s">
        <v>160</v>
      </c>
      <c r="E595" s="15">
        <v>195849159</v>
      </c>
      <c r="F595" s="61">
        <v>0</v>
      </c>
      <c r="G595" s="15">
        <f t="shared" ref="G595:G601" si="19">E595-F595</f>
        <v>195849159</v>
      </c>
      <c r="H595" s="62">
        <f t="shared" ref="H595:H601" si="20">F595/E595*100</f>
        <v>0</v>
      </c>
      <c r="I595" s="21">
        <v>5447</v>
      </c>
      <c r="J595" s="22">
        <v>0</v>
      </c>
    </row>
    <row r="596" spans="3:12" x14ac:dyDescent="0.3">
      <c r="C596" s="14" t="s">
        <v>51</v>
      </c>
      <c r="D596" s="12" t="s">
        <v>161</v>
      </c>
      <c r="E596" s="15">
        <v>154623171</v>
      </c>
      <c r="F596" s="61">
        <v>0</v>
      </c>
      <c r="G596" s="15">
        <f t="shared" si="19"/>
        <v>154623171</v>
      </c>
      <c r="H596" s="62">
        <f t="shared" si="20"/>
        <v>0</v>
      </c>
      <c r="I596" s="21">
        <v>4935</v>
      </c>
      <c r="J596" s="22">
        <v>0</v>
      </c>
    </row>
    <row r="597" spans="3:12" x14ac:dyDescent="0.3">
      <c r="C597" s="14" t="s">
        <v>53</v>
      </c>
      <c r="D597" s="12" t="s">
        <v>162</v>
      </c>
      <c r="E597" s="15">
        <v>204501418</v>
      </c>
      <c r="F597" s="61">
        <v>0</v>
      </c>
      <c r="G597" s="15">
        <f t="shared" si="19"/>
        <v>204501418</v>
      </c>
      <c r="H597" s="62">
        <f t="shared" si="20"/>
        <v>0</v>
      </c>
      <c r="I597" s="21">
        <v>6648</v>
      </c>
      <c r="J597" s="22">
        <v>0</v>
      </c>
    </row>
    <row r="598" spans="3:12" x14ac:dyDescent="0.3">
      <c r="C598" s="14" t="s">
        <v>55</v>
      </c>
      <c r="D598" s="12" t="s">
        <v>163</v>
      </c>
      <c r="E598" s="15">
        <v>118133216</v>
      </c>
      <c r="F598" s="61">
        <v>118133216</v>
      </c>
      <c r="G598" s="15">
        <f t="shared" si="19"/>
        <v>0</v>
      </c>
      <c r="H598" s="62">
        <f t="shared" si="20"/>
        <v>100</v>
      </c>
      <c r="I598" s="21">
        <v>2903</v>
      </c>
      <c r="J598" s="22" t="s">
        <v>21</v>
      </c>
    </row>
    <row r="599" spans="3:12" x14ac:dyDescent="0.3">
      <c r="C599" s="14" t="s">
        <v>57</v>
      </c>
      <c r="D599" s="12" t="s">
        <v>164</v>
      </c>
      <c r="E599" s="15">
        <v>226540904</v>
      </c>
      <c r="F599" s="61">
        <v>0</v>
      </c>
      <c r="G599" s="15">
        <f t="shared" si="19"/>
        <v>226540904</v>
      </c>
      <c r="H599" s="62">
        <f t="shared" si="20"/>
        <v>0</v>
      </c>
      <c r="I599" s="21">
        <v>6781</v>
      </c>
      <c r="J599" s="22">
        <v>0</v>
      </c>
    </row>
    <row r="600" spans="3:12" x14ac:dyDescent="0.3">
      <c r="C600" s="14" t="s">
        <v>59</v>
      </c>
      <c r="D600" s="12" t="s">
        <v>165</v>
      </c>
      <c r="E600" s="15">
        <v>197201531</v>
      </c>
      <c r="F600" s="61">
        <v>0</v>
      </c>
      <c r="G600" s="15">
        <f t="shared" si="19"/>
        <v>197201531</v>
      </c>
      <c r="H600" s="62">
        <f t="shared" si="20"/>
        <v>0</v>
      </c>
      <c r="I600" s="21">
        <v>4700</v>
      </c>
      <c r="J600" s="22">
        <v>0</v>
      </c>
    </row>
    <row r="601" spans="3:12" x14ac:dyDescent="0.3">
      <c r="C601" s="14" t="s">
        <v>61</v>
      </c>
      <c r="D601" s="12" t="s">
        <v>166</v>
      </c>
      <c r="E601" s="15">
        <v>138338063</v>
      </c>
      <c r="F601" s="61">
        <v>0</v>
      </c>
      <c r="G601" s="15">
        <f t="shared" si="19"/>
        <v>138338063</v>
      </c>
      <c r="H601" s="62">
        <f t="shared" si="20"/>
        <v>0</v>
      </c>
      <c r="I601" s="21">
        <v>5676</v>
      </c>
      <c r="J601" s="22">
        <v>0</v>
      </c>
    </row>
    <row r="602" spans="3:12" x14ac:dyDescent="0.3">
      <c r="C602" s="95"/>
      <c r="D602" s="12"/>
      <c r="E602" s="15"/>
      <c r="F602" s="61"/>
      <c r="G602" s="15"/>
      <c r="H602" s="83"/>
      <c r="I602" s="19"/>
      <c r="J602" s="461"/>
    </row>
    <row r="603" spans="3:12" x14ac:dyDescent="0.3">
      <c r="C603" s="564" t="s">
        <v>17</v>
      </c>
      <c r="D603" s="565"/>
      <c r="E603" s="27">
        <f>SUM(E595:E602)</f>
        <v>1235187462</v>
      </c>
      <c r="F603" s="64">
        <f>SUM(F595:F602)</f>
        <v>118133216</v>
      </c>
      <c r="G603" s="72">
        <f>SUM(G595:G602)</f>
        <v>1117054246</v>
      </c>
      <c r="H603" s="117">
        <f>F603/E603*100</f>
        <v>9.5639908624655394</v>
      </c>
      <c r="I603" s="98">
        <f>SUM(I595:I602)</f>
        <v>37090</v>
      </c>
      <c r="J603" s="195">
        <v>1</v>
      </c>
    </row>
    <row r="604" spans="3:12" x14ac:dyDescent="0.3">
      <c r="C604" s="571"/>
      <c r="D604" s="572"/>
      <c r="E604" s="15"/>
      <c r="F604" s="71"/>
      <c r="G604" s="17"/>
      <c r="H604" s="81"/>
      <c r="I604" s="19"/>
      <c r="J604" s="462"/>
      <c r="L604" s="2" t="s">
        <v>378</v>
      </c>
    </row>
    <row r="605" spans="3:12" ht="19.5" thickBot="1" x14ac:dyDescent="0.35">
      <c r="C605" s="547" t="s">
        <v>31</v>
      </c>
      <c r="D605" s="548"/>
      <c r="E605" s="84">
        <f>E592+E603</f>
        <v>2956669999</v>
      </c>
      <c r="F605" s="85">
        <f>F592+F603</f>
        <v>318141711</v>
      </c>
      <c r="G605" s="48">
        <f>G592+G603</f>
        <v>2638528288</v>
      </c>
      <c r="H605" s="49">
        <f>F605/E605*100</f>
        <v>10.760135933587495</v>
      </c>
      <c r="I605" s="86">
        <f>I592+I603</f>
        <v>75256</v>
      </c>
      <c r="J605" s="115">
        <f>J592+J603</f>
        <v>2</v>
      </c>
    </row>
    <row r="607" spans="3:12" x14ac:dyDescent="0.3">
      <c r="F607" s="515"/>
      <c r="G607" s="515"/>
      <c r="H607" s="515"/>
      <c r="I607" s="515"/>
      <c r="J607" s="515"/>
      <c r="K607" s="52"/>
    </row>
    <row r="608" spans="3:12" x14ac:dyDescent="0.3">
      <c r="F608" s="515" t="s">
        <v>142</v>
      </c>
      <c r="G608" s="515"/>
      <c r="H608" s="515"/>
      <c r="I608" s="515"/>
      <c r="J608" s="515"/>
      <c r="K608" s="52"/>
    </row>
    <row r="609" spans="6:11" x14ac:dyDescent="0.3">
      <c r="F609" s="515" t="s">
        <v>33</v>
      </c>
      <c r="G609" s="515"/>
      <c r="H609" s="515"/>
      <c r="I609" s="515"/>
      <c r="J609" s="515"/>
      <c r="K609" s="87"/>
    </row>
    <row r="610" spans="6:11" x14ac:dyDescent="0.3">
      <c r="F610" s="515"/>
      <c r="G610" s="515"/>
      <c r="H610" s="515"/>
      <c r="I610" s="515"/>
      <c r="J610" s="515"/>
      <c r="K610" s="3"/>
    </row>
    <row r="611" spans="6:11" x14ac:dyDescent="0.3">
      <c r="G611" s="3"/>
      <c r="H611" s="3"/>
      <c r="I611" s="3"/>
      <c r="J611" s="459"/>
      <c r="K611" s="3"/>
    </row>
    <row r="612" spans="6:11" x14ac:dyDescent="0.3">
      <c r="G612" s="3"/>
      <c r="H612" s="3"/>
      <c r="I612" s="3"/>
      <c r="J612" s="459"/>
      <c r="K612" s="3"/>
    </row>
    <row r="613" spans="6:11" x14ac:dyDescent="0.3">
      <c r="F613" s="516" t="s">
        <v>34</v>
      </c>
      <c r="G613" s="516"/>
      <c r="H613" s="516"/>
      <c r="I613" s="516"/>
      <c r="J613" s="516"/>
      <c r="K613" s="88"/>
    </row>
    <row r="614" spans="6:11" x14ac:dyDescent="0.3">
      <c r="F614" s="515" t="s">
        <v>35</v>
      </c>
      <c r="G614" s="515"/>
      <c r="H614" s="515"/>
      <c r="I614" s="515"/>
      <c r="J614" s="515"/>
      <c r="K614" s="52"/>
    </row>
    <row r="615" spans="6:11" x14ac:dyDescent="0.3">
      <c r="F615" s="515" t="s">
        <v>36</v>
      </c>
      <c r="G615" s="515"/>
      <c r="H615" s="515"/>
      <c r="I615" s="515"/>
      <c r="J615" s="515"/>
      <c r="K615" s="52"/>
    </row>
    <row r="639" spans="3:10" x14ac:dyDescent="0.3">
      <c r="C639" s="517" t="s">
        <v>415</v>
      </c>
      <c r="D639" s="517"/>
      <c r="E639" s="517"/>
      <c r="F639" s="517"/>
      <c r="G639" s="517"/>
      <c r="H639" s="517"/>
      <c r="I639" s="517"/>
      <c r="J639" s="517"/>
    </row>
    <row r="640" spans="3:10" x14ac:dyDescent="0.3">
      <c r="C640" s="515" t="s">
        <v>391</v>
      </c>
      <c r="D640" s="515"/>
      <c r="E640" s="515"/>
      <c r="F640" s="515"/>
      <c r="G640" s="515"/>
      <c r="H640" s="515"/>
      <c r="I640" s="515"/>
      <c r="J640" s="515"/>
    </row>
    <row r="641" spans="3:10" x14ac:dyDescent="0.3">
      <c r="C641" s="517" t="s">
        <v>414</v>
      </c>
      <c r="D641" s="517"/>
      <c r="E641" s="517"/>
      <c r="F641" s="517"/>
      <c r="G641" s="517"/>
      <c r="H641" s="517"/>
      <c r="I641" s="517"/>
      <c r="J641" s="517"/>
    </row>
    <row r="642" spans="3:10" ht="19.5" thickBot="1" x14ac:dyDescent="0.35">
      <c r="C642" s="54"/>
      <c r="D642" s="54"/>
      <c r="E642" s="54"/>
      <c r="F642" s="54"/>
      <c r="G642" s="54"/>
      <c r="H642" s="54"/>
      <c r="I642" s="54"/>
    </row>
    <row r="643" spans="3:10" x14ac:dyDescent="0.3">
      <c r="C643" s="535" t="s">
        <v>2</v>
      </c>
      <c r="D643" s="537" t="s">
        <v>406</v>
      </c>
      <c r="E643" s="539" t="s">
        <v>4</v>
      </c>
      <c r="F643" s="541" t="s">
        <v>5</v>
      </c>
      <c r="G643" s="576" t="s">
        <v>6</v>
      </c>
      <c r="H643" s="543" t="s">
        <v>7</v>
      </c>
      <c r="I643" s="55" t="s">
        <v>8</v>
      </c>
      <c r="J643" s="574" t="s">
        <v>9</v>
      </c>
    </row>
    <row r="644" spans="3:10" x14ac:dyDescent="0.3">
      <c r="C644" s="566"/>
      <c r="D644" s="538"/>
      <c r="E644" s="567"/>
      <c r="F644" s="568"/>
      <c r="G644" s="577"/>
      <c r="H644" s="569"/>
      <c r="I644" s="80" t="s">
        <v>10</v>
      </c>
      <c r="J644" s="575"/>
    </row>
    <row r="645" spans="3:10" x14ac:dyDescent="0.3">
      <c r="C645" s="7" t="s">
        <v>11</v>
      </c>
      <c r="D645" s="8" t="s">
        <v>12</v>
      </c>
      <c r="E645" s="9"/>
      <c r="F645" s="10"/>
      <c r="G645" s="11"/>
      <c r="H645" s="10"/>
      <c r="I645" s="12"/>
      <c r="J645" s="461"/>
    </row>
    <row r="646" spans="3:10" x14ac:dyDescent="0.3">
      <c r="C646" s="14">
        <v>1</v>
      </c>
      <c r="D646" s="130" t="s">
        <v>168</v>
      </c>
      <c r="E646" s="15">
        <v>205851197</v>
      </c>
      <c r="F646" s="61">
        <v>319509</v>
      </c>
      <c r="G646" s="17">
        <f>E646-F646</f>
        <v>205531688</v>
      </c>
      <c r="H646" s="62">
        <f>F646/E646*100</f>
        <v>0.15521357400705327</v>
      </c>
      <c r="I646" s="21">
        <v>5111</v>
      </c>
      <c r="J646" s="22">
        <v>0</v>
      </c>
    </row>
    <row r="647" spans="3:10" x14ac:dyDescent="0.3">
      <c r="C647" s="14">
        <v>2</v>
      </c>
      <c r="D647" s="130" t="s">
        <v>169</v>
      </c>
      <c r="E647" s="15">
        <v>207991280</v>
      </c>
      <c r="F647" s="61">
        <v>0</v>
      </c>
      <c r="G647" s="17">
        <f>E647-F647</f>
        <v>207991280</v>
      </c>
      <c r="H647" s="62">
        <f>F647/E647*100</f>
        <v>0</v>
      </c>
      <c r="I647" s="21">
        <v>6433</v>
      </c>
      <c r="J647" s="22">
        <v>0</v>
      </c>
    </row>
    <row r="648" spans="3:10" x14ac:dyDescent="0.3">
      <c r="C648" s="14"/>
      <c r="D648" s="12"/>
      <c r="E648" s="15"/>
      <c r="F648" s="61"/>
      <c r="G648" s="17"/>
      <c r="H648" s="83"/>
      <c r="I648" s="21"/>
      <c r="J648" s="22"/>
    </row>
    <row r="649" spans="3:10" x14ac:dyDescent="0.3">
      <c r="C649" s="564" t="s">
        <v>17</v>
      </c>
      <c r="D649" s="565"/>
      <c r="E649" s="27">
        <f>SUM(E646:E648)</f>
        <v>413842477</v>
      </c>
      <c r="F649" s="63">
        <f>SUM(F646:F648)</f>
        <v>319509</v>
      </c>
      <c r="G649" s="72">
        <f>SUM(G646:G648)</f>
        <v>413522968</v>
      </c>
      <c r="H649" s="117">
        <f>F649/E649*100</f>
        <v>7.7205462889204587E-2</v>
      </c>
      <c r="I649" s="66">
        <f>SUM(I646:I648)</f>
        <v>11544</v>
      </c>
      <c r="J649" s="417">
        <v>0</v>
      </c>
    </row>
    <row r="650" spans="3:10" x14ac:dyDescent="0.3">
      <c r="C650" s="32"/>
      <c r="D650" s="12"/>
      <c r="E650" s="15"/>
      <c r="F650" s="61"/>
      <c r="G650" s="17"/>
      <c r="H650" s="83"/>
      <c r="I650" s="21"/>
      <c r="J650" s="417"/>
    </row>
    <row r="651" spans="3:10" x14ac:dyDescent="0.3">
      <c r="C651" s="32" t="s">
        <v>18</v>
      </c>
      <c r="D651" s="35" t="s">
        <v>19</v>
      </c>
      <c r="E651" s="15"/>
      <c r="F651" s="61"/>
      <c r="G651" s="17"/>
      <c r="H651" s="83"/>
      <c r="I651" s="21"/>
      <c r="J651" s="22"/>
    </row>
    <row r="652" spans="3:10" x14ac:dyDescent="0.3">
      <c r="C652" s="14">
        <v>3</v>
      </c>
      <c r="D652" s="130" t="s">
        <v>170</v>
      </c>
      <c r="E652" s="15">
        <v>125765915</v>
      </c>
      <c r="F652" s="61">
        <v>22370</v>
      </c>
      <c r="G652" s="17">
        <f>E652-F652</f>
        <v>125743545</v>
      </c>
      <c r="H652" s="62">
        <f t="shared" ref="H652:H663" si="21">F652/E652*100</f>
        <v>1.7787013277802653E-2</v>
      </c>
      <c r="I652" s="21">
        <v>5420</v>
      </c>
      <c r="J652" s="22">
        <v>0</v>
      </c>
    </row>
    <row r="653" spans="3:10" x14ac:dyDescent="0.3">
      <c r="C653" s="14">
        <v>4</v>
      </c>
      <c r="D653" s="130" t="s">
        <v>171</v>
      </c>
      <c r="E653" s="15">
        <v>76279692</v>
      </c>
      <c r="F653" s="61">
        <v>0</v>
      </c>
      <c r="G653" s="17">
        <f t="shared" ref="G653:G663" si="22">E653-F653</f>
        <v>76279692</v>
      </c>
      <c r="H653" s="62">
        <f t="shared" si="21"/>
        <v>0</v>
      </c>
      <c r="I653" s="21">
        <v>2544</v>
      </c>
      <c r="J653" s="22">
        <v>0</v>
      </c>
    </row>
    <row r="654" spans="3:10" x14ac:dyDescent="0.3">
      <c r="C654" s="14">
        <v>5</v>
      </c>
      <c r="D654" s="130" t="s">
        <v>172</v>
      </c>
      <c r="E654" s="15">
        <v>131498388</v>
      </c>
      <c r="F654" s="61">
        <v>0</v>
      </c>
      <c r="G654" s="17">
        <f t="shared" si="22"/>
        <v>131498388</v>
      </c>
      <c r="H654" s="62">
        <f t="shared" si="21"/>
        <v>0</v>
      </c>
      <c r="I654" s="21">
        <v>4670</v>
      </c>
      <c r="J654" s="22">
        <v>0</v>
      </c>
    </row>
    <row r="655" spans="3:10" x14ac:dyDescent="0.3">
      <c r="C655" s="14">
        <v>6</v>
      </c>
      <c r="D655" s="130" t="s">
        <v>173</v>
      </c>
      <c r="E655" s="15">
        <v>196296593</v>
      </c>
      <c r="F655" s="61">
        <v>196296593</v>
      </c>
      <c r="G655" s="17">
        <f t="shared" si="22"/>
        <v>0</v>
      </c>
      <c r="H655" s="62">
        <f t="shared" si="21"/>
        <v>100</v>
      </c>
      <c r="I655" s="21">
        <v>7067</v>
      </c>
      <c r="J655" s="22" t="s">
        <v>21</v>
      </c>
    </row>
    <row r="656" spans="3:10" x14ac:dyDescent="0.3">
      <c r="C656" s="14">
        <v>7</v>
      </c>
      <c r="D656" s="130" t="s">
        <v>174</v>
      </c>
      <c r="E656" s="15">
        <v>98522522</v>
      </c>
      <c r="F656" s="61">
        <v>55729</v>
      </c>
      <c r="G656" s="17">
        <f t="shared" si="22"/>
        <v>98466793</v>
      </c>
      <c r="H656" s="62">
        <f t="shared" si="21"/>
        <v>5.6564731463126773E-2</v>
      </c>
      <c r="I656" s="21">
        <v>3052</v>
      </c>
      <c r="J656" s="22">
        <v>0</v>
      </c>
    </row>
    <row r="657" spans="3:11" x14ac:dyDescent="0.3">
      <c r="C657" s="14">
        <v>8</v>
      </c>
      <c r="D657" s="130" t="s">
        <v>175</v>
      </c>
      <c r="E657" s="15">
        <v>124042010</v>
      </c>
      <c r="F657" s="61">
        <v>0</v>
      </c>
      <c r="G657" s="17">
        <f t="shared" si="22"/>
        <v>124042010</v>
      </c>
      <c r="H657" s="62">
        <f t="shared" si="21"/>
        <v>0</v>
      </c>
      <c r="I657" s="21">
        <v>5093</v>
      </c>
      <c r="J657" s="22">
        <v>0</v>
      </c>
    </row>
    <row r="658" spans="3:11" x14ac:dyDescent="0.3">
      <c r="C658" s="14">
        <v>9</v>
      </c>
      <c r="D658" s="130" t="s">
        <v>176</v>
      </c>
      <c r="E658" s="15">
        <v>124229000</v>
      </c>
      <c r="F658" s="61">
        <v>0</v>
      </c>
      <c r="G658" s="17">
        <f t="shared" si="22"/>
        <v>124229000</v>
      </c>
      <c r="H658" s="62">
        <f t="shared" si="21"/>
        <v>0</v>
      </c>
      <c r="I658" s="21">
        <v>4448</v>
      </c>
      <c r="J658" s="22">
        <v>0</v>
      </c>
    </row>
    <row r="659" spans="3:11" x14ac:dyDescent="0.3">
      <c r="C659" s="14">
        <v>10</v>
      </c>
      <c r="D659" s="130" t="s">
        <v>177</v>
      </c>
      <c r="E659" s="15">
        <v>162050185</v>
      </c>
      <c r="F659" s="61">
        <v>0</v>
      </c>
      <c r="G659" s="17">
        <f>E659-F659</f>
        <v>162050185</v>
      </c>
      <c r="H659" s="62">
        <f t="shared" si="21"/>
        <v>0</v>
      </c>
      <c r="I659" s="21">
        <v>5459</v>
      </c>
      <c r="J659" s="22">
        <v>0</v>
      </c>
    </row>
    <row r="660" spans="3:11" x14ac:dyDescent="0.3">
      <c r="C660" s="14">
        <v>11</v>
      </c>
      <c r="D660" s="130" t="s">
        <v>178</v>
      </c>
      <c r="E660" s="15">
        <v>78764507</v>
      </c>
      <c r="F660" s="61">
        <v>0</v>
      </c>
      <c r="G660" s="17">
        <f t="shared" si="22"/>
        <v>78764507</v>
      </c>
      <c r="H660" s="62">
        <f t="shared" si="21"/>
        <v>0</v>
      </c>
      <c r="I660" s="21">
        <v>4143</v>
      </c>
      <c r="J660" s="22">
        <v>0</v>
      </c>
    </row>
    <row r="661" spans="3:11" x14ac:dyDescent="0.3">
      <c r="C661" s="14">
        <v>12</v>
      </c>
      <c r="D661" s="130" t="s">
        <v>179</v>
      </c>
      <c r="E661" s="15">
        <v>119513013</v>
      </c>
      <c r="F661" s="61">
        <v>0</v>
      </c>
      <c r="G661" s="17">
        <f t="shared" si="22"/>
        <v>119513013</v>
      </c>
      <c r="H661" s="62">
        <f t="shared" si="21"/>
        <v>0</v>
      </c>
      <c r="I661" s="21">
        <v>4548</v>
      </c>
      <c r="J661" s="22">
        <v>0</v>
      </c>
    </row>
    <row r="662" spans="3:11" x14ac:dyDescent="0.3">
      <c r="C662" s="14">
        <v>13</v>
      </c>
      <c r="D662" s="130" t="s">
        <v>60</v>
      </c>
      <c r="E662" s="15">
        <v>27741597</v>
      </c>
      <c r="F662" s="61">
        <v>27741597</v>
      </c>
      <c r="G662" s="17">
        <f t="shared" si="22"/>
        <v>0</v>
      </c>
      <c r="H662" s="62">
        <f t="shared" si="21"/>
        <v>100</v>
      </c>
      <c r="I662" s="21">
        <v>1516</v>
      </c>
      <c r="J662" s="22" t="s">
        <v>21</v>
      </c>
    </row>
    <row r="663" spans="3:11" x14ac:dyDescent="0.3">
      <c r="C663" s="14">
        <v>14</v>
      </c>
      <c r="D663" s="130" t="s">
        <v>180</v>
      </c>
      <c r="E663" s="15">
        <v>253687142</v>
      </c>
      <c r="F663" s="61">
        <v>0</v>
      </c>
      <c r="G663" s="17">
        <f t="shared" si="22"/>
        <v>253687142</v>
      </c>
      <c r="H663" s="62">
        <f t="shared" si="21"/>
        <v>0</v>
      </c>
      <c r="I663" s="21">
        <v>6810</v>
      </c>
      <c r="J663" s="22">
        <v>0</v>
      </c>
    </row>
    <row r="664" spans="3:11" x14ac:dyDescent="0.3">
      <c r="C664" s="95"/>
      <c r="D664" s="12"/>
      <c r="E664" s="15"/>
      <c r="F664" s="61"/>
      <c r="G664" s="17"/>
      <c r="H664" s="83"/>
      <c r="I664" s="19"/>
      <c r="J664" s="22"/>
    </row>
    <row r="665" spans="3:11" x14ac:dyDescent="0.3">
      <c r="C665" s="564" t="s">
        <v>17</v>
      </c>
      <c r="D665" s="565"/>
      <c r="E665" s="27">
        <f>SUM(E652:E664)</f>
        <v>1518390564</v>
      </c>
      <c r="F665" s="64">
        <f>SUM(F652:F664)</f>
        <v>224116289</v>
      </c>
      <c r="G665" s="72">
        <f>SUM(G652:G664)</f>
        <v>1294274275</v>
      </c>
      <c r="H665" s="117">
        <f>F665/E665*100</f>
        <v>14.760121296433452</v>
      </c>
      <c r="I665" s="98">
        <f>SUM(I652:I664)</f>
        <v>54770</v>
      </c>
      <c r="J665" s="195">
        <v>2</v>
      </c>
    </row>
    <row r="666" spans="3:11" x14ac:dyDescent="0.3">
      <c r="C666" s="571"/>
      <c r="D666" s="572"/>
      <c r="E666" s="15"/>
      <c r="F666" s="71"/>
      <c r="G666" s="17"/>
      <c r="H666" s="83"/>
      <c r="I666" s="19"/>
      <c r="J666" s="195"/>
    </row>
    <row r="667" spans="3:11" ht="19.5" thickBot="1" x14ac:dyDescent="0.35">
      <c r="C667" s="547" t="s">
        <v>31</v>
      </c>
      <c r="D667" s="548"/>
      <c r="E667" s="84">
        <f>E649+E665</f>
        <v>1932233041</v>
      </c>
      <c r="F667" s="85">
        <f>F649+F665</f>
        <v>224435798</v>
      </c>
      <c r="G667" s="48">
        <f>G649+G665</f>
        <v>1707797243</v>
      </c>
      <c r="H667" s="49">
        <f>F667/E667*100</f>
        <v>11.615358667288207</v>
      </c>
      <c r="I667" s="86">
        <f>I649+I665</f>
        <v>66314</v>
      </c>
      <c r="J667" s="51">
        <f>J649+J665</f>
        <v>2</v>
      </c>
    </row>
    <row r="669" spans="3:11" x14ac:dyDescent="0.3">
      <c r="F669" s="515"/>
      <c r="G669" s="515"/>
      <c r="H669" s="515"/>
      <c r="I669" s="515"/>
      <c r="J669" s="515"/>
      <c r="K669" s="52"/>
    </row>
    <row r="670" spans="3:11" x14ac:dyDescent="0.3">
      <c r="F670" s="515" t="s">
        <v>32</v>
      </c>
      <c r="G670" s="515"/>
      <c r="H670" s="515"/>
      <c r="I670" s="515"/>
      <c r="J670" s="515"/>
      <c r="K670" s="52"/>
    </row>
    <row r="671" spans="3:11" x14ac:dyDescent="0.3">
      <c r="F671" s="515" t="s">
        <v>33</v>
      </c>
      <c r="G671" s="515"/>
      <c r="H671" s="515"/>
      <c r="I671" s="515"/>
      <c r="J671" s="515"/>
      <c r="K671" s="87"/>
    </row>
    <row r="672" spans="3:11" x14ac:dyDescent="0.3">
      <c r="F672" s="515"/>
      <c r="G672" s="515"/>
      <c r="H672" s="515"/>
      <c r="I672" s="515"/>
      <c r="J672" s="515"/>
      <c r="K672" s="3"/>
    </row>
    <row r="673" spans="6:11" x14ac:dyDescent="0.3">
      <c r="G673" s="3"/>
      <c r="H673" s="3"/>
      <c r="I673" s="3"/>
      <c r="J673" s="459"/>
      <c r="K673" s="3"/>
    </row>
    <row r="674" spans="6:11" x14ac:dyDescent="0.3">
      <c r="G674" s="3"/>
      <c r="H674" s="3"/>
      <c r="I674" s="3"/>
      <c r="J674" s="459"/>
      <c r="K674" s="3"/>
    </row>
    <row r="675" spans="6:11" x14ac:dyDescent="0.3">
      <c r="F675" s="516" t="s">
        <v>34</v>
      </c>
      <c r="G675" s="516"/>
      <c r="H675" s="516"/>
      <c r="I675" s="516"/>
      <c r="J675" s="516"/>
      <c r="K675" s="88"/>
    </row>
    <row r="676" spans="6:11" x14ac:dyDescent="0.3">
      <c r="F676" s="515" t="s">
        <v>35</v>
      </c>
      <c r="G676" s="515"/>
      <c r="H676" s="515"/>
      <c r="I676" s="515"/>
      <c r="J676" s="515"/>
      <c r="K676" s="52"/>
    </row>
    <row r="677" spans="6:11" x14ac:dyDescent="0.3">
      <c r="F677" s="515" t="s">
        <v>36</v>
      </c>
      <c r="G677" s="515"/>
      <c r="H677" s="515"/>
      <c r="I677" s="515"/>
      <c r="J677" s="515"/>
      <c r="K677" s="52"/>
    </row>
    <row r="699" spans="3:10" x14ac:dyDescent="0.3">
      <c r="C699" s="517" t="s">
        <v>415</v>
      </c>
      <c r="D699" s="517"/>
      <c r="E699" s="517"/>
      <c r="F699" s="517"/>
      <c r="G699" s="517"/>
      <c r="H699" s="517"/>
      <c r="I699" s="517"/>
      <c r="J699" s="517"/>
    </row>
    <row r="700" spans="3:10" x14ac:dyDescent="0.3">
      <c r="C700" s="515" t="s">
        <v>392</v>
      </c>
      <c r="D700" s="515"/>
      <c r="E700" s="515"/>
      <c r="F700" s="515"/>
      <c r="G700" s="515"/>
      <c r="H700" s="515"/>
      <c r="I700" s="515"/>
      <c r="J700" s="515"/>
    </row>
    <row r="701" spans="3:10" x14ac:dyDescent="0.3">
      <c r="C701" s="517" t="s">
        <v>414</v>
      </c>
      <c r="D701" s="517"/>
      <c r="E701" s="517"/>
      <c r="F701" s="517"/>
      <c r="G701" s="517"/>
      <c r="H701" s="517"/>
      <c r="I701" s="517"/>
      <c r="J701" s="517"/>
    </row>
    <row r="702" spans="3:10" ht="19.5" thickBot="1" x14ac:dyDescent="0.35">
      <c r="C702" s="3"/>
      <c r="D702" s="3"/>
      <c r="E702" s="4"/>
      <c r="F702" s="1"/>
      <c r="G702" s="1"/>
      <c r="H702" s="1"/>
      <c r="I702" s="1"/>
    </row>
    <row r="703" spans="3:10" x14ac:dyDescent="0.3">
      <c r="C703" s="535" t="s">
        <v>2</v>
      </c>
      <c r="D703" s="537" t="s">
        <v>406</v>
      </c>
      <c r="E703" s="539" t="s">
        <v>4</v>
      </c>
      <c r="F703" s="541" t="s">
        <v>5</v>
      </c>
      <c r="G703" s="541" t="s">
        <v>6</v>
      </c>
      <c r="H703" s="543" t="s">
        <v>7</v>
      </c>
      <c r="I703" s="55" t="s">
        <v>8</v>
      </c>
      <c r="J703" s="574" t="s">
        <v>9</v>
      </c>
    </row>
    <row r="704" spans="3:10" x14ac:dyDescent="0.3">
      <c r="C704" s="566"/>
      <c r="D704" s="538"/>
      <c r="E704" s="567"/>
      <c r="F704" s="568"/>
      <c r="G704" s="568"/>
      <c r="H704" s="569"/>
      <c r="I704" s="80" t="s">
        <v>10</v>
      </c>
      <c r="J704" s="575"/>
    </row>
    <row r="705" spans="3:11" x14ac:dyDescent="0.3">
      <c r="C705" s="7" t="s">
        <v>11</v>
      </c>
      <c r="D705" s="8" t="s">
        <v>12</v>
      </c>
      <c r="E705" s="9"/>
      <c r="F705" s="10"/>
      <c r="G705" s="11"/>
      <c r="H705" s="10"/>
      <c r="I705" s="12"/>
      <c r="J705" s="461"/>
    </row>
    <row r="706" spans="3:11" x14ac:dyDescent="0.3">
      <c r="C706" s="14" t="s">
        <v>129</v>
      </c>
      <c r="D706" s="12" t="s">
        <v>182</v>
      </c>
      <c r="E706" s="15">
        <v>243626217</v>
      </c>
      <c r="F706" s="71">
        <v>93456</v>
      </c>
      <c r="G706" s="17">
        <f>E706-F706</f>
        <v>243532761</v>
      </c>
      <c r="H706" s="62">
        <f>F706/E706*100</f>
        <v>3.836040355213495E-2</v>
      </c>
      <c r="I706" s="21">
        <v>5638</v>
      </c>
      <c r="J706" s="22">
        <v>0</v>
      </c>
    </row>
    <row r="707" spans="3:11" x14ac:dyDescent="0.3">
      <c r="C707" s="14" t="s">
        <v>131</v>
      </c>
      <c r="D707" s="12" t="s">
        <v>183</v>
      </c>
      <c r="E707" s="15">
        <v>138577153</v>
      </c>
      <c r="F707" s="71">
        <v>193196</v>
      </c>
      <c r="G707" s="17">
        <f>E707-F707</f>
        <v>138383957</v>
      </c>
      <c r="H707" s="62">
        <f>F707/E707*100</f>
        <v>0.13941403457754684</v>
      </c>
      <c r="I707" s="21">
        <v>3418</v>
      </c>
      <c r="J707" s="22">
        <v>0</v>
      </c>
    </row>
    <row r="708" spans="3:11" x14ac:dyDescent="0.3">
      <c r="C708" s="14" t="s">
        <v>133</v>
      </c>
      <c r="D708" s="12" t="s">
        <v>184</v>
      </c>
      <c r="E708" s="15">
        <v>539249243</v>
      </c>
      <c r="F708" s="71">
        <v>0</v>
      </c>
      <c r="G708" s="17">
        <f>E708-F708</f>
        <v>539249243</v>
      </c>
      <c r="H708" s="62">
        <f>F708/E708*100</f>
        <v>0</v>
      </c>
      <c r="I708" s="21">
        <v>9446</v>
      </c>
      <c r="J708" s="22">
        <v>0</v>
      </c>
    </row>
    <row r="709" spans="3:11" x14ac:dyDescent="0.3">
      <c r="C709" s="14" t="s">
        <v>147</v>
      </c>
      <c r="D709" s="12" t="s">
        <v>185</v>
      </c>
      <c r="E709" s="15">
        <v>336094351</v>
      </c>
      <c r="F709" s="61">
        <v>1202827</v>
      </c>
      <c r="G709" s="17">
        <f>E709-F709</f>
        <v>334891524</v>
      </c>
      <c r="H709" s="62">
        <f>F709/E709*100</f>
        <v>0.35788373009577895</v>
      </c>
      <c r="I709" s="21">
        <v>6261</v>
      </c>
      <c r="J709" s="22">
        <v>0</v>
      </c>
    </row>
    <row r="710" spans="3:11" x14ac:dyDescent="0.3">
      <c r="C710" s="14" t="s">
        <v>43</v>
      </c>
      <c r="D710" s="12" t="s">
        <v>186</v>
      </c>
      <c r="E710" s="15">
        <v>266652098</v>
      </c>
      <c r="F710" s="71">
        <v>85824</v>
      </c>
      <c r="G710" s="17">
        <f>E710-F710</f>
        <v>266566274</v>
      </c>
      <c r="H710" s="62">
        <f>F710/E710*100</f>
        <v>3.218575838844516E-2</v>
      </c>
      <c r="I710" s="21">
        <v>5255</v>
      </c>
      <c r="J710" s="22">
        <v>0</v>
      </c>
    </row>
    <row r="711" spans="3:11" x14ac:dyDescent="0.3">
      <c r="C711" s="14"/>
      <c r="D711" s="12"/>
      <c r="E711" s="15"/>
      <c r="F711" s="71"/>
      <c r="G711" s="17"/>
      <c r="H711" s="81"/>
      <c r="I711" s="21"/>
      <c r="J711" s="461"/>
    </row>
    <row r="712" spans="3:11" x14ac:dyDescent="0.3">
      <c r="C712" s="564" t="s">
        <v>17</v>
      </c>
      <c r="D712" s="565"/>
      <c r="E712" s="27">
        <f>SUM(E706:E711)</f>
        <v>1524199062</v>
      </c>
      <c r="F712" s="64">
        <f>SUM(F706:F711)</f>
        <v>1575303</v>
      </c>
      <c r="G712" s="72">
        <f>SUM(G706:G711)</f>
        <v>1522623759</v>
      </c>
      <c r="H712" s="117">
        <f>F712/E712*100</f>
        <v>0.10335283883018162</v>
      </c>
      <c r="I712" s="132">
        <f>SUM(I706:I711)</f>
        <v>30018</v>
      </c>
      <c r="J712" s="195">
        <v>0</v>
      </c>
    </row>
    <row r="713" spans="3:11" x14ac:dyDescent="0.3">
      <c r="C713" s="32"/>
      <c r="D713" s="12"/>
      <c r="E713" s="15"/>
      <c r="F713" s="71"/>
      <c r="G713" s="17"/>
      <c r="H713" s="83"/>
      <c r="I713" s="21"/>
      <c r="J713" s="461"/>
    </row>
    <row r="714" spans="3:11" x14ac:dyDescent="0.3">
      <c r="C714" s="32" t="s">
        <v>18</v>
      </c>
      <c r="D714" s="35" t="s">
        <v>19</v>
      </c>
      <c r="E714" s="15"/>
      <c r="F714" s="71"/>
      <c r="G714" s="17"/>
      <c r="H714" s="83"/>
      <c r="I714" s="21"/>
      <c r="J714" s="461"/>
    </row>
    <row r="715" spans="3:11" x14ac:dyDescent="0.3">
      <c r="C715" s="14" t="s">
        <v>45</v>
      </c>
      <c r="D715" s="12" t="s">
        <v>187</v>
      </c>
      <c r="E715" s="61">
        <v>176875368</v>
      </c>
      <c r="F715" s="71">
        <v>0</v>
      </c>
      <c r="G715" s="17">
        <f t="shared" ref="G715:G721" si="23">E715-F715</f>
        <v>176875368</v>
      </c>
      <c r="H715" s="62">
        <f t="shared" ref="H715:H721" si="24">F715/E715*100</f>
        <v>0</v>
      </c>
      <c r="I715" s="21">
        <v>3554</v>
      </c>
      <c r="J715" s="22">
        <v>0</v>
      </c>
      <c r="K715" s="133"/>
    </row>
    <row r="716" spans="3:11" x14ac:dyDescent="0.3">
      <c r="C716" s="14" t="s">
        <v>47</v>
      </c>
      <c r="D716" s="12" t="s">
        <v>188</v>
      </c>
      <c r="E716" s="61">
        <v>164230278</v>
      </c>
      <c r="F716" s="61">
        <v>171480</v>
      </c>
      <c r="G716" s="17">
        <f t="shared" si="23"/>
        <v>164058798</v>
      </c>
      <c r="H716" s="62">
        <f t="shared" si="24"/>
        <v>0.10441436383612528</v>
      </c>
      <c r="I716" s="21">
        <v>3128</v>
      </c>
      <c r="J716" s="22">
        <v>0</v>
      </c>
    </row>
    <row r="717" spans="3:11" x14ac:dyDescent="0.3">
      <c r="C717" s="14" t="s">
        <v>49</v>
      </c>
      <c r="D717" s="12" t="s">
        <v>189</v>
      </c>
      <c r="E717" s="61">
        <v>216146188</v>
      </c>
      <c r="F717" s="71">
        <v>0</v>
      </c>
      <c r="G717" s="17">
        <f t="shared" si="23"/>
        <v>216146188</v>
      </c>
      <c r="H717" s="62">
        <f t="shared" si="24"/>
        <v>0</v>
      </c>
      <c r="I717" s="21">
        <v>3600</v>
      </c>
      <c r="J717" s="22">
        <v>0</v>
      </c>
    </row>
    <row r="718" spans="3:11" x14ac:dyDescent="0.3">
      <c r="C718" s="14" t="s">
        <v>51</v>
      </c>
      <c r="D718" s="12" t="s">
        <v>190</v>
      </c>
      <c r="E718" s="61">
        <v>289479640</v>
      </c>
      <c r="F718" s="71">
        <v>0</v>
      </c>
      <c r="G718" s="17">
        <f t="shared" si="23"/>
        <v>289479640</v>
      </c>
      <c r="H718" s="62">
        <f t="shared" si="24"/>
        <v>0</v>
      </c>
      <c r="I718" s="21">
        <v>5275</v>
      </c>
      <c r="J718" s="22">
        <v>0</v>
      </c>
    </row>
    <row r="719" spans="3:11" x14ac:dyDescent="0.3">
      <c r="C719" s="14" t="s">
        <v>53</v>
      </c>
      <c r="D719" s="12" t="s">
        <v>191</v>
      </c>
      <c r="E719" s="61">
        <v>291305312</v>
      </c>
      <c r="F719" s="61">
        <v>0</v>
      </c>
      <c r="G719" s="17">
        <f t="shared" si="23"/>
        <v>291305312</v>
      </c>
      <c r="H719" s="62">
        <f t="shared" si="24"/>
        <v>0</v>
      </c>
      <c r="I719" s="21">
        <v>5825</v>
      </c>
      <c r="J719" s="22">
        <v>0</v>
      </c>
      <c r="K719" s="133"/>
    </row>
    <row r="720" spans="3:11" x14ac:dyDescent="0.3">
      <c r="C720" s="14" t="s">
        <v>55</v>
      </c>
      <c r="D720" s="12" t="s">
        <v>177</v>
      </c>
      <c r="E720" s="61">
        <v>80015570</v>
      </c>
      <c r="F720" s="71">
        <v>24570</v>
      </c>
      <c r="G720" s="17">
        <f t="shared" si="23"/>
        <v>79991000</v>
      </c>
      <c r="H720" s="62">
        <f t="shared" si="24"/>
        <v>3.0706523742816554E-2</v>
      </c>
      <c r="I720" s="21">
        <v>1220</v>
      </c>
      <c r="J720" s="22">
        <v>0</v>
      </c>
    </row>
    <row r="721" spans="3:11" x14ac:dyDescent="0.3">
      <c r="C721" s="14" t="s">
        <v>57</v>
      </c>
      <c r="D721" s="12" t="s">
        <v>160</v>
      </c>
      <c r="E721" s="61">
        <v>53171842</v>
      </c>
      <c r="F721" s="71">
        <v>0</v>
      </c>
      <c r="G721" s="17">
        <f t="shared" si="23"/>
        <v>53171842</v>
      </c>
      <c r="H721" s="62">
        <f t="shared" si="24"/>
        <v>0</v>
      </c>
      <c r="I721" s="21">
        <v>1407</v>
      </c>
      <c r="J721" s="22">
        <v>0</v>
      </c>
    </row>
    <row r="722" spans="3:11" x14ac:dyDescent="0.3">
      <c r="C722" s="95"/>
      <c r="D722" s="12"/>
      <c r="E722" s="15"/>
      <c r="F722" s="71"/>
      <c r="G722" s="17"/>
      <c r="H722" s="81"/>
      <c r="I722" s="19"/>
      <c r="J722" s="461"/>
    </row>
    <row r="723" spans="3:11" x14ac:dyDescent="0.3">
      <c r="C723" s="564" t="s">
        <v>17</v>
      </c>
      <c r="D723" s="565"/>
      <c r="E723" s="27">
        <f>SUM(E715:E722)</f>
        <v>1271224198</v>
      </c>
      <c r="F723" s="64">
        <f>SUM(F715:F722)</f>
        <v>196050</v>
      </c>
      <c r="G723" s="72">
        <f>SUM(G715:G722)</f>
        <v>1271028148</v>
      </c>
      <c r="H723" s="134">
        <f>SUM(F723/E723*100)</f>
        <v>1.5422141924960431E-2</v>
      </c>
      <c r="I723" s="98">
        <f>SUM(I715:I722)</f>
        <v>24009</v>
      </c>
      <c r="J723" s="195">
        <v>0</v>
      </c>
    </row>
    <row r="724" spans="3:11" x14ac:dyDescent="0.3">
      <c r="C724" s="571"/>
      <c r="D724" s="572"/>
      <c r="E724" s="15"/>
      <c r="F724" s="71"/>
      <c r="G724" s="17"/>
      <c r="H724" s="81"/>
      <c r="I724" s="19"/>
      <c r="J724" s="471"/>
    </row>
    <row r="725" spans="3:11" ht="19.5" thickBot="1" x14ac:dyDescent="0.35">
      <c r="C725" s="547" t="s">
        <v>31</v>
      </c>
      <c r="D725" s="548"/>
      <c r="E725" s="84">
        <f>E712+E723</f>
        <v>2795423260</v>
      </c>
      <c r="F725" s="85">
        <f>F723+F712</f>
        <v>1771353</v>
      </c>
      <c r="G725" s="48">
        <f>G723+G712</f>
        <v>2793651907</v>
      </c>
      <c r="H725" s="99">
        <f>F725/E725*100</f>
        <v>6.3366182336194773E-2</v>
      </c>
      <c r="I725" s="86">
        <f>I712+I723</f>
        <v>54027</v>
      </c>
      <c r="J725" s="431">
        <f>J712+J723</f>
        <v>0</v>
      </c>
    </row>
    <row r="727" spans="3:11" x14ac:dyDescent="0.3">
      <c r="F727" s="515"/>
      <c r="G727" s="515"/>
      <c r="H727" s="515"/>
      <c r="I727" s="515"/>
      <c r="J727" s="515"/>
      <c r="K727" s="52"/>
    </row>
    <row r="728" spans="3:11" x14ac:dyDescent="0.3">
      <c r="F728" s="515" t="s">
        <v>32</v>
      </c>
      <c r="G728" s="515"/>
      <c r="H728" s="515"/>
      <c r="I728" s="515"/>
      <c r="J728" s="515"/>
      <c r="K728" s="52"/>
    </row>
    <row r="729" spans="3:11" x14ac:dyDescent="0.3">
      <c r="F729" s="515" t="s">
        <v>33</v>
      </c>
      <c r="G729" s="515"/>
      <c r="H729" s="515"/>
      <c r="I729" s="515"/>
      <c r="J729" s="515"/>
      <c r="K729" s="87"/>
    </row>
    <row r="730" spans="3:11" x14ac:dyDescent="0.3">
      <c r="F730" s="515"/>
      <c r="G730" s="515"/>
      <c r="H730" s="515"/>
      <c r="I730" s="515"/>
      <c r="J730" s="515"/>
      <c r="K730" s="3"/>
    </row>
    <row r="731" spans="3:11" x14ac:dyDescent="0.3">
      <c r="G731" s="3"/>
      <c r="H731" s="3"/>
      <c r="I731" s="3"/>
      <c r="J731" s="459"/>
      <c r="K731" s="3"/>
    </row>
    <row r="732" spans="3:11" x14ac:dyDescent="0.3">
      <c r="G732" s="3"/>
      <c r="H732" s="3"/>
      <c r="I732" s="3"/>
      <c r="J732" s="459"/>
      <c r="K732" s="3"/>
    </row>
    <row r="733" spans="3:11" x14ac:dyDescent="0.3">
      <c r="F733" s="516" t="s">
        <v>34</v>
      </c>
      <c r="G733" s="516"/>
      <c r="H733" s="516"/>
      <c r="I733" s="516"/>
      <c r="J733" s="516"/>
      <c r="K733" s="88"/>
    </row>
    <row r="734" spans="3:11" x14ac:dyDescent="0.3">
      <c r="F734" s="515" t="s">
        <v>35</v>
      </c>
      <c r="G734" s="515"/>
      <c r="H734" s="515"/>
      <c r="I734" s="515"/>
      <c r="J734" s="515"/>
      <c r="K734" s="52"/>
    </row>
    <row r="735" spans="3:11" x14ac:dyDescent="0.3">
      <c r="F735" s="515" t="s">
        <v>36</v>
      </c>
      <c r="G735" s="515"/>
      <c r="H735" s="515"/>
      <c r="I735" s="515"/>
      <c r="J735" s="515"/>
      <c r="K735" s="52"/>
    </row>
    <row r="747" spans="3:10" x14ac:dyDescent="0.3">
      <c r="C747" s="517" t="s">
        <v>415</v>
      </c>
      <c r="D747" s="517"/>
      <c r="E747" s="517"/>
      <c r="F747" s="517"/>
      <c r="G747" s="517"/>
      <c r="H747" s="517"/>
      <c r="I747" s="517"/>
      <c r="J747" s="517"/>
    </row>
    <row r="748" spans="3:10" x14ac:dyDescent="0.3">
      <c r="C748" s="515" t="s">
        <v>393</v>
      </c>
      <c r="D748" s="515"/>
      <c r="E748" s="515"/>
      <c r="F748" s="515"/>
      <c r="G748" s="515"/>
      <c r="H748" s="515"/>
      <c r="I748" s="515"/>
      <c r="J748" s="515"/>
    </row>
    <row r="749" spans="3:10" x14ac:dyDescent="0.3">
      <c r="C749" s="517" t="s">
        <v>414</v>
      </c>
      <c r="D749" s="517"/>
      <c r="E749" s="517"/>
      <c r="F749" s="517"/>
      <c r="G749" s="517"/>
      <c r="H749" s="517"/>
      <c r="I749" s="517"/>
      <c r="J749" s="517"/>
    </row>
    <row r="750" spans="3:10" ht="19.5" thickBot="1" x14ac:dyDescent="0.35">
      <c r="C750" s="54"/>
      <c r="D750" s="54"/>
      <c r="E750" s="54"/>
      <c r="F750" s="54"/>
      <c r="G750" s="54"/>
      <c r="H750" s="54"/>
      <c r="I750" s="54"/>
    </row>
    <row r="751" spans="3:10" x14ac:dyDescent="0.3">
      <c r="C751" s="535" t="s">
        <v>2</v>
      </c>
      <c r="D751" s="537" t="s">
        <v>406</v>
      </c>
      <c r="E751" s="539" t="s">
        <v>4</v>
      </c>
      <c r="F751" s="541" t="s">
        <v>5</v>
      </c>
      <c r="G751" s="576" t="s">
        <v>6</v>
      </c>
      <c r="H751" s="543" t="s">
        <v>7</v>
      </c>
      <c r="I751" s="55" t="s">
        <v>8</v>
      </c>
      <c r="J751" s="574" t="s">
        <v>9</v>
      </c>
    </row>
    <row r="752" spans="3:10" x14ac:dyDescent="0.3">
      <c r="C752" s="566"/>
      <c r="D752" s="538"/>
      <c r="E752" s="567"/>
      <c r="F752" s="568"/>
      <c r="G752" s="577"/>
      <c r="H752" s="569"/>
      <c r="I752" s="80" t="s">
        <v>10</v>
      </c>
      <c r="J752" s="575"/>
    </row>
    <row r="753" spans="3:10" x14ac:dyDescent="0.3">
      <c r="C753" s="7" t="s">
        <v>11</v>
      </c>
      <c r="D753" s="8" t="s">
        <v>12</v>
      </c>
      <c r="E753" s="9"/>
      <c r="F753" s="10"/>
      <c r="G753" s="11"/>
      <c r="H753" s="89"/>
      <c r="I753" s="12"/>
      <c r="J753" s="461"/>
    </row>
    <row r="754" spans="3:10" x14ac:dyDescent="0.3">
      <c r="C754" s="14" t="s">
        <v>129</v>
      </c>
      <c r="D754" s="12" t="s">
        <v>193</v>
      </c>
      <c r="E754" s="15">
        <v>367246915</v>
      </c>
      <c r="F754" s="61">
        <v>0</v>
      </c>
      <c r="G754" s="17">
        <f>E754-F754</f>
        <v>367246915</v>
      </c>
      <c r="H754" s="62">
        <f>F754/E754*100</f>
        <v>0</v>
      </c>
      <c r="I754" s="21">
        <v>6107</v>
      </c>
      <c r="J754" s="22">
        <v>0</v>
      </c>
    </row>
    <row r="755" spans="3:10" x14ac:dyDescent="0.3">
      <c r="C755" s="14" t="s">
        <v>131</v>
      </c>
      <c r="D755" s="12" t="s">
        <v>194</v>
      </c>
      <c r="E755" s="15">
        <v>323704199</v>
      </c>
      <c r="F755" s="61">
        <v>0</v>
      </c>
      <c r="G755" s="17">
        <f>E755-F755</f>
        <v>323704199</v>
      </c>
      <c r="H755" s="62">
        <f>F755/E755*100</f>
        <v>0</v>
      </c>
      <c r="I755" s="21">
        <v>6180</v>
      </c>
      <c r="J755" s="22">
        <v>0</v>
      </c>
    </row>
    <row r="756" spans="3:10" x14ac:dyDescent="0.3">
      <c r="C756" s="14" t="s">
        <v>133</v>
      </c>
      <c r="D756" s="12" t="s">
        <v>195</v>
      </c>
      <c r="E756" s="15">
        <v>390763904</v>
      </c>
      <c r="F756" s="61">
        <v>0</v>
      </c>
      <c r="G756" s="17">
        <f>E756-F756</f>
        <v>390763904</v>
      </c>
      <c r="H756" s="62">
        <f>F756/E756*100</f>
        <v>0</v>
      </c>
      <c r="I756" s="21">
        <v>9227</v>
      </c>
      <c r="J756" s="22">
        <v>0</v>
      </c>
    </row>
    <row r="757" spans="3:10" x14ac:dyDescent="0.3">
      <c r="C757" s="14" t="s">
        <v>147</v>
      </c>
      <c r="D757" s="12" t="s">
        <v>196</v>
      </c>
      <c r="E757" s="15">
        <v>300786568</v>
      </c>
      <c r="F757" s="61">
        <v>300786568</v>
      </c>
      <c r="G757" s="17">
        <f>E757-F757</f>
        <v>0</v>
      </c>
      <c r="H757" s="62">
        <f>F757/E757*100</f>
        <v>100</v>
      </c>
      <c r="I757" s="21">
        <v>7971</v>
      </c>
      <c r="J757" s="22" t="s">
        <v>21</v>
      </c>
    </row>
    <row r="758" spans="3:10" x14ac:dyDescent="0.3">
      <c r="C758" s="14" t="s">
        <v>43</v>
      </c>
      <c r="D758" s="12" t="s">
        <v>197</v>
      </c>
      <c r="E758" s="15">
        <v>275898075</v>
      </c>
      <c r="F758" s="61">
        <v>275898075</v>
      </c>
      <c r="G758" s="17">
        <f>E758-F758</f>
        <v>0</v>
      </c>
      <c r="H758" s="62">
        <f>F758/E758*100</f>
        <v>100</v>
      </c>
      <c r="I758" s="21">
        <v>7012</v>
      </c>
      <c r="J758" s="22" t="s">
        <v>21</v>
      </c>
    </row>
    <row r="759" spans="3:10" x14ac:dyDescent="0.3">
      <c r="C759" s="14"/>
      <c r="D759" s="12"/>
      <c r="E759" s="15"/>
      <c r="F759" s="61"/>
      <c r="G759" s="17"/>
      <c r="H759" s="81"/>
      <c r="I759" s="21"/>
      <c r="J759" s="461"/>
    </row>
    <row r="760" spans="3:10" x14ac:dyDescent="0.3">
      <c r="C760" s="564" t="s">
        <v>17</v>
      </c>
      <c r="D760" s="565"/>
      <c r="E760" s="27">
        <f>SUM(E754:E759)</f>
        <v>1658399661</v>
      </c>
      <c r="F760" s="63">
        <f>SUM(F754:F759)</f>
        <v>576684643</v>
      </c>
      <c r="G760" s="72">
        <f>SUM(G754:G759)</f>
        <v>1081715018</v>
      </c>
      <c r="H760" s="117">
        <f>SUM(F760/E760*100)</f>
        <v>34.773562523056981</v>
      </c>
      <c r="I760" s="66">
        <f>SUM(I754:I759)</f>
        <v>36497</v>
      </c>
      <c r="J760" s="195">
        <v>2</v>
      </c>
    </row>
    <row r="761" spans="3:10" x14ac:dyDescent="0.3">
      <c r="C761" s="32"/>
      <c r="D761" s="12"/>
      <c r="E761" s="15"/>
      <c r="F761" s="61"/>
      <c r="G761" s="17"/>
      <c r="H761" s="81"/>
      <c r="I761" s="21"/>
      <c r="J761" s="461"/>
    </row>
    <row r="762" spans="3:10" x14ac:dyDescent="0.3">
      <c r="C762" s="32" t="s">
        <v>18</v>
      </c>
      <c r="D762" s="35" t="s">
        <v>19</v>
      </c>
      <c r="E762" s="15"/>
      <c r="F762" s="61"/>
      <c r="G762" s="17"/>
      <c r="H762" s="81"/>
      <c r="I762" s="21"/>
      <c r="J762" s="461"/>
    </row>
    <row r="763" spans="3:10" x14ac:dyDescent="0.3">
      <c r="C763" s="14" t="s">
        <v>45</v>
      </c>
      <c r="D763" s="12" t="s">
        <v>198</v>
      </c>
      <c r="E763" s="15">
        <v>100704104</v>
      </c>
      <c r="F763" s="61">
        <v>0</v>
      </c>
      <c r="G763" s="17">
        <f>E763-F763</f>
        <v>100704104</v>
      </c>
      <c r="H763" s="62">
        <f>F763/E763*100</f>
        <v>0</v>
      </c>
      <c r="I763" s="21">
        <v>2635</v>
      </c>
      <c r="J763" s="22">
        <v>0</v>
      </c>
    </row>
    <row r="764" spans="3:10" x14ac:dyDescent="0.3">
      <c r="C764" s="14" t="s">
        <v>47</v>
      </c>
      <c r="D764" s="12" t="s">
        <v>199</v>
      </c>
      <c r="E764" s="15">
        <v>94134160</v>
      </c>
      <c r="F764" s="61">
        <v>0</v>
      </c>
      <c r="G764" s="17">
        <f>E764-F764</f>
        <v>94134160</v>
      </c>
      <c r="H764" s="62">
        <f>F764/E764*100</f>
        <v>0</v>
      </c>
      <c r="I764" s="21">
        <v>2394</v>
      </c>
      <c r="J764" s="22">
        <v>0</v>
      </c>
    </row>
    <row r="765" spans="3:10" x14ac:dyDescent="0.3">
      <c r="C765" s="14" t="s">
        <v>49</v>
      </c>
      <c r="D765" s="12" t="s">
        <v>200</v>
      </c>
      <c r="E765" s="15">
        <v>100780813</v>
      </c>
      <c r="F765" s="61">
        <v>0</v>
      </c>
      <c r="G765" s="17">
        <f>E765-F765</f>
        <v>100780813</v>
      </c>
      <c r="H765" s="62">
        <f>F765/E765*100</f>
        <v>0</v>
      </c>
      <c r="I765" s="21">
        <v>2439</v>
      </c>
      <c r="J765" s="22">
        <v>0</v>
      </c>
    </row>
    <row r="766" spans="3:10" x14ac:dyDescent="0.3">
      <c r="C766" s="95"/>
      <c r="D766" s="12"/>
      <c r="E766" s="15"/>
      <c r="F766" s="71"/>
      <c r="G766" s="17"/>
      <c r="H766" s="81"/>
      <c r="I766" s="19"/>
      <c r="J766" s="461"/>
    </row>
    <row r="767" spans="3:10" x14ac:dyDescent="0.3">
      <c r="C767" s="564" t="s">
        <v>17</v>
      </c>
      <c r="D767" s="565"/>
      <c r="E767" s="27">
        <f>SUM(E763:E766)</f>
        <v>295619077</v>
      </c>
      <c r="F767" s="64">
        <f>SUM(F763:F766)</f>
        <v>0</v>
      </c>
      <c r="G767" s="72">
        <f>SUM(G763:G766)</f>
        <v>295619077</v>
      </c>
      <c r="H767" s="117">
        <f>F767/E767*100</f>
        <v>0</v>
      </c>
      <c r="I767" s="98">
        <f>SUM(I763:I766)</f>
        <v>7468</v>
      </c>
      <c r="J767" s="195">
        <v>0</v>
      </c>
    </row>
    <row r="768" spans="3:10" x14ac:dyDescent="0.3">
      <c r="C768" s="571"/>
      <c r="D768" s="572"/>
      <c r="E768" s="15"/>
      <c r="F768" s="71"/>
      <c r="G768" s="17"/>
      <c r="H768" s="44"/>
      <c r="I768" s="19"/>
      <c r="J768" s="461"/>
    </row>
    <row r="769" spans="3:11" ht="19.5" thickBot="1" x14ac:dyDescent="0.35">
      <c r="C769" s="547" t="s">
        <v>31</v>
      </c>
      <c r="D769" s="548"/>
      <c r="E769" s="84">
        <f>E760+E767</f>
        <v>1954018738</v>
      </c>
      <c r="F769" s="85">
        <f>F760+F767</f>
        <v>576684643</v>
      </c>
      <c r="G769" s="48">
        <f>G760+G767</f>
        <v>1377334095</v>
      </c>
      <c r="H769" s="99">
        <f>F769/E769*100</f>
        <v>29.512748869043854</v>
      </c>
      <c r="I769" s="86">
        <f>I760+I767</f>
        <v>43965</v>
      </c>
      <c r="J769" s="51">
        <f>J760+J767</f>
        <v>2</v>
      </c>
    </row>
    <row r="771" spans="3:11" x14ac:dyDescent="0.3">
      <c r="F771" s="515"/>
      <c r="G771" s="515"/>
      <c r="H771" s="515"/>
      <c r="I771" s="515"/>
      <c r="J771" s="515"/>
      <c r="K771" s="52"/>
    </row>
    <row r="772" spans="3:11" x14ac:dyDescent="0.3">
      <c r="F772" s="515" t="s">
        <v>142</v>
      </c>
      <c r="G772" s="515"/>
      <c r="H772" s="515"/>
      <c r="I772" s="515"/>
      <c r="J772" s="515"/>
      <c r="K772" s="52"/>
    </row>
    <row r="773" spans="3:11" x14ac:dyDescent="0.3">
      <c r="F773" s="515" t="s">
        <v>33</v>
      </c>
      <c r="G773" s="515"/>
      <c r="H773" s="515"/>
      <c r="I773" s="515"/>
      <c r="J773" s="515"/>
      <c r="K773" s="87"/>
    </row>
    <row r="774" spans="3:11" x14ac:dyDescent="0.3">
      <c r="F774" s="515"/>
      <c r="G774" s="515"/>
      <c r="H774" s="515"/>
      <c r="I774" s="515"/>
      <c r="J774" s="515"/>
      <c r="K774" s="3"/>
    </row>
    <row r="775" spans="3:11" x14ac:dyDescent="0.3">
      <c r="G775" s="3"/>
      <c r="H775" s="3"/>
      <c r="I775" s="3"/>
      <c r="J775" s="459"/>
      <c r="K775" s="3"/>
    </row>
    <row r="776" spans="3:11" x14ac:dyDescent="0.3">
      <c r="G776" s="3"/>
      <c r="H776" s="3"/>
      <c r="I776" s="3"/>
      <c r="J776" s="459"/>
      <c r="K776" s="3"/>
    </row>
    <row r="777" spans="3:11" x14ac:dyDescent="0.3">
      <c r="F777" s="516" t="s">
        <v>34</v>
      </c>
      <c r="G777" s="516"/>
      <c r="H777" s="516"/>
      <c r="I777" s="516"/>
      <c r="J777" s="516"/>
      <c r="K777" s="88"/>
    </row>
    <row r="778" spans="3:11" x14ac:dyDescent="0.3">
      <c r="F778" s="515" t="s">
        <v>35</v>
      </c>
      <c r="G778" s="515"/>
      <c r="H778" s="515"/>
      <c r="I778" s="515"/>
      <c r="J778" s="515"/>
      <c r="K778" s="52"/>
    </row>
    <row r="779" spans="3:11" x14ac:dyDescent="0.3">
      <c r="F779" s="515" t="s">
        <v>36</v>
      </c>
      <c r="G779" s="515"/>
      <c r="H779" s="515"/>
      <c r="I779" s="515"/>
      <c r="J779" s="515"/>
      <c r="K779" s="52"/>
    </row>
    <row r="800" spans="3:10" x14ac:dyDescent="0.3">
      <c r="C800" s="517" t="s">
        <v>415</v>
      </c>
      <c r="D800" s="517"/>
      <c r="E800" s="517"/>
      <c r="F800" s="517"/>
      <c r="G800" s="517"/>
      <c r="H800" s="517"/>
      <c r="I800" s="517"/>
      <c r="J800" s="517"/>
    </row>
    <row r="801" spans="3:10" x14ac:dyDescent="0.3">
      <c r="C801" s="515" t="s">
        <v>394</v>
      </c>
      <c r="D801" s="515"/>
      <c r="E801" s="515"/>
      <c r="F801" s="515"/>
      <c r="G801" s="515"/>
      <c r="H801" s="515"/>
      <c r="I801" s="515"/>
      <c r="J801" s="515"/>
    </row>
    <row r="802" spans="3:10" x14ac:dyDescent="0.3">
      <c r="C802" s="517" t="s">
        <v>414</v>
      </c>
      <c r="D802" s="517"/>
      <c r="E802" s="517"/>
      <c r="F802" s="517"/>
      <c r="G802" s="517"/>
      <c r="H802" s="517"/>
      <c r="I802" s="517"/>
      <c r="J802" s="517"/>
    </row>
    <row r="803" spans="3:10" ht="19.5" thickBot="1" x14ac:dyDescent="0.35">
      <c r="C803" s="3"/>
      <c r="D803" s="3"/>
      <c r="E803" s="4"/>
      <c r="F803" s="1"/>
      <c r="G803" s="1"/>
      <c r="H803" s="1"/>
      <c r="I803" s="1"/>
    </row>
    <row r="804" spans="3:10" x14ac:dyDescent="0.3">
      <c r="C804" s="535" t="s">
        <v>2</v>
      </c>
      <c r="D804" s="537" t="s">
        <v>406</v>
      </c>
      <c r="E804" s="539" t="s">
        <v>4</v>
      </c>
      <c r="F804" s="541" t="s">
        <v>5</v>
      </c>
      <c r="G804" s="541" t="s">
        <v>6</v>
      </c>
      <c r="H804" s="543" t="s">
        <v>7</v>
      </c>
      <c r="I804" s="55" t="s">
        <v>8</v>
      </c>
      <c r="J804" s="574" t="s">
        <v>9</v>
      </c>
    </row>
    <row r="805" spans="3:10" x14ac:dyDescent="0.3">
      <c r="C805" s="566"/>
      <c r="D805" s="538"/>
      <c r="E805" s="567"/>
      <c r="F805" s="568"/>
      <c r="G805" s="568"/>
      <c r="H805" s="569"/>
      <c r="I805" s="80" t="s">
        <v>10</v>
      </c>
      <c r="J805" s="575"/>
    </row>
    <row r="806" spans="3:10" x14ac:dyDescent="0.3">
      <c r="C806" s="7" t="s">
        <v>11</v>
      </c>
      <c r="D806" s="8" t="s">
        <v>12</v>
      </c>
      <c r="E806" s="9"/>
      <c r="F806" s="10"/>
      <c r="G806" s="11"/>
      <c r="H806" s="10"/>
      <c r="I806" s="10"/>
      <c r="J806" s="461"/>
    </row>
    <row r="807" spans="3:10" x14ac:dyDescent="0.3">
      <c r="C807" s="14" t="s">
        <v>129</v>
      </c>
      <c r="D807" s="12" t="s">
        <v>202</v>
      </c>
      <c r="E807" s="61">
        <v>379973047</v>
      </c>
      <c r="F807" s="21">
        <v>32233808</v>
      </c>
      <c r="G807" s="17">
        <f>E807-F807</f>
        <v>347739239</v>
      </c>
      <c r="H807" s="62">
        <f>F807/E807*100</f>
        <v>8.4831827558547861</v>
      </c>
      <c r="I807" s="19">
        <v>4089</v>
      </c>
      <c r="J807" s="22">
        <v>0</v>
      </c>
    </row>
    <row r="808" spans="3:10" x14ac:dyDescent="0.3">
      <c r="C808" s="14" t="s">
        <v>131</v>
      </c>
      <c r="D808" s="12" t="s">
        <v>203</v>
      </c>
      <c r="E808" s="61">
        <v>368315789</v>
      </c>
      <c r="F808" s="21">
        <v>875548</v>
      </c>
      <c r="G808" s="17">
        <f>E808-F808</f>
        <v>367440241</v>
      </c>
      <c r="H808" s="62">
        <f>F808/E808*100</f>
        <v>0.23771666220912405</v>
      </c>
      <c r="I808" s="19">
        <v>4608</v>
      </c>
      <c r="J808" s="22">
        <v>0</v>
      </c>
    </row>
    <row r="809" spans="3:10" x14ac:dyDescent="0.3">
      <c r="C809" s="14" t="s">
        <v>133</v>
      </c>
      <c r="D809" s="12" t="s">
        <v>204</v>
      </c>
      <c r="E809" s="61">
        <v>305335596</v>
      </c>
      <c r="F809" s="21">
        <v>642876</v>
      </c>
      <c r="G809" s="17">
        <f>E809-F809</f>
        <v>304692720</v>
      </c>
      <c r="H809" s="62">
        <f>F809/E809*100</f>
        <v>0.21054734803995795</v>
      </c>
      <c r="I809" s="19">
        <v>5801</v>
      </c>
      <c r="J809" s="22">
        <v>0</v>
      </c>
    </row>
    <row r="810" spans="3:10" x14ac:dyDescent="0.3">
      <c r="C810" s="14" t="s">
        <v>147</v>
      </c>
      <c r="D810" s="12" t="s">
        <v>205</v>
      </c>
      <c r="E810" s="61">
        <v>232103273</v>
      </c>
      <c r="F810" s="21">
        <v>346272</v>
      </c>
      <c r="G810" s="17">
        <f>E810-F810</f>
        <v>231757001</v>
      </c>
      <c r="H810" s="62">
        <f>F810/E810*100</f>
        <v>0.14918876219380156</v>
      </c>
      <c r="I810" s="19">
        <v>4517</v>
      </c>
      <c r="J810" s="22">
        <v>0</v>
      </c>
    </row>
    <row r="811" spans="3:10" x14ac:dyDescent="0.3">
      <c r="C811" s="14" t="s">
        <v>43</v>
      </c>
      <c r="D811" s="12" t="s">
        <v>206</v>
      </c>
      <c r="E811" s="61">
        <v>1646165037</v>
      </c>
      <c r="F811" s="61">
        <v>926333</v>
      </c>
      <c r="G811" s="17">
        <f>E811-F811</f>
        <v>1645238704</v>
      </c>
      <c r="H811" s="62">
        <f>F811/E811*100</f>
        <v>5.627218287226933E-2</v>
      </c>
      <c r="I811" s="21">
        <v>7414</v>
      </c>
      <c r="J811" s="22">
        <v>0</v>
      </c>
    </row>
    <row r="812" spans="3:10" x14ac:dyDescent="0.3">
      <c r="C812" s="14"/>
      <c r="D812" s="12"/>
      <c r="E812" s="15"/>
      <c r="F812" s="21"/>
      <c r="G812" s="17"/>
      <c r="H812" s="81"/>
      <c r="I812" s="21"/>
      <c r="J812" s="471"/>
    </row>
    <row r="813" spans="3:10" x14ac:dyDescent="0.3">
      <c r="C813" s="564" t="s">
        <v>17</v>
      </c>
      <c r="D813" s="565"/>
      <c r="E813" s="27">
        <f>SUM(E807:E812)</f>
        <v>2931892742</v>
      </c>
      <c r="F813" s="66">
        <f>SUM(F807:F812)</f>
        <v>35024837</v>
      </c>
      <c r="G813" s="72">
        <f>SUM(G807:G812)</f>
        <v>2896867905</v>
      </c>
      <c r="H813" s="93">
        <f>F813/E813*100</f>
        <v>1.1946152223872861</v>
      </c>
      <c r="I813" s="66">
        <f>SUM(I807:I812)</f>
        <v>26429</v>
      </c>
      <c r="J813" s="432">
        <v>0</v>
      </c>
    </row>
    <row r="814" spans="3:10" x14ac:dyDescent="0.3">
      <c r="C814" s="32"/>
      <c r="D814" s="12"/>
      <c r="E814" s="15"/>
      <c r="F814" s="21"/>
      <c r="G814" s="17"/>
      <c r="H814" s="81"/>
      <c r="I814" s="21"/>
      <c r="J814" s="471"/>
    </row>
    <row r="815" spans="3:10" x14ac:dyDescent="0.3">
      <c r="C815" s="32" t="s">
        <v>18</v>
      </c>
      <c r="D815" s="35" t="s">
        <v>19</v>
      </c>
      <c r="E815" s="15"/>
      <c r="F815" s="21"/>
      <c r="G815" s="17"/>
      <c r="H815" s="81"/>
      <c r="I815" s="21"/>
      <c r="J815" s="471"/>
    </row>
    <row r="816" spans="3:10" x14ac:dyDescent="0.3">
      <c r="C816" s="14">
        <v>6</v>
      </c>
      <c r="D816" s="12" t="s">
        <v>207</v>
      </c>
      <c r="E816" s="61">
        <v>189260869</v>
      </c>
      <c r="F816" s="21">
        <v>0</v>
      </c>
      <c r="G816" s="17">
        <f t="shared" ref="G816:G823" si="25">E816-F816</f>
        <v>189260869</v>
      </c>
      <c r="H816" s="62">
        <f t="shared" ref="H816:H823" si="26">F816/E816*100</f>
        <v>0</v>
      </c>
      <c r="I816" s="21">
        <v>2919</v>
      </c>
      <c r="J816" s="22">
        <v>0</v>
      </c>
    </row>
    <row r="817" spans="3:11" x14ac:dyDescent="0.3">
      <c r="C817" s="14">
        <v>7</v>
      </c>
      <c r="D817" s="12" t="s">
        <v>208</v>
      </c>
      <c r="E817" s="61">
        <v>280942305</v>
      </c>
      <c r="F817" s="21">
        <v>0</v>
      </c>
      <c r="G817" s="17">
        <f t="shared" si="25"/>
        <v>280942305</v>
      </c>
      <c r="H817" s="62">
        <f t="shared" si="26"/>
        <v>0</v>
      </c>
      <c r="I817" s="21">
        <v>4314</v>
      </c>
      <c r="J817" s="22">
        <v>0</v>
      </c>
    </row>
    <row r="818" spans="3:11" x14ac:dyDescent="0.3">
      <c r="C818" s="14">
        <v>8</v>
      </c>
      <c r="D818" s="12" t="s">
        <v>106</v>
      </c>
      <c r="E818" s="61">
        <v>52302348</v>
      </c>
      <c r="F818" s="61">
        <v>132300</v>
      </c>
      <c r="G818" s="17">
        <f t="shared" si="25"/>
        <v>52170048</v>
      </c>
      <c r="H818" s="62">
        <f t="shared" si="26"/>
        <v>0.25295231487504155</v>
      </c>
      <c r="I818" s="21">
        <v>1010</v>
      </c>
      <c r="J818" s="22">
        <v>0</v>
      </c>
    </row>
    <row r="819" spans="3:11" x14ac:dyDescent="0.3">
      <c r="C819" s="14">
        <v>9</v>
      </c>
      <c r="D819" s="12" t="s">
        <v>209</v>
      </c>
      <c r="E819" s="61">
        <v>145658512</v>
      </c>
      <c r="F819" s="61">
        <v>0</v>
      </c>
      <c r="G819" s="17">
        <f t="shared" si="25"/>
        <v>145658512</v>
      </c>
      <c r="H819" s="62">
        <f t="shared" si="26"/>
        <v>0</v>
      </c>
      <c r="I819" s="21">
        <v>2394</v>
      </c>
      <c r="J819" s="22">
        <v>0</v>
      </c>
    </row>
    <row r="820" spans="3:11" x14ac:dyDescent="0.3">
      <c r="C820" s="14">
        <v>10</v>
      </c>
      <c r="D820" s="12" t="s">
        <v>210</v>
      </c>
      <c r="E820" s="61">
        <v>71092396</v>
      </c>
      <c r="F820" s="61">
        <v>98060</v>
      </c>
      <c r="G820" s="17">
        <f t="shared" si="25"/>
        <v>70994336</v>
      </c>
      <c r="H820" s="62">
        <f t="shared" si="26"/>
        <v>0.13793317642578823</v>
      </c>
      <c r="I820" s="21">
        <v>1631</v>
      </c>
      <c r="J820" s="22">
        <v>0</v>
      </c>
    </row>
    <row r="821" spans="3:11" x14ac:dyDescent="0.3">
      <c r="C821" s="14">
        <v>11</v>
      </c>
      <c r="D821" s="12" t="s">
        <v>211</v>
      </c>
      <c r="E821" s="61">
        <v>131428848</v>
      </c>
      <c r="F821" s="61">
        <v>50000</v>
      </c>
      <c r="G821" s="17">
        <f t="shared" si="25"/>
        <v>131378848</v>
      </c>
      <c r="H821" s="62">
        <f t="shared" si="26"/>
        <v>3.8043398204327256E-2</v>
      </c>
      <c r="I821" s="21">
        <v>2818</v>
      </c>
      <c r="J821" s="22">
        <v>0</v>
      </c>
    </row>
    <row r="822" spans="3:11" x14ac:dyDescent="0.3">
      <c r="C822" s="14">
        <v>12</v>
      </c>
      <c r="D822" s="12" t="s">
        <v>212</v>
      </c>
      <c r="E822" s="15">
        <v>97344912</v>
      </c>
      <c r="F822" s="21">
        <v>0</v>
      </c>
      <c r="G822" s="17">
        <f t="shared" si="25"/>
        <v>97344912</v>
      </c>
      <c r="H822" s="62">
        <f t="shared" si="26"/>
        <v>0</v>
      </c>
      <c r="I822" s="21">
        <v>2083</v>
      </c>
      <c r="J822" s="22">
        <v>0</v>
      </c>
    </row>
    <row r="823" spans="3:11" x14ac:dyDescent="0.3">
      <c r="C823" s="14">
        <v>13</v>
      </c>
      <c r="D823" s="12" t="s">
        <v>213</v>
      </c>
      <c r="E823" s="15">
        <v>184343111</v>
      </c>
      <c r="F823" s="61">
        <v>100180</v>
      </c>
      <c r="G823" s="17">
        <f t="shared" si="25"/>
        <v>184242931</v>
      </c>
      <c r="H823" s="62">
        <f t="shared" si="26"/>
        <v>5.4344314499498704E-2</v>
      </c>
      <c r="I823" s="19">
        <v>2927</v>
      </c>
      <c r="J823" s="22">
        <v>0</v>
      </c>
    </row>
    <row r="824" spans="3:11" x14ac:dyDescent="0.3">
      <c r="C824" s="95"/>
      <c r="D824" s="12"/>
      <c r="E824" s="15"/>
      <c r="F824" s="71"/>
      <c r="G824" s="17"/>
      <c r="H824" s="83"/>
      <c r="I824" s="19"/>
      <c r="J824" s="461"/>
    </row>
    <row r="825" spans="3:11" x14ac:dyDescent="0.3">
      <c r="C825" s="564" t="s">
        <v>17</v>
      </c>
      <c r="D825" s="565"/>
      <c r="E825" s="27">
        <f>SUM(E816:E824)</f>
        <v>1152373301</v>
      </c>
      <c r="F825" s="64">
        <f>SUM(F816:F824)</f>
        <v>380540</v>
      </c>
      <c r="G825" s="72">
        <f>SUM(G816:G824)</f>
        <v>1151992761</v>
      </c>
      <c r="H825" s="93">
        <f>F825/E825*100</f>
        <v>3.3022285371396329E-2</v>
      </c>
      <c r="I825" s="98">
        <f>SUM(I816:I824)</f>
        <v>20096</v>
      </c>
      <c r="J825" s="432">
        <v>0</v>
      </c>
    </row>
    <row r="826" spans="3:11" x14ac:dyDescent="0.3">
      <c r="C826" s="571"/>
      <c r="D826" s="572"/>
      <c r="E826" s="15"/>
      <c r="F826" s="71"/>
      <c r="G826" s="17"/>
      <c r="H826" s="137"/>
      <c r="I826" s="19"/>
      <c r="J826" s="461"/>
    </row>
    <row r="827" spans="3:11" ht="19.5" thickBot="1" x14ac:dyDescent="0.35">
      <c r="C827" s="111"/>
      <c r="D827" s="112" t="s">
        <v>31</v>
      </c>
      <c r="E827" s="427">
        <f>E813+E825</f>
        <v>4084266043</v>
      </c>
      <c r="F827" s="85">
        <f>F813+F825</f>
        <v>35405377</v>
      </c>
      <c r="G827" s="48">
        <f>G813+G825</f>
        <v>4048860666</v>
      </c>
      <c r="H827" s="113">
        <f>F827/E827*100</f>
        <v>0.86687244727069324</v>
      </c>
      <c r="I827" s="86">
        <f>I813+I825</f>
        <v>46525</v>
      </c>
      <c r="J827" s="139">
        <f>J813+J825</f>
        <v>0</v>
      </c>
    </row>
    <row r="829" spans="3:11" x14ac:dyDescent="0.3">
      <c r="F829" s="515"/>
      <c r="G829" s="515"/>
      <c r="H829" s="515"/>
      <c r="I829" s="515"/>
      <c r="J829" s="515"/>
      <c r="K829" s="52"/>
    </row>
    <row r="830" spans="3:11" x14ac:dyDescent="0.3">
      <c r="F830" s="515" t="s">
        <v>142</v>
      </c>
      <c r="G830" s="515"/>
      <c r="H830" s="515"/>
      <c r="I830" s="515"/>
      <c r="J830" s="515"/>
      <c r="K830" s="52"/>
    </row>
    <row r="831" spans="3:11" x14ac:dyDescent="0.3">
      <c r="F831" s="515" t="s">
        <v>33</v>
      </c>
      <c r="G831" s="515"/>
      <c r="H831" s="515"/>
      <c r="I831" s="515"/>
      <c r="J831" s="515"/>
      <c r="K831" s="87"/>
    </row>
    <row r="832" spans="3:11" x14ac:dyDescent="0.3">
      <c r="F832" s="515"/>
      <c r="G832" s="515"/>
      <c r="H832" s="515"/>
      <c r="I832" s="515"/>
      <c r="J832" s="515"/>
      <c r="K832" s="3"/>
    </row>
    <row r="833" spans="6:11" x14ac:dyDescent="0.3">
      <c r="G833" s="3"/>
      <c r="H833" s="3"/>
      <c r="I833" s="3"/>
      <c r="J833" s="459"/>
      <c r="K833" s="3" t="s">
        <v>378</v>
      </c>
    </row>
    <row r="834" spans="6:11" x14ac:dyDescent="0.3">
      <c r="G834" s="3"/>
      <c r="H834" s="3"/>
      <c r="I834" s="3"/>
      <c r="J834" s="459"/>
      <c r="K834" s="3"/>
    </row>
    <row r="835" spans="6:11" x14ac:dyDescent="0.3">
      <c r="F835" s="516" t="s">
        <v>34</v>
      </c>
      <c r="G835" s="516"/>
      <c r="H835" s="516"/>
      <c r="I835" s="516"/>
      <c r="J835" s="516"/>
      <c r="K835" s="88"/>
    </row>
    <row r="836" spans="6:11" x14ac:dyDescent="0.3">
      <c r="F836" s="515" t="s">
        <v>35</v>
      </c>
      <c r="G836" s="515"/>
      <c r="H836" s="515"/>
      <c r="I836" s="515"/>
      <c r="J836" s="515"/>
      <c r="K836" s="52"/>
    </row>
    <row r="837" spans="6:11" x14ac:dyDescent="0.3">
      <c r="F837" s="515" t="s">
        <v>36</v>
      </c>
      <c r="G837" s="515"/>
      <c r="H837" s="515"/>
      <c r="I837" s="515"/>
      <c r="J837" s="515"/>
      <c r="K837" s="52"/>
    </row>
    <row r="853" spans="3:11" x14ac:dyDescent="0.3">
      <c r="C853" s="517" t="s">
        <v>415</v>
      </c>
      <c r="D853" s="517"/>
      <c r="E853" s="517"/>
      <c r="F853" s="517"/>
      <c r="G853" s="517"/>
      <c r="H853" s="517"/>
      <c r="I853" s="517"/>
      <c r="J853" s="517"/>
    </row>
    <row r="854" spans="3:11" x14ac:dyDescent="0.3">
      <c r="C854" s="573" t="s">
        <v>395</v>
      </c>
      <c r="D854" s="573"/>
      <c r="E854" s="573"/>
      <c r="F854" s="573"/>
      <c r="G854" s="573"/>
      <c r="H854" s="573"/>
      <c r="I854" s="573"/>
      <c r="J854" s="573"/>
    </row>
    <row r="855" spans="3:11" x14ac:dyDescent="0.3">
      <c r="C855" s="517" t="s">
        <v>414</v>
      </c>
      <c r="D855" s="517"/>
      <c r="E855" s="517"/>
      <c r="F855" s="517"/>
      <c r="G855" s="517"/>
      <c r="H855" s="517"/>
      <c r="I855" s="517"/>
      <c r="J855" s="517"/>
      <c r="K855" s="140"/>
    </row>
    <row r="856" spans="3:11" ht="19.5" thickBot="1" x14ac:dyDescent="0.35">
      <c r="C856" s="54"/>
      <c r="D856" s="54"/>
      <c r="E856" s="54"/>
      <c r="F856" s="54"/>
      <c r="G856" s="54"/>
      <c r="H856" s="54"/>
      <c r="I856" s="54"/>
    </row>
    <row r="857" spans="3:11" x14ac:dyDescent="0.3">
      <c r="C857" s="535" t="s">
        <v>2</v>
      </c>
      <c r="D857" s="537" t="s">
        <v>406</v>
      </c>
      <c r="E857" s="539" t="s">
        <v>4</v>
      </c>
      <c r="F857" s="541" t="s">
        <v>5</v>
      </c>
      <c r="G857" s="541" t="s">
        <v>6</v>
      </c>
      <c r="H857" s="543" t="s">
        <v>7</v>
      </c>
      <c r="I857" s="55" t="s">
        <v>8</v>
      </c>
      <c r="J857" s="545" t="s">
        <v>9</v>
      </c>
    </row>
    <row r="858" spans="3:11" x14ac:dyDescent="0.3">
      <c r="C858" s="566"/>
      <c r="D858" s="538"/>
      <c r="E858" s="567"/>
      <c r="F858" s="568"/>
      <c r="G858" s="568"/>
      <c r="H858" s="569"/>
      <c r="I858" s="80" t="s">
        <v>10</v>
      </c>
      <c r="J858" s="570"/>
    </row>
    <row r="859" spans="3:11" x14ac:dyDescent="0.3">
      <c r="C859" s="7" t="s">
        <v>11</v>
      </c>
      <c r="D859" s="8" t="s">
        <v>12</v>
      </c>
      <c r="E859" s="9"/>
      <c r="F859" s="10"/>
      <c r="G859" s="11"/>
      <c r="H859" s="10"/>
      <c r="I859" s="12"/>
      <c r="J859" s="461"/>
    </row>
    <row r="860" spans="3:11" x14ac:dyDescent="0.3">
      <c r="C860" s="14" t="s">
        <v>129</v>
      </c>
      <c r="D860" s="12" t="s">
        <v>215</v>
      </c>
      <c r="E860" s="61">
        <v>548180749</v>
      </c>
      <c r="F860" s="61">
        <v>2103193</v>
      </c>
      <c r="G860" s="15">
        <f>E860-F860</f>
        <v>546077556</v>
      </c>
      <c r="H860" s="62">
        <f>F860/E860*100</f>
        <v>0.38366779640413823</v>
      </c>
      <c r="I860" s="21">
        <v>6717</v>
      </c>
      <c r="J860" s="22">
        <v>0</v>
      </c>
    </row>
    <row r="861" spans="3:11" x14ac:dyDescent="0.3">
      <c r="C861" s="14" t="s">
        <v>131</v>
      </c>
      <c r="D861" s="12" t="s">
        <v>216</v>
      </c>
      <c r="E861" s="61">
        <v>5888924647</v>
      </c>
      <c r="F861" s="61">
        <v>146610</v>
      </c>
      <c r="G861" s="15">
        <f t="shared" ref="G861:G867" si="27">E861-F861</f>
        <v>5888778037</v>
      </c>
      <c r="H861" s="62">
        <f t="shared" ref="H861:H867" si="28">F861/E861*100</f>
        <v>2.4895886564737699E-3</v>
      </c>
      <c r="I861" s="21">
        <v>3879</v>
      </c>
      <c r="J861" s="22">
        <v>0</v>
      </c>
    </row>
    <row r="862" spans="3:11" x14ac:dyDescent="0.3">
      <c r="C862" s="14" t="s">
        <v>133</v>
      </c>
      <c r="D862" s="12" t="s">
        <v>217</v>
      </c>
      <c r="E862" s="61">
        <v>388558038</v>
      </c>
      <c r="F862" s="61">
        <v>1041164</v>
      </c>
      <c r="G862" s="15">
        <f t="shared" si="27"/>
        <v>387516874</v>
      </c>
      <c r="H862" s="62">
        <f t="shared" si="28"/>
        <v>0.26795585168154468</v>
      </c>
      <c r="I862" s="21">
        <v>7017</v>
      </c>
      <c r="J862" s="22">
        <v>0</v>
      </c>
    </row>
    <row r="863" spans="3:11" x14ac:dyDescent="0.3">
      <c r="C863" s="14" t="s">
        <v>147</v>
      </c>
      <c r="D863" s="12" t="s">
        <v>218</v>
      </c>
      <c r="E863" s="61">
        <v>160840988</v>
      </c>
      <c r="F863" s="61">
        <v>85480</v>
      </c>
      <c r="G863" s="15">
        <f t="shared" si="27"/>
        <v>160755508</v>
      </c>
      <c r="H863" s="62">
        <f t="shared" si="28"/>
        <v>5.3145657125657553E-2</v>
      </c>
      <c r="I863" s="21">
        <v>3302</v>
      </c>
      <c r="J863" s="22">
        <v>0</v>
      </c>
    </row>
    <row r="864" spans="3:11" x14ac:dyDescent="0.3">
      <c r="C864" s="14" t="s">
        <v>43</v>
      </c>
      <c r="D864" s="12" t="s">
        <v>219</v>
      </c>
      <c r="E864" s="61">
        <v>404630984</v>
      </c>
      <c r="F864" s="61">
        <v>513540</v>
      </c>
      <c r="G864" s="15">
        <f t="shared" si="27"/>
        <v>404117444</v>
      </c>
      <c r="H864" s="62">
        <f t="shared" si="28"/>
        <v>0.12691563926305752</v>
      </c>
      <c r="I864" s="21">
        <v>7128</v>
      </c>
      <c r="J864" s="22">
        <v>0</v>
      </c>
    </row>
    <row r="865" spans="3:11" x14ac:dyDescent="0.3">
      <c r="C865" s="14" t="s">
        <v>45</v>
      </c>
      <c r="D865" s="12" t="s">
        <v>220</v>
      </c>
      <c r="E865" s="61">
        <v>325837318</v>
      </c>
      <c r="F865" s="61">
        <v>349844</v>
      </c>
      <c r="G865" s="15">
        <f t="shared" si="27"/>
        <v>325487474</v>
      </c>
      <c r="H865" s="62">
        <f t="shared" si="28"/>
        <v>0.10736768954131889</v>
      </c>
      <c r="I865" s="21">
        <v>5962</v>
      </c>
      <c r="J865" s="22">
        <v>0</v>
      </c>
    </row>
    <row r="866" spans="3:11" x14ac:dyDescent="0.3">
      <c r="C866" s="14" t="s">
        <v>47</v>
      </c>
      <c r="D866" s="12" t="s">
        <v>221</v>
      </c>
      <c r="E866" s="61">
        <v>226674889</v>
      </c>
      <c r="F866" s="61">
        <v>437108</v>
      </c>
      <c r="G866" s="15">
        <f t="shared" si="27"/>
        <v>226237781</v>
      </c>
      <c r="H866" s="62">
        <f t="shared" si="28"/>
        <v>0.19283476962461424</v>
      </c>
      <c r="I866" s="21">
        <v>4039</v>
      </c>
      <c r="J866" s="22">
        <v>0</v>
      </c>
    </row>
    <row r="867" spans="3:11" x14ac:dyDescent="0.3">
      <c r="C867" s="14" t="s">
        <v>49</v>
      </c>
      <c r="D867" s="12" t="s">
        <v>222</v>
      </c>
      <c r="E867" s="61">
        <v>253777456</v>
      </c>
      <c r="F867" s="61">
        <v>80208</v>
      </c>
      <c r="G867" s="15">
        <f t="shared" si="27"/>
        <v>253697248</v>
      </c>
      <c r="H867" s="62">
        <f t="shared" si="28"/>
        <v>3.1605644277559464E-2</v>
      </c>
      <c r="I867" s="21">
        <v>5193</v>
      </c>
      <c r="J867" s="22">
        <v>0</v>
      </c>
    </row>
    <row r="868" spans="3:11" x14ac:dyDescent="0.3">
      <c r="C868" s="14"/>
      <c r="D868" s="12"/>
      <c r="E868" s="15"/>
      <c r="F868" s="61"/>
      <c r="G868" s="15"/>
      <c r="H868" s="81"/>
      <c r="I868" s="21"/>
      <c r="J868" s="37"/>
      <c r="K868" s="2" t="s">
        <v>378</v>
      </c>
    </row>
    <row r="869" spans="3:11" x14ac:dyDescent="0.3">
      <c r="C869" s="564" t="s">
        <v>17</v>
      </c>
      <c r="D869" s="565"/>
      <c r="E869" s="27">
        <f>SUM(E860:E868)</f>
        <v>8197425069</v>
      </c>
      <c r="F869" s="63">
        <f>SUM(F860:F868)</f>
        <v>4757147</v>
      </c>
      <c r="G869" s="27">
        <f>SUM(G860:G868)</f>
        <v>8192667922</v>
      </c>
      <c r="H869" s="93">
        <f>F869/E869*100</f>
        <v>5.8032210846183707E-2</v>
      </c>
      <c r="I869" s="66">
        <f>SUM(I860:I868)</f>
        <v>43237</v>
      </c>
      <c r="J869" s="432">
        <v>0</v>
      </c>
    </row>
    <row r="870" spans="3:11" x14ac:dyDescent="0.3">
      <c r="C870" s="32"/>
      <c r="D870" s="12"/>
      <c r="E870" s="15"/>
      <c r="F870" s="61"/>
      <c r="G870" s="15"/>
      <c r="H870" s="81"/>
      <c r="I870" s="21"/>
      <c r="J870" s="37"/>
    </row>
    <row r="871" spans="3:11" x14ac:dyDescent="0.3">
      <c r="C871" s="32" t="s">
        <v>18</v>
      </c>
      <c r="D871" s="35" t="s">
        <v>19</v>
      </c>
      <c r="E871" s="15"/>
      <c r="F871" s="61"/>
      <c r="G871" s="15"/>
      <c r="H871" s="81"/>
      <c r="I871" s="21"/>
      <c r="J871" s="37"/>
    </row>
    <row r="872" spans="3:11" x14ac:dyDescent="0.3">
      <c r="C872" s="14" t="s">
        <v>51</v>
      </c>
      <c r="D872" s="12" t="s">
        <v>223</v>
      </c>
      <c r="E872" s="61">
        <v>211066108</v>
      </c>
      <c r="F872" s="61">
        <v>26124</v>
      </c>
      <c r="G872" s="15">
        <f t="shared" ref="G872:G879" si="29">E872-F872</f>
        <v>211039984</v>
      </c>
      <c r="H872" s="62">
        <f>F872/E872*100</f>
        <v>1.237716478857894E-2</v>
      </c>
      <c r="I872" s="21">
        <v>4645</v>
      </c>
      <c r="J872" s="22">
        <v>0</v>
      </c>
    </row>
    <row r="873" spans="3:11" x14ac:dyDescent="0.3">
      <c r="C873" s="14" t="s">
        <v>53</v>
      </c>
      <c r="D873" s="12" t="s">
        <v>224</v>
      </c>
      <c r="E873" s="61">
        <v>243015794</v>
      </c>
      <c r="F873" s="61">
        <v>0</v>
      </c>
      <c r="G873" s="15">
        <f t="shared" si="29"/>
        <v>243015794</v>
      </c>
      <c r="H873" s="62">
        <f t="shared" ref="H873:H879" si="30">F873/E873*100</f>
        <v>0</v>
      </c>
      <c r="I873" s="21">
        <v>4971</v>
      </c>
      <c r="J873" s="22">
        <v>0</v>
      </c>
    </row>
    <row r="874" spans="3:11" x14ac:dyDescent="0.3">
      <c r="C874" s="14" t="s">
        <v>55</v>
      </c>
      <c r="D874" s="12" t="s">
        <v>225</v>
      </c>
      <c r="E874" s="61">
        <v>113000909</v>
      </c>
      <c r="F874" s="61">
        <v>18360</v>
      </c>
      <c r="G874" s="15">
        <f t="shared" si="29"/>
        <v>112982549</v>
      </c>
      <c r="H874" s="62">
        <f t="shared" si="30"/>
        <v>1.6247656910441315E-2</v>
      </c>
      <c r="I874" s="21">
        <v>2838</v>
      </c>
      <c r="J874" s="22">
        <v>0</v>
      </c>
    </row>
    <row r="875" spans="3:11" x14ac:dyDescent="0.3">
      <c r="C875" s="14" t="s">
        <v>57</v>
      </c>
      <c r="D875" s="12" t="s">
        <v>226</v>
      </c>
      <c r="E875" s="61">
        <v>272081713</v>
      </c>
      <c r="F875" s="61">
        <v>0</v>
      </c>
      <c r="G875" s="15">
        <f t="shared" si="29"/>
        <v>272081713</v>
      </c>
      <c r="H875" s="62">
        <f t="shared" si="30"/>
        <v>0</v>
      </c>
      <c r="I875" s="21">
        <v>6057</v>
      </c>
      <c r="J875" s="22">
        <v>0</v>
      </c>
    </row>
    <row r="876" spans="3:11" x14ac:dyDescent="0.3">
      <c r="C876" s="14" t="s">
        <v>59</v>
      </c>
      <c r="D876" s="12" t="s">
        <v>227</v>
      </c>
      <c r="E876" s="61">
        <v>98628864</v>
      </c>
      <c r="F876" s="61">
        <v>0</v>
      </c>
      <c r="G876" s="15">
        <f t="shared" si="29"/>
        <v>98628864</v>
      </c>
      <c r="H876" s="62">
        <f t="shared" si="30"/>
        <v>0</v>
      </c>
      <c r="I876" s="21">
        <v>2549</v>
      </c>
      <c r="J876" s="22">
        <v>0</v>
      </c>
    </row>
    <row r="877" spans="3:11" x14ac:dyDescent="0.3">
      <c r="C877" s="14" t="s">
        <v>61</v>
      </c>
      <c r="D877" s="12" t="s">
        <v>382</v>
      </c>
      <c r="E877" s="61">
        <v>120097890</v>
      </c>
      <c r="F877" s="61">
        <v>88004</v>
      </c>
      <c r="G877" s="15">
        <f t="shared" si="29"/>
        <v>120009886</v>
      </c>
      <c r="H877" s="62">
        <f t="shared" si="30"/>
        <v>7.3276891042798498E-2</v>
      </c>
      <c r="I877" s="124">
        <v>2338</v>
      </c>
      <c r="J877" s="22">
        <v>0</v>
      </c>
    </row>
    <row r="878" spans="3:11" x14ac:dyDescent="0.3">
      <c r="C878" s="14" t="s">
        <v>63</v>
      </c>
      <c r="D878" s="12" t="s">
        <v>148</v>
      </c>
      <c r="E878" s="61">
        <v>176830961</v>
      </c>
      <c r="F878" s="61">
        <v>0</v>
      </c>
      <c r="G878" s="15">
        <f t="shared" si="29"/>
        <v>176830961</v>
      </c>
      <c r="H878" s="62">
        <f t="shared" si="30"/>
        <v>0</v>
      </c>
      <c r="I878" s="21">
        <v>4208</v>
      </c>
      <c r="J878" s="22">
        <v>0</v>
      </c>
    </row>
    <row r="879" spans="3:11" x14ac:dyDescent="0.3">
      <c r="C879" s="14" t="s">
        <v>65</v>
      </c>
      <c r="D879" s="12" t="s">
        <v>229</v>
      </c>
      <c r="E879" s="61">
        <v>230112221</v>
      </c>
      <c r="F879" s="61">
        <v>15174</v>
      </c>
      <c r="G879" s="15">
        <f t="shared" si="29"/>
        <v>230097047</v>
      </c>
      <c r="H879" s="62">
        <f t="shared" si="30"/>
        <v>6.5941738922245252E-3</v>
      </c>
      <c r="I879" s="21">
        <v>4047</v>
      </c>
      <c r="J879" s="22">
        <v>0</v>
      </c>
    </row>
    <row r="880" spans="3:11" x14ac:dyDescent="0.3">
      <c r="C880" s="95"/>
      <c r="D880" s="12"/>
      <c r="E880" s="15"/>
      <c r="F880" s="71"/>
      <c r="G880" s="15"/>
      <c r="H880" s="81"/>
      <c r="I880" s="19"/>
      <c r="J880" s="461"/>
    </row>
    <row r="881" spans="3:11" x14ac:dyDescent="0.3">
      <c r="C881" s="564" t="s">
        <v>17</v>
      </c>
      <c r="D881" s="565"/>
      <c r="E881" s="27">
        <f>SUM(E872:E880)</f>
        <v>1464834460</v>
      </c>
      <c r="F881" s="64">
        <f>SUM(F872:F880)</f>
        <v>147662</v>
      </c>
      <c r="G881" s="72">
        <f>SUM(G872:G880)</f>
        <v>1464686798</v>
      </c>
      <c r="H881" s="93">
        <f>SUM(F881/E881*100)</f>
        <v>1.0080456463319412E-2</v>
      </c>
      <c r="I881" s="98">
        <f>SUM(I872:I880)</f>
        <v>31653</v>
      </c>
      <c r="J881" s="432">
        <v>0</v>
      </c>
    </row>
    <row r="882" spans="3:11" x14ac:dyDescent="0.3">
      <c r="C882" s="571"/>
      <c r="D882" s="572"/>
      <c r="E882" s="15"/>
      <c r="F882" s="71"/>
      <c r="G882" s="17"/>
      <c r="H882" s="44"/>
      <c r="I882" s="19"/>
      <c r="J882" s="462"/>
    </row>
    <row r="883" spans="3:11" ht="19.5" thickBot="1" x14ac:dyDescent="0.35">
      <c r="C883" s="547" t="s">
        <v>31</v>
      </c>
      <c r="D883" s="548"/>
      <c r="E883" s="427">
        <f>E869+E881</f>
        <v>9662259529</v>
      </c>
      <c r="F883" s="85">
        <f>F869+F881</f>
        <v>4904809</v>
      </c>
      <c r="G883" s="48">
        <f>G869+G881</f>
        <v>9657354720</v>
      </c>
      <c r="H883" s="99">
        <f>F883/E883*100</f>
        <v>5.0762546641174987E-2</v>
      </c>
      <c r="I883" s="86">
        <f>I869+I881</f>
        <v>74890</v>
      </c>
      <c r="J883" s="115">
        <f>J869+J881</f>
        <v>0</v>
      </c>
    </row>
    <row r="884" spans="3:11" x14ac:dyDescent="0.3">
      <c r="C884" s="142"/>
      <c r="D884" s="143"/>
      <c r="E884" s="144"/>
      <c r="F884" s="145"/>
      <c r="G884" s="145"/>
      <c r="H884" s="145"/>
      <c r="I884" s="145"/>
    </row>
    <row r="885" spans="3:11" x14ac:dyDescent="0.3">
      <c r="C885" s="142"/>
      <c r="D885" s="143"/>
      <c r="E885" s="144"/>
      <c r="F885" s="515"/>
      <c r="G885" s="515"/>
      <c r="H885" s="515"/>
      <c r="I885" s="515"/>
      <c r="J885" s="515"/>
    </row>
    <row r="886" spans="3:11" x14ac:dyDescent="0.3">
      <c r="C886" s="142"/>
      <c r="D886" s="143"/>
      <c r="E886" s="144"/>
      <c r="F886" s="515" t="s">
        <v>142</v>
      </c>
      <c r="G886" s="515"/>
      <c r="H886" s="515"/>
      <c r="I886" s="515"/>
      <c r="J886" s="515"/>
      <c r="K886" s="52"/>
    </row>
    <row r="887" spans="3:11" x14ac:dyDescent="0.3">
      <c r="C887" s="142"/>
      <c r="D887" s="143"/>
      <c r="E887" s="144"/>
      <c r="F887" s="515" t="s">
        <v>33</v>
      </c>
      <c r="G887" s="515"/>
      <c r="H887" s="515"/>
      <c r="I887" s="515"/>
      <c r="J887" s="515"/>
      <c r="K887" s="52"/>
    </row>
    <row r="888" spans="3:11" x14ac:dyDescent="0.3">
      <c r="C888" s="142"/>
      <c r="D888" s="143"/>
      <c r="E888" s="144"/>
      <c r="F888" s="515"/>
      <c r="G888" s="515"/>
      <c r="H888" s="515"/>
      <c r="I888" s="515"/>
      <c r="J888" s="515"/>
      <c r="K888" s="87"/>
    </row>
    <row r="889" spans="3:11" x14ac:dyDescent="0.3">
      <c r="C889" s="142"/>
      <c r="D889" s="143"/>
      <c r="E889" s="144"/>
      <c r="G889" s="3"/>
      <c r="H889" s="3"/>
      <c r="I889" s="3"/>
      <c r="J889" s="459"/>
      <c r="K889" s="3"/>
    </row>
    <row r="890" spans="3:11" x14ac:dyDescent="0.3">
      <c r="C890" s="142"/>
      <c r="D890" s="143"/>
      <c r="E890" s="144"/>
      <c r="G890" s="3"/>
      <c r="H890" s="3"/>
      <c r="I890" s="3"/>
      <c r="J890" s="459"/>
      <c r="K890" s="3"/>
    </row>
    <row r="891" spans="3:11" x14ac:dyDescent="0.3">
      <c r="C891" s="142"/>
      <c r="D891" s="143"/>
      <c r="E891" s="144"/>
      <c r="F891" s="516" t="s">
        <v>34</v>
      </c>
      <c r="G891" s="516"/>
      <c r="H891" s="516"/>
      <c r="I891" s="516"/>
      <c r="J891" s="516"/>
      <c r="K891" s="3"/>
    </row>
    <row r="892" spans="3:11" x14ac:dyDescent="0.3">
      <c r="C892" s="142"/>
      <c r="D892" s="143"/>
      <c r="E892" s="144"/>
      <c r="F892" s="515" t="s">
        <v>35</v>
      </c>
      <c r="G892" s="515"/>
      <c r="H892" s="515"/>
      <c r="I892" s="515"/>
      <c r="J892" s="515"/>
      <c r="K892" s="88"/>
    </row>
    <row r="893" spans="3:11" x14ac:dyDescent="0.3">
      <c r="C893" s="142"/>
      <c r="D893" s="143"/>
      <c r="E893" s="144"/>
      <c r="F893" s="515" t="s">
        <v>36</v>
      </c>
      <c r="G893" s="515"/>
      <c r="H893" s="515"/>
      <c r="I893" s="515"/>
      <c r="J893" s="515"/>
      <c r="K893" s="52"/>
    </row>
    <row r="894" spans="3:11" x14ac:dyDescent="0.3">
      <c r="C894" s="142"/>
      <c r="D894" s="143"/>
      <c r="E894" s="144"/>
      <c r="F894" s="145"/>
      <c r="G894" s="52"/>
      <c r="H894" s="52"/>
      <c r="I894" s="52"/>
      <c r="J894" s="459"/>
      <c r="K894" s="52"/>
    </row>
    <row r="895" spans="3:11" x14ac:dyDescent="0.3">
      <c r="C895" s="142"/>
      <c r="D895" s="143"/>
      <c r="E895" s="144"/>
      <c r="F895" s="145"/>
      <c r="G895" s="145"/>
      <c r="H895" s="145"/>
      <c r="I895" s="145"/>
    </row>
    <row r="896" spans="3:11" x14ac:dyDescent="0.3">
      <c r="C896" s="142"/>
      <c r="D896" s="143"/>
      <c r="E896" s="144"/>
      <c r="F896" s="145"/>
      <c r="G896" s="145"/>
      <c r="H896" s="145"/>
      <c r="I896" s="145"/>
    </row>
    <row r="897" spans="3:9" x14ac:dyDescent="0.3">
      <c r="C897" s="142"/>
      <c r="D897" s="143"/>
      <c r="E897" s="144"/>
      <c r="F897" s="145"/>
      <c r="G897" s="145"/>
      <c r="H897" s="145"/>
      <c r="I897" s="145"/>
    </row>
    <row r="898" spans="3:9" x14ac:dyDescent="0.3">
      <c r="C898" s="142"/>
      <c r="D898" s="143"/>
      <c r="E898" s="144"/>
      <c r="F898" s="145"/>
      <c r="G898" s="145"/>
      <c r="H898" s="145"/>
      <c r="I898" s="145"/>
    </row>
    <row r="899" spans="3:9" x14ac:dyDescent="0.3">
      <c r="C899" s="142"/>
      <c r="D899" s="143"/>
      <c r="E899" s="144"/>
      <c r="F899" s="145"/>
      <c r="G899" s="145"/>
      <c r="H899" s="145"/>
      <c r="I899" s="145"/>
    </row>
    <row r="900" spans="3:9" x14ac:dyDescent="0.3">
      <c r="C900" s="142"/>
      <c r="D900" s="143"/>
      <c r="E900" s="144"/>
      <c r="F900" s="145"/>
      <c r="G900" s="145"/>
      <c r="H900" s="145"/>
      <c r="I900" s="145"/>
    </row>
    <row r="901" spans="3:9" x14ac:dyDescent="0.3">
      <c r="C901" s="142"/>
      <c r="D901" s="143"/>
      <c r="E901" s="144"/>
      <c r="F901" s="145"/>
      <c r="G901" s="145"/>
      <c r="H901" s="145"/>
      <c r="I901" s="145"/>
    </row>
    <row r="902" spans="3:9" x14ac:dyDescent="0.3">
      <c r="C902" s="142"/>
      <c r="D902" s="143"/>
      <c r="E902" s="144"/>
      <c r="F902" s="145"/>
      <c r="G902" s="145"/>
      <c r="H902" s="145"/>
      <c r="I902" s="145"/>
    </row>
    <row r="903" spans="3:9" x14ac:dyDescent="0.3">
      <c r="C903" s="142"/>
      <c r="D903" s="143"/>
      <c r="E903" s="144"/>
      <c r="F903" s="145"/>
      <c r="G903" s="145"/>
      <c r="H903" s="145"/>
      <c r="I903" s="145"/>
    </row>
    <row r="904" spans="3:9" x14ac:dyDescent="0.3">
      <c r="C904" s="142"/>
      <c r="D904" s="143"/>
      <c r="E904" s="144"/>
      <c r="F904" s="145"/>
      <c r="G904" s="145"/>
      <c r="H904" s="145"/>
      <c r="I904" s="145"/>
    </row>
    <row r="905" spans="3:9" x14ac:dyDescent="0.3">
      <c r="C905" s="142"/>
      <c r="D905" s="143"/>
      <c r="E905" s="144"/>
      <c r="F905" s="145"/>
      <c r="G905" s="145"/>
      <c r="H905" s="145"/>
      <c r="I905" s="145"/>
    </row>
    <row r="906" spans="3:9" x14ac:dyDescent="0.3">
      <c r="C906" s="142"/>
      <c r="D906" s="143"/>
      <c r="E906" s="144"/>
      <c r="F906" s="145"/>
      <c r="G906" s="145"/>
      <c r="H906" s="145"/>
      <c r="I906" s="145"/>
    </row>
    <row r="907" spans="3:9" x14ac:dyDescent="0.3">
      <c r="C907" s="142"/>
      <c r="D907" s="143"/>
      <c r="E907" s="144"/>
      <c r="F907" s="145"/>
      <c r="G907" s="145"/>
      <c r="H907" s="145"/>
      <c r="I907" s="145"/>
    </row>
    <row r="908" spans="3:9" x14ac:dyDescent="0.3">
      <c r="C908" s="142"/>
      <c r="D908" s="143"/>
      <c r="E908" s="144"/>
      <c r="F908" s="145"/>
      <c r="G908" s="145"/>
      <c r="H908" s="145"/>
      <c r="I908" s="145"/>
    </row>
    <row r="909" spans="3:9" x14ac:dyDescent="0.3">
      <c r="C909" s="142"/>
      <c r="D909" s="143"/>
      <c r="E909" s="144"/>
      <c r="F909" s="145"/>
      <c r="G909" s="145"/>
      <c r="H909" s="145"/>
      <c r="I909" s="145"/>
    </row>
    <row r="910" spans="3:9" x14ac:dyDescent="0.3">
      <c r="C910" s="142"/>
      <c r="D910" s="143"/>
      <c r="E910" s="144"/>
      <c r="F910" s="145"/>
      <c r="G910" s="145"/>
      <c r="H910" s="145"/>
      <c r="I910" s="145"/>
    </row>
    <row r="911" spans="3:9" x14ac:dyDescent="0.3">
      <c r="C911" s="142"/>
      <c r="D911" s="143"/>
      <c r="E911" s="144"/>
      <c r="F911" s="145"/>
      <c r="G911" s="145"/>
      <c r="H911" s="145"/>
      <c r="I911" s="145"/>
    </row>
    <row r="912" spans="3:9" x14ac:dyDescent="0.3">
      <c r="C912" s="142"/>
      <c r="D912" s="143"/>
      <c r="E912" s="144"/>
      <c r="F912" s="145"/>
      <c r="G912" s="145"/>
      <c r="H912" s="145"/>
      <c r="I912" s="145"/>
    </row>
    <row r="913" spans="3:10" x14ac:dyDescent="0.3">
      <c r="C913" s="517" t="s">
        <v>415</v>
      </c>
      <c r="D913" s="517"/>
      <c r="E913" s="517"/>
      <c r="F913" s="517"/>
      <c r="G913" s="517"/>
      <c r="H913" s="517"/>
      <c r="I913" s="517"/>
      <c r="J913" s="517"/>
    </row>
    <row r="914" spans="3:10" x14ac:dyDescent="0.3">
      <c r="C914" s="515" t="s">
        <v>396</v>
      </c>
      <c r="D914" s="515"/>
      <c r="E914" s="515"/>
      <c r="F914" s="515"/>
      <c r="G914" s="515"/>
      <c r="H914" s="515"/>
      <c r="I914" s="515"/>
      <c r="J914" s="515"/>
    </row>
    <row r="915" spans="3:10" x14ac:dyDescent="0.3">
      <c r="C915" s="517" t="s">
        <v>414</v>
      </c>
      <c r="D915" s="517"/>
      <c r="E915" s="517"/>
      <c r="F915" s="517"/>
      <c r="G915" s="517"/>
      <c r="H915" s="517"/>
      <c r="I915" s="517"/>
      <c r="J915" s="517"/>
    </row>
    <row r="916" spans="3:10" ht="19.5" thickBot="1" x14ac:dyDescent="0.35">
      <c r="C916" s="3"/>
      <c r="D916" s="3"/>
      <c r="E916" s="4"/>
      <c r="F916" s="1"/>
      <c r="G916" s="1"/>
      <c r="H916" s="1"/>
      <c r="I916" s="1"/>
    </row>
    <row r="917" spans="3:10" x14ac:dyDescent="0.3">
      <c r="C917" s="535" t="s">
        <v>2</v>
      </c>
      <c r="D917" s="537" t="s">
        <v>406</v>
      </c>
      <c r="E917" s="539" t="s">
        <v>4</v>
      </c>
      <c r="F917" s="541" t="s">
        <v>5</v>
      </c>
      <c r="G917" s="541" t="s">
        <v>6</v>
      </c>
      <c r="H917" s="543" t="s">
        <v>7</v>
      </c>
      <c r="I917" s="146" t="s">
        <v>8</v>
      </c>
      <c r="J917" s="545" t="s">
        <v>9</v>
      </c>
    </row>
    <row r="918" spans="3:10" x14ac:dyDescent="0.3">
      <c r="C918" s="566"/>
      <c r="D918" s="538"/>
      <c r="E918" s="567"/>
      <c r="F918" s="568"/>
      <c r="G918" s="568"/>
      <c r="H918" s="569"/>
      <c r="I918" s="147" t="s">
        <v>10</v>
      </c>
      <c r="J918" s="570"/>
    </row>
    <row r="919" spans="3:10" x14ac:dyDescent="0.3">
      <c r="C919" s="32" t="s">
        <v>11</v>
      </c>
      <c r="D919" s="35" t="s">
        <v>12</v>
      </c>
      <c r="E919" s="39"/>
      <c r="F919" s="12"/>
      <c r="G919" s="23"/>
      <c r="H919" s="148"/>
      <c r="I919" s="10"/>
      <c r="J919" s="461"/>
    </row>
    <row r="920" spans="3:10" x14ac:dyDescent="0.3">
      <c r="C920" s="14" t="s">
        <v>129</v>
      </c>
      <c r="D920" s="12" t="s">
        <v>231</v>
      </c>
      <c r="E920" s="15">
        <v>227440477</v>
      </c>
      <c r="F920" s="71">
        <v>0</v>
      </c>
      <c r="G920" s="17">
        <f>E920-F920</f>
        <v>227440477</v>
      </c>
      <c r="H920" s="149">
        <f>F920/E920*100</f>
        <v>0</v>
      </c>
      <c r="I920" s="21">
        <v>3256</v>
      </c>
      <c r="J920" s="22">
        <v>0</v>
      </c>
    </row>
    <row r="921" spans="3:10" x14ac:dyDescent="0.3">
      <c r="C921" s="14" t="s">
        <v>131</v>
      </c>
      <c r="D921" s="12" t="s">
        <v>232</v>
      </c>
      <c r="E921" s="15">
        <v>241926900</v>
      </c>
      <c r="F921" s="71">
        <v>100800</v>
      </c>
      <c r="G921" s="17">
        <f>E921-F921</f>
        <v>241826100</v>
      </c>
      <c r="H921" s="149">
        <f>F921/E921*100</f>
        <v>4.1665478291169768E-2</v>
      </c>
      <c r="I921" s="21">
        <v>5663</v>
      </c>
      <c r="J921" s="22">
        <v>0</v>
      </c>
    </row>
    <row r="922" spans="3:10" x14ac:dyDescent="0.3">
      <c r="C922" s="14" t="s">
        <v>133</v>
      </c>
      <c r="D922" s="12" t="s">
        <v>233</v>
      </c>
      <c r="E922" s="15">
        <v>251463382</v>
      </c>
      <c r="F922" s="71">
        <v>0</v>
      </c>
      <c r="G922" s="17">
        <f>E922-F922</f>
        <v>251463382</v>
      </c>
      <c r="H922" s="149">
        <f>F922/E922*100</f>
        <v>0</v>
      </c>
      <c r="I922" s="21">
        <v>1772</v>
      </c>
      <c r="J922" s="22">
        <v>0</v>
      </c>
    </row>
    <row r="923" spans="3:10" x14ac:dyDescent="0.3">
      <c r="C923" s="14" t="s">
        <v>147</v>
      </c>
      <c r="D923" s="12" t="s">
        <v>105</v>
      </c>
      <c r="E923" s="15">
        <v>181574463</v>
      </c>
      <c r="F923" s="71">
        <v>129989</v>
      </c>
      <c r="G923" s="17">
        <f>E923-F923</f>
        <v>181444474</v>
      </c>
      <c r="H923" s="149">
        <f>F923/E923*100</f>
        <v>7.1589912949377693E-2</v>
      </c>
      <c r="I923" s="21">
        <v>825</v>
      </c>
      <c r="J923" s="22">
        <v>0</v>
      </c>
    </row>
    <row r="924" spans="3:10" x14ac:dyDescent="0.3">
      <c r="C924" s="14"/>
      <c r="D924" s="12"/>
      <c r="E924" s="15"/>
      <c r="F924" s="71"/>
      <c r="G924" s="17"/>
      <c r="H924" s="150"/>
      <c r="I924" s="151"/>
      <c r="J924" s="461"/>
    </row>
    <row r="925" spans="3:10" x14ac:dyDescent="0.3">
      <c r="C925" s="564" t="s">
        <v>17</v>
      </c>
      <c r="D925" s="565"/>
      <c r="E925" s="27">
        <f>SUM(E920:E924)</f>
        <v>902405222</v>
      </c>
      <c r="F925" s="64">
        <f>SUM(F920:F924)</f>
        <v>230789</v>
      </c>
      <c r="G925" s="64">
        <f>SUM(G920:G924)</f>
        <v>902174433</v>
      </c>
      <c r="H925" s="93">
        <f>F925/E925*100</f>
        <v>2.5574874166674536E-2</v>
      </c>
      <c r="I925" s="152">
        <f>SUM(I920:I924)</f>
        <v>11516</v>
      </c>
      <c r="J925" s="432">
        <v>0</v>
      </c>
    </row>
    <row r="926" spans="3:10" x14ac:dyDescent="0.3">
      <c r="C926" s="32"/>
      <c r="D926" s="12"/>
      <c r="E926" s="15"/>
      <c r="F926" s="71"/>
      <c r="G926" s="17"/>
      <c r="H926" s="81"/>
      <c r="I926" s="153"/>
      <c r="J926" s="469"/>
    </row>
    <row r="927" spans="3:10" x14ac:dyDescent="0.3">
      <c r="C927" s="32" t="s">
        <v>18</v>
      </c>
      <c r="D927" s="35" t="s">
        <v>19</v>
      </c>
      <c r="E927" s="15"/>
      <c r="F927" s="71"/>
      <c r="G927" s="17"/>
      <c r="H927" s="81"/>
      <c r="I927" s="153"/>
      <c r="J927" s="469"/>
    </row>
    <row r="928" spans="3:10" x14ac:dyDescent="0.3">
      <c r="C928" s="14" t="s">
        <v>43</v>
      </c>
      <c r="D928" s="12" t="s">
        <v>234</v>
      </c>
      <c r="E928" s="15">
        <v>118257204</v>
      </c>
      <c r="F928" s="71">
        <v>0</v>
      </c>
      <c r="G928" s="17">
        <f t="shared" ref="G928:G933" si="31">E928-F928</f>
        <v>118257204</v>
      </c>
      <c r="H928" s="149">
        <f t="shared" ref="H928:H935" si="32">F928/E928*100</f>
        <v>0</v>
      </c>
      <c r="I928" s="21">
        <v>4775</v>
      </c>
      <c r="J928" s="22">
        <v>0</v>
      </c>
    </row>
    <row r="929" spans="3:11" x14ac:dyDescent="0.3">
      <c r="C929" s="14" t="s">
        <v>45</v>
      </c>
      <c r="D929" s="12" t="s">
        <v>209</v>
      </c>
      <c r="E929" s="15">
        <v>108101377</v>
      </c>
      <c r="F929" s="71">
        <v>0</v>
      </c>
      <c r="G929" s="17">
        <f t="shared" si="31"/>
        <v>108101377</v>
      </c>
      <c r="H929" s="149">
        <f t="shared" si="32"/>
        <v>0</v>
      </c>
      <c r="I929" s="21">
        <v>2592</v>
      </c>
      <c r="J929" s="22">
        <v>0</v>
      </c>
    </row>
    <row r="930" spans="3:11" x14ac:dyDescent="0.3">
      <c r="C930" s="14" t="s">
        <v>47</v>
      </c>
      <c r="D930" s="12" t="s">
        <v>235</v>
      </c>
      <c r="E930" s="15">
        <v>113816550</v>
      </c>
      <c r="F930" s="71">
        <v>629152</v>
      </c>
      <c r="G930" s="17">
        <f t="shared" si="31"/>
        <v>113187398</v>
      </c>
      <c r="H930" s="149">
        <f t="shared" si="32"/>
        <v>0.55277725427453217</v>
      </c>
      <c r="I930" s="21">
        <v>2153</v>
      </c>
      <c r="J930" s="22">
        <v>0</v>
      </c>
    </row>
    <row r="931" spans="3:11" x14ac:dyDescent="0.3">
      <c r="C931" s="14" t="s">
        <v>49</v>
      </c>
      <c r="D931" s="12" t="s">
        <v>236</v>
      </c>
      <c r="E931" s="15">
        <v>169072979</v>
      </c>
      <c r="F931" s="71">
        <v>52888</v>
      </c>
      <c r="G931" s="17">
        <f t="shared" si="31"/>
        <v>169020091</v>
      </c>
      <c r="H931" s="149">
        <f t="shared" si="32"/>
        <v>3.1281166460076393E-2</v>
      </c>
      <c r="I931" s="21">
        <v>3947</v>
      </c>
      <c r="J931" s="22">
        <v>0</v>
      </c>
    </row>
    <row r="932" spans="3:11" x14ac:dyDescent="0.3">
      <c r="C932" s="14" t="s">
        <v>51</v>
      </c>
      <c r="D932" s="12" t="s">
        <v>237</v>
      </c>
      <c r="E932" s="15">
        <v>158659376</v>
      </c>
      <c r="F932" s="71">
        <v>494872</v>
      </c>
      <c r="G932" s="17">
        <f t="shared" si="31"/>
        <v>158164504</v>
      </c>
      <c r="H932" s="149">
        <f t="shared" si="32"/>
        <v>0.31190844970926895</v>
      </c>
      <c r="I932" s="21">
        <v>3080</v>
      </c>
      <c r="J932" s="22">
        <v>0</v>
      </c>
    </row>
    <row r="933" spans="3:11" x14ac:dyDescent="0.3">
      <c r="C933" s="14">
        <v>10</v>
      </c>
      <c r="D933" s="12" t="s">
        <v>238</v>
      </c>
      <c r="E933" s="15">
        <v>173347514</v>
      </c>
      <c r="F933" s="71">
        <v>0</v>
      </c>
      <c r="G933" s="17">
        <f t="shared" si="31"/>
        <v>173347514</v>
      </c>
      <c r="H933" s="149">
        <f t="shared" si="32"/>
        <v>0</v>
      </c>
      <c r="I933" s="21">
        <v>4063</v>
      </c>
      <c r="J933" s="22">
        <v>0</v>
      </c>
    </row>
    <row r="934" spans="3:11" x14ac:dyDescent="0.3">
      <c r="C934" s="95"/>
      <c r="D934" s="12"/>
      <c r="E934" s="15"/>
      <c r="F934" s="71"/>
      <c r="G934" s="17"/>
      <c r="H934" s="155"/>
      <c r="I934" s="156"/>
      <c r="J934" s="469"/>
    </row>
    <row r="935" spans="3:11" x14ac:dyDescent="0.3">
      <c r="C935" s="564" t="s">
        <v>17</v>
      </c>
      <c r="D935" s="565"/>
      <c r="E935" s="27">
        <f>SUM(E928:E934)</f>
        <v>841255000</v>
      </c>
      <c r="F935" s="64">
        <f>SUM(F928:F934)</f>
        <v>1176912</v>
      </c>
      <c r="G935" s="72">
        <f>SUM(G928:G934)</f>
        <v>840078088</v>
      </c>
      <c r="H935" s="93">
        <f t="shared" si="32"/>
        <v>0.13989955483176919</v>
      </c>
      <c r="I935" s="157">
        <f>SUM(I928:I934)</f>
        <v>20610</v>
      </c>
      <c r="J935" s="432">
        <v>0</v>
      </c>
    </row>
    <row r="936" spans="3:11" x14ac:dyDescent="0.3">
      <c r="C936" s="571"/>
      <c r="D936" s="572"/>
      <c r="E936" s="15"/>
      <c r="F936" s="71"/>
      <c r="G936" s="17"/>
      <c r="H936" s="149"/>
      <c r="I936" s="156"/>
      <c r="J936" s="469"/>
    </row>
    <row r="937" spans="3:11" ht="19.5" thickBot="1" x14ac:dyDescent="0.35">
      <c r="C937" s="547" t="s">
        <v>31</v>
      </c>
      <c r="D937" s="548"/>
      <c r="E937" s="84">
        <f>E925+E935</f>
        <v>1743660222</v>
      </c>
      <c r="F937" s="85">
        <f>F925+F935</f>
        <v>1407701</v>
      </c>
      <c r="G937" s="48">
        <f>G925+G935</f>
        <v>1742252521</v>
      </c>
      <c r="H937" s="158">
        <f>F937/E937*100</f>
        <v>8.0732529321873817E-2</v>
      </c>
      <c r="I937" s="159">
        <f>I925+I935</f>
        <v>32126</v>
      </c>
      <c r="J937" s="139">
        <f>J925+J935</f>
        <v>0</v>
      </c>
      <c r="K937" s="161"/>
    </row>
    <row r="938" spans="3:11" x14ac:dyDescent="0.3">
      <c r="C938" s="142"/>
      <c r="D938" s="143"/>
      <c r="E938" s="144"/>
      <c r="F938" s="145"/>
      <c r="G938" s="145"/>
      <c r="H938" s="145"/>
      <c r="I938" s="145"/>
    </row>
    <row r="939" spans="3:11" x14ac:dyDescent="0.3">
      <c r="C939" s="142"/>
      <c r="D939" s="143"/>
      <c r="E939" s="144"/>
      <c r="F939" s="515"/>
      <c r="G939" s="515"/>
      <c r="H939" s="515"/>
      <c r="I939" s="515"/>
      <c r="J939" s="515"/>
      <c r="K939" s="52"/>
    </row>
    <row r="940" spans="3:11" x14ac:dyDescent="0.3">
      <c r="C940" s="142"/>
      <c r="D940" s="143"/>
      <c r="E940" s="144"/>
      <c r="F940" s="515" t="s">
        <v>32</v>
      </c>
      <c r="G940" s="515"/>
      <c r="H940" s="515"/>
      <c r="I940" s="515"/>
      <c r="J940" s="515"/>
      <c r="K940" s="52"/>
    </row>
    <row r="941" spans="3:11" x14ac:dyDescent="0.3">
      <c r="C941" s="142"/>
      <c r="D941" s="143"/>
      <c r="E941" s="144"/>
      <c r="F941" s="515" t="s">
        <v>33</v>
      </c>
      <c r="G941" s="515"/>
      <c r="H941" s="515"/>
      <c r="I941" s="515"/>
      <c r="J941" s="515"/>
      <c r="K941" s="87"/>
    </row>
    <row r="942" spans="3:11" x14ac:dyDescent="0.3">
      <c r="C942" s="142"/>
      <c r="D942" s="143"/>
      <c r="E942" s="144"/>
      <c r="F942" s="515"/>
      <c r="G942" s="515"/>
      <c r="H942" s="515"/>
      <c r="I942" s="515"/>
      <c r="J942" s="515"/>
      <c r="K942" s="3"/>
    </row>
    <row r="943" spans="3:11" x14ac:dyDescent="0.3">
      <c r="C943" s="142"/>
      <c r="D943" s="143"/>
      <c r="E943" s="144"/>
      <c r="G943" s="3"/>
      <c r="H943" s="3"/>
      <c r="I943" s="3"/>
      <c r="J943" s="459"/>
      <c r="K943" s="3"/>
    </row>
    <row r="944" spans="3:11" x14ac:dyDescent="0.3">
      <c r="C944" s="142"/>
      <c r="D944" s="143"/>
      <c r="E944" s="144"/>
      <c r="G944" s="3"/>
      <c r="H944" s="3"/>
      <c r="I944" s="3"/>
      <c r="J944" s="459"/>
      <c r="K944" s="3"/>
    </row>
    <row r="945" spans="3:11" x14ac:dyDescent="0.3">
      <c r="C945" s="142"/>
      <c r="D945" s="143"/>
      <c r="E945" s="144"/>
      <c r="F945" s="516" t="s">
        <v>34</v>
      </c>
      <c r="G945" s="516"/>
      <c r="H945" s="516"/>
      <c r="I945" s="516"/>
      <c r="J945" s="516"/>
      <c r="K945" s="88"/>
    </row>
    <row r="946" spans="3:11" x14ac:dyDescent="0.3">
      <c r="C946" s="142"/>
      <c r="D946" s="143"/>
      <c r="E946" s="144"/>
      <c r="F946" s="515" t="s">
        <v>35</v>
      </c>
      <c r="G946" s="515"/>
      <c r="H946" s="515"/>
      <c r="I946" s="515"/>
      <c r="J946" s="515"/>
      <c r="K946" s="52"/>
    </row>
    <row r="947" spans="3:11" x14ac:dyDescent="0.3">
      <c r="C947" s="142"/>
      <c r="D947" s="143"/>
      <c r="E947" s="144"/>
      <c r="F947" s="515" t="s">
        <v>36</v>
      </c>
      <c r="G947" s="515"/>
      <c r="H947" s="515"/>
      <c r="I947" s="515"/>
      <c r="J947" s="515"/>
      <c r="K947" s="52"/>
    </row>
    <row r="948" spans="3:11" x14ac:dyDescent="0.3">
      <c r="C948" s="142"/>
      <c r="D948" s="143"/>
      <c r="E948" s="144"/>
      <c r="F948" s="145"/>
      <c r="G948" s="145"/>
      <c r="H948" s="145"/>
      <c r="I948" s="145"/>
    </row>
    <row r="949" spans="3:11" x14ac:dyDescent="0.3">
      <c r="C949" s="142"/>
      <c r="D949" s="143"/>
      <c r="E949" s="144"/>
      <c r="F949" s="145"/>
      <c r="G949" s="145"/>
      <c r="H949" s="145"/>
      <c r="I949" s="145"/>
    </row>
    <row r="950" spans="3:11" x14ac:dyDescent="0.3">
      <c r="C950" s="142"/>
      <c r="D950" s="143"/>
      <c r="E950" s="144"/>
      <c r="F950" s="145"/>
      <c r="G950" s="145"/>
      <c r="H950" s="145"/>
      <c r="I950" s="145"/>
    </row>
    <row r="951" spans="3:11" x14ac:dyDescent="0.3">
      <c r="C951" s="142"/>
      <c r="D951" s="143"/>
      <c r="E951" s="144"/>
      <c r="F951" s="145"/>
      <c r="G951" s="145"/>
      <c r="H951" s="145"/>
      <c r="I951" s="145"/>
    </row>
    <row r="952" spans="3:11" x14ac:dyDescent="0.3">
      <c r="C952" s="142"/>
      <c r="D952" s="143"/>
      <c r="E952" s="144"/>
      <c r="F952" s="145"/>
      <c r="G952" s="145"/>
      <c r="H952" s="145"/>
      <c r="I952" s="145"/>
    </row>
    <row r="953" spans="3:11" x14ac:dyDescent="0.3">
      <c r="C953" s="142"/>
      <c r="D953" s="143"/>
      <c r="E953" s="144"/>
      <c r="F953" s="145"/>
      <c r="G953" s="145"/>
      <c r="H953" s="145"/>
      <c r="I953" s="145"/>
    </row>
    <row r="954" spans="3:11" x14ac:dyDescent="0.3">
      <c r="C954" s="142"/>
      <c r="D954" s="143"/>
      <c r="E954" s="144"/>
      <c r="F954" s="145"/>
      <c r="G954" s="145"/>
      <c r="H954" s="145"/>
      <c r="I954" s="145"/>
    </row>
    <row r="955" spans="3:11" x14ac:dyDescent="0.3">
      <c r="C955" s="142"/>
      <c r="D955" s="143"/>
      <c r="E955" s="144"/>
      <c r="F955" s="145"/>
      <c r="G955" s="145"/>
      <c r="H955" s="145"/>
      <c r="I955" s="145"/>
    </row>
    <row r="956" spans="3:11" x14ac:dyDescent="0.3">
      <c r="C956" s="142"/>
      <c r="D956" s="143"/>
      <c r="E956" s="144"/>
      <c r="F956" s="145"/>
      <c r="G956" s="145"/>
      <c r="H956" s="145"/>
      <c r="I956" s="145"/>
    </row>
    <row r="957" spans="3:11" x14ac:dyDescent="0.3">
      <c r="C957" s="142"/>
      <c r="D957" s="143"/>
      <c r="E957" s="144"/>
      <c r="F957" s="145"/>
      <c r="G957" s="145"/>
      <c r="H957" s="145"/>
      <c r="I957" s="145"/>
    </row>
    <row r="958" spans="3:11" x14ac:dyDescent="0.3">
      <c r="C958" s="142"/>
      <c r="D958" s="143"/>
      <c r="E958" s="144"/>
      <c r="F958" s="145"/>
      <c r="G958" s="145"/>
      <c r="H958" s="145"/>
      <c r="I958" s="145"/>
    </row>
    <row r="959" spans="3:11" x14ac:dyDescent="0.3">
      <c r="C959" s="142"/>
      <c r="D959" s="143"/>
      <c r="E959" s="144"/>
      <c r="F959" s="145"/>
      <c r="G959" s="145"/>
      <c r="H959" s="145"/>
      <c r="I959" s="145"/>
    </row>
    <row r="960" spans="3:11" x14ac:dyDescent="0.3">
      <c r="C960" s="142"/>
      <c r="D960" s="143"/>
      <c r="E960" s="144"/>
      <c r="F960" s="145"/>
      <c r="G960" s="145"/>
      <c r="H960" s="145"/>
      <c r="I960" s="145"/>
    </row>
    <row r="961" spans="3:10" x14ac:dyDescent="0.3">
      <c r="C961" s="142"/>
      <c r="D961" s="143"/>
      <c r="E961" s="144"/>
      <c r="F961" s="145"/>
      <c r="G961" s="145"/>
      <c r="H961" s="145"/>
      <c r="I961" s="145"/>
    </row>
    <row r="962" spans="3:10" x14ac:dyDescent="0.3">
      <c r="C962" s="142"/>
      <c r="D962" s="143"/>
      <c r="E962" s="144"/>
      <c r="F962" s="145"/>
      <c r="G962" s="145"/>
      <c r="H962" s="145"/>
      <c r="I962" s="145"/>
    </row>
    <row r="963" spans="3:10" x14ac:dyDescent="0.3">
      <c r="C963" s="517" t="s">
        <v>415</v>
      </c>
      <c r="D963" s="517"/>
      <c r="E963" s="517"/>
      <c r="F963" s="517"/>
      <c r="G963" s="517"/>
      <c r="H963" s="517"/>
      <c r="I963" s="517"/>
      <c r="J963" s="517"/>
    </row>
    <row r="964" spans="3:10" x14ac:dyDescent="0.3">
      <c r="C964" s="515" t="s">
        <v>397</v>
      </c>
      <c r="D964" s="515"/>
      <c r="E964" s="515"/>
      <c r="F964" s="515"/>
      <c r="G964" s="515"/>
      <c r="H964" s="515"/>
      <c r="I964" s="515"/>
      <c r="J964" s="515"/>
    </row>
    <row r="965" spans="3:10" x14ac:dyDescent="0.3">
      <c r="C965" s="517" t="s">
        <v>414</v>
      </c>
      <c r="D965" s="517"/>
      <c r="E965" s="517"/>
      <c r="F965" s="517"/>
      <c r="G965" s="517"/>
      <c r="H965" s="517"/>
      <c r="I965" s="517"/>
      <c r="J965" s="517"/>
    </row>
    <row r="966" spans="3:10" ht="19.5" thickBot="1" x14ac:dyDescent="0.35">
      <c r="C966" s="3"/>
      <c r="D966" s="3"/>
      <c r="E966" s="4"/>
      <c r="F966" s="1"/>
      <c r="G966" s="1"/>
      <c r="H966" s="1"/>
      <c r="I966" s="1"/>
    </row>
    <row r="967" spans="3:10" x14ac:dyDescent="0.3">
      <c r="C967" s="535" t="s">
        <v>2</v>
      </c>
      <c r="D967" s="537" t="s">
        <v>406</v>
      </c>
      <c r="E967" s="539" t="s">
        <v>4</v>
      </c>
      <c r="F967" s="541" t="s">
        <v>5</v>
      </c>
      <c r="G967" s="541" t="s">
        <v>6</v>
      </c>
      <c r="H967" s="543" t="s">
        <v>7</v>
      </c>
      <c r="I967" s="146" t="s">
        <v>8</v>
      </c>
      <c r="J967" s="545" t="s">
        <v>9</v>
      </c>
    </row>
    <row r="968" spans="3:10" x14ac:dyDescent="0.3">
      <c r="C968" s="566"/>
      <c r="D968" s="538"/>
      <c r="E968" s="567"/>
      <c r="F968" s="568"/>
      <c r="G968" s="568"/>
      <c r="H968" s="569"/>
      <c r="I968" s="147" t="s">
        <v>10</v>
      </c>
      <c r="J968" s="570"/>
    </row>
    <row r="969" spans="3:10" x14ac:dyDescent="0.3">
      <c r="C969" s="7" t="s">
        <v>11</v>
      </c>
      <c r="D969" s="8" t="s">
        <v>12</v>
      </c>
      <c r="E969" s="9"/>
      <c r="F969" s="10"/>
      <c r="G969" s="11"/>
      <c r="H969" s="10"/>
      <c r="I969" s="23"/>
      <c r="J969" s="192"/>
    </row>
    <row r="970" spans="3:10" x14ac:dyDescent="0.3">
      <c r="C970" s="14" t="s">
        <v>129</v>
      </c>
      <c r="D970" s="12" t="s">
        <v>398</v>
      </c>
      <c r="E970" s="15">
        <v>511245963</v>
      </c>
      <c r="F970" s="71">
        <v>587570</v>
      </c>
      <c r="G970" s="17">
        <f>E970-F970</f>
        <v>510658393</v>
      </c>
      <c r="H970" s="62">
        <f>F970/E970*100</f>
        <v>0.11492902487720963</v>
      </c>
      <c r="I970" s="153">
        <v>4900</v>
      </c>
      <c r="J970" s="194">
        <v>0</v>
      </c>
    </row>
    <row r="971" spans="3:10" x14ac:dyDescent="0.3">
      <c r="C971" s="14" t="s">
        <v>131</v>
      </c>
      <c r="D971" s="12" t="s">
        <v>241</v>
      </c>
      <c r="E971" s="15">
        <v>329551150</v>
      </c>
      <c r="F971" s="61">
        <v>667818</v>
      </c>
      <c r="G971" s="17">
        <f>E971-F971</f>
        <v>328883332</v>
      </c>
      <c r="H971" s="62">
        <f>F971/E971*100</f>
        <v>0.20264471842990078</v>
      </c>
      <c r="I971" s="153">
        <v>2705</v>
      </c>
      <c r="J971" s="194">
        <v>0</v>
      </c>
    </row>
    <row r="972" spans="3:10" x14ac:dyDescent="0.3">
      <c r="C972" s="14" t="s">
        <v>133</v>
      </c>
      <c r="D972" s="12" t="s">
        <v>242</v>
      </c>
      <c r="E972" s="15">
        <v>420861902</v>
      </c>
      <c r="F972" s="71">
        <v>118416</v>
      </c>
      <c r="G972" s="17">
        <f>E972-F972</f>
        <v>420743486</v>
      </c>
      <c r="H972" s="62">
        <f>F972/E972*100</f>
        <v>2.8136545369697067E-2</v>
      </c>
      <c r="I972" s="153">
        <v>3844</v>
      </c>
      <c r="J972" s="194">
        <v>0</v>
      </c>
    </row>
    <row r="973" spans="3:10" x14ac:dyDescent="0.3">
      <c r="C973" s="14" t="s">
        <v>147</v>
      </c>
      <c r="D973" s="12" t="s">
        <v>243</v>
      </c>
      <c r="E973" s="15">
        <v>172955954</v>
      </c>
      <c r="F973" s="71">
        <v>517460</v>
      </c>
      <c r="G973" s="17">
        <f>E973-F973</f>
        <v>172438494</v>
      </c>
      <c r="H973" s="62">
        <f>F973/E973*100</f>
        <v>0.29918599969099646</v>
      </c>
      <c r="I973" s="153">
        <v>2620</v>
      </c>
      <c r="J973" s="194">
        <v>0</v>
      </c>
    </row>
    <row r="974" spans="3:10" x14ac:dyDescent="0.3">
      <c r="C974" s="14"/>
      <c r="D974" s="12"/>
      <c r="E974" s="15"/>
      <c r="F974" s="61"/>
      <c r="G974" s="17"/>
      <c r="H974" s="81"/>
      <c r="I974" s="153"/>
      <c r="J974" s="246"/>
    </row>
    <row r="975" spans="3:10" x14ac:dyDescent="0.3">
      <c r="C975" s="564" t="s">
        <v>17</v>
      </c>
      <c r="D975" s="565"/>
      <c r="E975" s="27">
        <f>SUM(E970:E974)</f>
        <v>1434614969</v>
      </c>
      <c r="F975" s="63">
        <f>SUM(F970:F974)</f>
        <v>1891264</v>
      </c>
      <c r="G975" s="64">
        <f>SUM(G970:G974)</f>
        <v>1432723705</v>
      </c>
      <c r="H975" s="93">
        <f>F975/E975*100</f>
        <v>0.1318307727764968</v>
      </c>
      <c r="I975" s="152">
        <f>SUM(I970:I974)</f>
        <v>14069</v>
      </c>
      <c r="J975" s="432">
        <v>0</v>
      </c>
    </row>
    <row r="976" spans="3:10" x14ac:dyDescent="0.3">
      <c r="C976" s="32"/>
      <c r="D976" s="12"/>
      <c r="E976" s="15"/>
      <c r="F976" s="61"/>
      <c r="G976" s="17"/>
      <c r="H976" s="81"/>
      <c r="I976" s="153"/>
      <c r="J976" s="246"/>
    </row>
    <row r="977" spans="3:11" x14ac:dyDescent="0.3">
      <c r="C977" s="32" t="s">
        <v>18</v>
      </c>
      <c r="D977" s="35" t="s">
        <v>19</v>
      </c>
      <c r="E977" s="15"/>
      <c r="F977" s="61"/>
      <c r="G977" s="17"/>
      <c r="H977" s="81"/>
      <c r="I977" s="153"/>
      <c r="J977" s="469"/>
    </row>
    <row r="978" spans="3:11" x14ac:dyDescent="0.3">
      <c r="C978" s="14" t="s">
        <v>43</v>
      </c>
      <c r="D978" s="12" t="s">
        <v>244</v>
      </c>
      <c r="E978" s="15">
        <v>117122673</v>
      </c>
      <c r="F978" s="61">
        <v>0</v>
      </c>
      <c r="G978" s="17">
        <f t="shared" ref="G978:G983" si="33">E978-F978</f>
        <v>117122673</v>
      </c>
      <c r="H978" s="62">
        <f t="shared" ref="H978:H983" si="34">F978/E978*100</f>
        <v>0</v>
      </c>
      <c r="I978" s="153">
        <v>2189</v>
      </c>
      <c r="J978" s="194">
        <v>0</v>
      </c>
    </row>
    <row r="979" spans="3:11" x14ac:dyDescent="0.3">
      <c r="C979" s="14" t="s">
        <v>45</v>
      </c>
      <c r="D979" s="12" t="s">
        <v>245</v>
      </c>
      <c r="E979" s="15">
        <v>138342598</v>
      </c>
      <c r="F979" s="61">
        <v>26168</v>
      </c>
      <c r="G979" s="17">
        <f t="shared" si="33"/>
        <v>138316430</v>
      </c>
      <c r="H979" s="62">
        <f t="shared" si="34"/>
        <v>1.891535967829663E-2</v>
      </c>
      <c r="I979" s="153">
        <v>2308</v>
      </c>
      <c r="J979" s="194">
        <v>0</v>
      </c>
    </row>
    <row r="980" spans="3:11" x14ac:dyDescent="0.3">
      <c r="C980" s="14" t="s">
        <v>47</v>
      </c>
      <c r="D980" s="12" t="s">
        <v>127</v>
      </c>
      <c r="E980" s="15">
        <v>151749828</v>
      </c>
      <c r="F980" s="61">
        <v>0</v>
      </c>
      <c r="G980" s="17">
        <f t="shared" si="33"/>
        <v>151749828</v>
      </c>
      <c r="H980" s="62">
        <f t="shared" si="34"/>
        <v>0</v>
      </c>
      <c r="I980" s="153">
        <v>2058</v>
      </c>
      <c r="J980" s="194">
        <v>0</v>
      </c>
    </row>
    <row r="981" spans="3:11" x14ac:dyDescent="0.3">
      <c r="C981" s="14" t="s">
        <v>49</v>
      </c>
      <c r="D981" s="12" t="s">
        <v>246</v>
      </c>
      <c r="E981" s="15">
        <v>234469104</v>
      </c>
      <c r="F981" s="61">
        <v>52344</v>
      </c>
      <c r="G981" s="17">
        <f t="shared" si="33"/>
        <v>234416760</v>
      </c>
      <c r="H981" s="62">
        <f t="shared" si="34"/>
        <v>2.2324476490514503E-2</v>
      </c>
      <c r="I981" s="153">
        <v>3049</v>
      </c>
      <c r="J981" s="194">
        <v>0</v>
      </c>
    </row>
    <row r="982" spans="3:11" x14ac:dyDescent="0.3">
      <c r="C982" s="14" t="s">
        <v>51</v>
      </c>
      <c r="D982" s="12" t="s">
        <v>247</v>
      </c>
      <c r="E982" s="15">
        <v>55100112</v>
      </c>
      <c r="F982" s="61">
        <v>0</v>
      </c>
      <c r="G982" s="17">
        <f t="shared" si="33"/>
        <v>55100112</v>
      </c>
      <c r="H982" s="62">
        <f t="shared" si="34"/>
        <v>0</v>
      </c>
      <c r="I982" s="166">
        <v>671</v>
      </c>
      <c r="J982" s="194">
        <v>0</v>
      </c>
      <c r="K982" s="167"/>
    </row>
    <row r="983" spans="3:11" x14ac:dyDescent="0.3">
      <c r="C983" s="14" t="s">
        <v>53</v>
      </c>
      <c r="D983" s="12" t="s">
        <v>248</v>
      </c>
      <c r="E983" s="15">
        <v>77946477</v>
      </c>
      <c r="F983" s="61">
        <v>0</v>
      </c>
      <c r="G983" s="17">
        <f t="shared" si="33"/>
        <v>77946477</v>
      </c>
      <c r="H983" s="62">
        <f t="shared" si="34"/>
        <v>0</v>
      </c>
      <c r="I983" s="153">
        <v>1152</v>
      </c>
      <c r="J983" s="194">
        <v>0</v>
      </c>
    </row>
    <row r="984" spans="3:11" x14ac:dyDescent="0.3">
      <c r="C984" s="95"/>
      <c r="D984" s="12"/>
      <c r="E984" s="15"/>
      <c r="F984" s="61"/>
      <c r="G984" s="17"/>
      <c r="H984" s="81"/>
      <c r="I984" s="156"/>
      <c r="J984" s="469"/>
    </row>
    <row r="985" spans="3:11" x14ac:dyDescent="0.3">
      <c r="C985" s="571" t="s">
        <v>42</v>
      </c>
      <c r="D985" s="572"/>
      <c r="E985" s="27">
        <f>SUM(E978:E984)</f>
        <v>774730792</v>
      </c>
      <c r="F985" s="64">
        <f>SUM(F978:F984)</f>
        <v>78512</v>
      </c>
      <c r="G985" s="64">
        <f>SUM(G978:G984)</f>
        <v>774652280</v>
      </c>
      <c r="H985" s="93">
        <f>F985/E985*100</f>
        <v>1.013410087874757E-2</v>
      </c>
      <c r="I985" s="157">
        <f>SUM(I978:I984)</f>
        <v>11427</v>
      </c>
      <c r="J985" s="475">
        <v>0</v>
      </c>
    </row>
    <row r="986" spans="3:11" x14ac:dyDescent="0.3">
      <c r="C986" s="571"/>
      <c r="D986" s="572"/>
      <c r="E986" s="168"/>
      <c r="F986" s="169"/>
      <c r="G986" s="170"/>
      <c r="H986" s="171"/>
      <c r="I986" s="156"/>
      <c r="J986" s="469"/>
    </row>
    <row r="987" spans="3:11" ht="19.5" thickBot="1" x14ac:dyDescent="0.35">
      <c r="C987" s="547" t="s">
        <v>31</v>
      </c>
      <c r="D987" s="548"/>
      <c r="E987" s="84">
        <f>E975+E985</f>
        <v>2209345761</v>
      </c>
      <c r="F987" s="85">
        <f>F975+F985</f>
        <v>1969776</v>
      </c>
      <c r="G987" s="48">
        <f>G975+G985</f>
        <v>2207375985</v>
      </c>
      <c r="H987" s="99">
        <f>F987/E987*100</f>
        <v>8.9156529266312512E-2</v>
      </c>
      <c r="I987" s="159">
        <f>I975+I985</f>
        <v>25496</v>
      </c>
      <c r="J987" s="139">
        <f>J975+J985</f>
        <v>0</v>
      </c>
    </row>
    <row r="989" spans="3:11" x14ac:dyDescent="0.3">
      <c r="F989" s="515"/>
      <c r="G989" s="515"/>
      <c r="H989" s="515"/>
      <c r="I989" s="515"/>
      <c r="J989" s="515"/>
      <c r="K989" s="52"/>
    </row>
    <row r="990" spans="3:11" x14ac:dyDescent="0.3">
      <c r="F990" s="515" t="s">
        <v>32</v>
      </c>
      <c r="G990" s="515"/>
      <c r="H990" s="515"/>
      <c r="I990" s="515"/>
      <c r="J990" s="515"/>
      <c r="K990" s="52"/>
    </row>
    <row r="991" spans="3:11" x14ac:dyDescent="0.3">
      <c r="F991" s="515" t="s">
        <v>33</v>
      </c>
      <c r="G991" s="515"/>
      <c r="H991" s="515"/>
      <c r="I991" s="515"/>
      <c r="J991" s="515"/>
      <c r="K991" s="87"/>
    </row>
    <row r="992" spans="3:11" x14ac:dyDescent="0.3">
      <c r="F992" s="515"/>
      <c r="G992" s="515"/>
      <c r="H992" s="515"/>
      <c r="I992" s="515"/>
      <c r="J992" s="515"/>
      <c r="K992" s="3"/>
    </row>
    <row r="993" spans="6:11" x14ac:dyDescent="0.3">
      <c r="G993" s="3"/>
      <c r="H993" s="3"/>
      <c r="I993" s="3"/>
      <c r="J993" s="459"/>
      <c r="K993" s="3"/>
    </row>
    <row r="994" spans="6:11" x14ac:dyDescent="0.3">
      <c r="G994" s="3"/>
      <c r="H994" s="3"/>
      <c r="I994" s="3"/>
      <c r="J994" s="459"/>
      <c r="K994" s="3"/>
    </row>
    <row r="995" spans="6:11" x14ac:dyDescent="0.3">
      <c r="F995" s="516" t="s">
        <v>34</v>
      </c>
      <c r="G995" s="516"/>
      <c r="H995" s="516"/>
      <c r="I995" s="516"/>
      <c r="J995" s="516"/>
      <c r="K995" s="88"/>
    </row>
    <row r="996" spans="6:11" x14ac:dyDescent="0.3">
      <c r="F996" s="515" t="s">
        <v>35</v>
      </c>
      <c r="G996" s="515"/>
      <c r="H996" s="515"/>
      <c r="I996" s="515"/>
      <c r="J996" s="515"/>
      <c r="K996" s="52"/>
    </row>
    <row r="997" spans="6:11" x14ac:dyDescent="0.3">
      <c r="F997" s="515" t="s">
        <v>36</v>
      </c>
      <c r="G997" s="515"/>
      <c r="H997" s="515"/>
      <c r="I997" s="515"/>
      <c r="J997" s="515"/>
      <c r="K997" s="52"/>
    </row>
    <row r="1014" spans="3:11" x14ac:dyDescent="0.3">
      <c r="C1014" s="517" t="s">
        <v>415</v>
      </c>
      <c r="D1014" s="517"/>
      <c r="E1014" s="517"/>
      <c r="F1014" s="517"/>
      <c r="G1014" s="517"/>
      <c r="H1014" s="517"/>
      <c r="I1014" s="517"/>
      <c r="J1014" s="517"/>
    </row>
    <row r="1015" spans="3:11" x14ac:dyDescent="0.3">
      <c r="C1015" s="515" t="s">
        <v>399</v>
      </c>
      <c r="D1015" s="515"/>
      <c r="E1015" s="515"/>
      <c r="F1015" s="515"/>
      <c r="G1015" s="515"/>
      <c r="H1015" s="515"/>
      <c r="I1015" s="515"/>
      <c r="J1015" s="515"/>
    </row>
    <row r="1016" spans="3:11" x14ac:dyDescent="0.3">
      <c r="C1016" s="517" t="s">
        <v>414</v>
      </c>
      <c r="D1016" s="517"/>
      <c r="E1016" s="517"/>
      <c r="F1016" s="517"/>
      <c r="G1016" s="517"/>
      <c r="H1016" s="517"/>
      <c r="I1016" s="517"/>
      <c r="J1016" s="517"/>
    </row>
    <row r="1017" spans="3:11" ht="19.5" thickBot="1" x14ac:dyDescent="0.35">
      <c r="C1017" s="54"/>
      <c r="D1017" s="54"/>
      <c r="E1017" s="54"/>
      <c r="F1017" s="54"/>
      <c r="G1017" s="54"/>
      <c r="H1017" s="54"/>
      <c r="I1017" s="54"/>
    </row>
    <row r="1018" spans="3:11" x14ac:dyDescent="0.3">
      <c r="C1018" s="535" t="s">
        <v>2</v>
      </c>
      <c r="D1018" s="537" t="s">
        <v>406</v>
      </c>
      <c r="E1018" s="539" t="s">
        <v>4</v>
      </c>
      <c r="F1018" s="541" t="s">
        <v>5</v>
      </c>
      <c r="G1018" s="541" t="s">
        <v>6</v>
      </c>
      <c r="H1018" s="543" t="s">
        <v>7</v>
      </c>
      <c r="I1018" s="146" t="s">
        <v>8</v>
      </c>
      <c r="J1018" s="545" t="s">
        <v>9</v>
      </c>
    </row>
    <row r="1019" spans="3:11" x14ac:dyDescent="0.3">
      <c r="C1019" s="566"/>
      <c r="D1019" s="538"/>
      <c r="E1019" s="567"/>
      <c r="F1019" s="568"/>
      <c r="G1019" s="568"/>
      <c r="H1019" s="569"/>
      <c r="I1019" s="147" t="s">
        <v>10</v>
      </c>
      <c r="J1019" s="570"/>
    </row>
    <row r="1020" spans="3:11" x14ac:dyDescent="0.3">
      <c r="C1020" s="7" t="s">
        <v>11</v>
      </c>
      <c r="D1020" s="8" t="s">
        <v>12</v>
      </c>
      <c r="E1020" s="9"/>
      <c r="F1020" s="10"/>
      <c r="G1020" s="11"/>
      <c r="H1020" s="10"/>
      <c r="I1020" s="23"/>
      <c r="J1020" s="192"/>
    </row>
    <row r="1021" spans="3:11" x14ac:dyDescent="0.3">
      <c r="C1021" s="14" t="s">
        <v>129</v>
      </c>
      <c r="D1021" s="12" t="s">
        <v>250</v>
      </c>
      <c r="E1021" s="61">
        <v>352199228</v>
      </c>
      <c r="F1021" s="61">
        <v>0</v>
      </c>
      <c r="G1021" s="17">
        <f>E1021-F1021</f>
        <v>352199228</v>
      </c>
      <c r="H1021" s="62">
        <f t="shared" ref="H1021:H1028" si="35">F1021/E1021*100</f>
        <v>0</v>
      </c>
      <c r="I1021" s="153">
        <v>5402</v>
      </c>
      <c r="J1021" s="194">
        <v>0</v>
      </c>
    </row>
    <row r="1022" spans="3:11" x14ac:dyDescent="0.3">
      <c r="C1022" s="14" t="s">
        <v>131</v>
      </c>
      <c r="D1022" s="12" t="s">
        <v>251</v>
      </c>
      <c r="E1022" s="61">
        <v>220538132</v>
      </c>
      <c r="F1022" s="61">
        <v>0</v>
      </c>
      <c r="G1022" s="17">
        <f t="shared" ref="G1022:G1028" si="36">E1022-F1022</f>
        <v>220538132</v>
      </c>
      <c r="H1022" s="62">
        <f t="shared" si="35"/>
        <v>0</v>
      </c>
      <c r="I1022" s="153">
        <v>4560</v>
      </c>
      <c r="J1022" s="194">
        <v>0</v>
      </c>
      <c r="K1022" s="167"/>
    </row>
    <row r="1023" spans="3:11" x14ac:dyDescent="0.3">
      <c r="C1023" s="14" t="s">
        <v>133</v>
      </c>
      <c r="D1023" s="12" t="s">
        <v>252</v>
      </c>
      <c r="E1023" s="61">
        <v>78599112</v>
      </c>
      <c r="F1023" s="61">
        <v>0</v>
      </c>
      <c r="G1023" s="17">
        <f t="shared" si="36"/>
        <v>78599112</v>
      </c>
      <c r="H1023" s="62">
        <f t="shared" si="35"/>
        <v>0</v>
      </c>
      <c r="I1023" s="153">
        <v>1068</v>
      </c>
      <c r="J1023" s="194">
        <v>0</v>
      </c>
    </row>
    <row r="1024" spans="3:11" x14ac:dyDescent="0.3">
      <c r="C1024" s="14" t="s">
        <v>147</v>
      </c>
      <c r="D1024" s="12" t="s">
        <v>253</v>
      </c>
      <c r="E1024" s="61">
        <v>167290639</v>
      </c>
      <c r="F1024" s="61">
        <v>0</v>
      </c>
      <c r="G1024" s="17">
        <f t="shared" si="36"/>
        <v>167290639</v>
      </c>
      <c r="H1024" s="62">
        <f t="shared" si="35"/>
        <v>0</v>
      </c>
      <c r="I1024" s="153">
        <v>2252</v>
      </c>
      <c r="J1024" s="194">
        <v>0</v>
      </c>
    </row>
    <row r="1025" spans="3:10" x14ac:dyDescent="0.3">
      <c r="C1025" s="14" t="s">
        <v>43</v>
      </c>
      <c r="D1025" s="12" t="s">
        <v>254</v>
      </c>
      <c r="E1025" s="61">
        <v>1525809677</v>
      </c>
      <c r="F1025" s="61">
        <v>0</v>
      </c>
      <c r="G1025" s="17">
        <f t="shared" si="36"/>
        <v>1525809677</v>
      </c>
      <c r="H1025" s="62">
        <f t="shared" si="35"/>
        <v>0</v>
      </c>
      <c r="I1025" s="153">
        <v>4118</v>
      </c>
      <c r="J1025" s="194">
        <v>0</v>
      </c>
    </row>
    <row r="1026" spans="3:10" x14ac:dyDescent="0.3">
      <c r="C1026" s="14" t="s">
        <v>45</v>
      </c>
      <c r="D1026" s="12" t="s">
        <v>255</v>
      </c>
      <c r="E1026" s="61">
        <v>219673022</v>
      </c>
      <c r="F1026" s="61">
        <v>0</v>
      </c>
      <c r="G1026" s="17">
        <f t="shared" si="36"/>
        <v>219673022</v>
      </c>
      <c r="H1026" s="62">
        <f t="shared" si="35"/>
        <v>0</v>
      </c>
      <c r="I1026" s="153">
        <v>3609</v>
      </c>
      <c r="J1026" s="194">
        <v>0</v>
      </c>
    </row>
    <row r="1027" spans="3:10" x14ac:dyDescent="0.3">
      <c r="C1027" s="14" t="s">
        <v>47</v>
      </c>
      <c r="D1027" s="12" t="s">
        <v>256</v>
      </c>
      <c r="E1027" s="61">
        <v>304258324</v>
      </c>
      <c r="F1027" s="61">
        <v>0</v>
      </c>
      <c r="G1027" s="17">
        <f t="shared" si="36"/>
        <v>304258324</v>
      </c>
      <c r="H1027" s="62">
        <f t="shared" si="35"/>
        <v>0</v>
      </c>
      <c r="I1027" s="153">
        <v>4589</v>
      </c>
      <c r="J1027" s="194">
        <v>0</v>
      </c>
    </row>
    <row r="1028" spans="3:10" x14ac:dyDescent="0.3">
      <c r="C1028" s="14" t="s">
        <v>49</v>
      </c>
      <c r="D1028" s="12" t="s">
        <v>257</v>
      </c>
      <c r="E1028" s="15">
        <v>288720628</v>
      </c>
      <c r="F1028" s="61">
        <v>0</v>
      </c>
      <c r="G1028" s="17">
        <f t="shared" si="36"/>
        <v>288720628</v>
      </c>
      <c r="H1028" s="62">
        <f t="shared" si="35"/>
        <v>0</v>
      </c>
      <c r="I1028" s="153">
        <v>4908</v>
      </c>
      <c r="J1028" s="194">
        <v>0</v>
      </c>
    </row>
    <row r="1029" spans="3:10" x14ac:dyDescent="0.3">
      <c r="C1029" s="14"/>
      <c r="D1029" s="12"/>
      <c r="E1029" s="15"/>
      <c r="F1029" s="61"/>
      <c r="G1029" s="17"/>
      <c r="H1029" s="81"/>
      <c r="I1029" s="153"/>
      <c r="J1029" s="469"/>
    </row>
    <row r="1030" spans="3:10" x14ac:dyDescent="0.3">
      <c r="C1030" s="564" t="s">
        <v>17</v>
      </c>
      <c r="D1030" s="565"/>
      <c r="E1030" s="27">
        <f>SUM(E1021:E1029)</f>
        <v>3157088762</v>
      </c>
      <c r="F1030" s="63">
        <f>SUM(F1021:F1029)</f>
        <v>0</v>
      </c>
      <c r="G1030" s="72">
        <f>SUM(G1021:G1029)</f>
        <v>3157088762</v>
      </c>
      <c r="H1030" s="93">
        <f>F1030/E1030*100</f>
        <v>0</v>
      </c>
      <c r="I1030" s="152">
        <f>SUM(I1021:I1029)</f>
        <v>30506</v>
      </c>
      <c r="J1030" s="432">
        <v>0</v>
      </c>
    </row>
    <row r="1031" spans="3:10" x14ac:dyDescent="0.3">
      <c r="C1031" s="32"/>
      <c r="D1031" s="12"/>
      <c r="E1031" s="15"/>
      <c r="F1031" s="61"/>
      <c r="G1031" s="17"/>
      <c r="H1031" s="81"/>
      <c r="I1031" s="153"/>
      <c r="J1031" s="469"/>
    </row>
    <row r="1032" spans="3:10" x14ac:dyDescent="0.3">
      <c r="C1032" s="32" t="s">
        <v>18</v>
      </c>
      <c r="D1032" s="35" t="s">
        <v>19</v>
      </c>
      <c r="E1032" s="15"/>
      <c r="F1032" s="61"/>
      <c r="G1032" s="17"/>
      <c r="H1032" s="81"/>
      <c r="I1032" s="153"/>
      <c r="J1032" s="469"/>
    </row>
    <row r="1033" spans="3:10" x14ac:dyDescent="0.3">
      <c r="C1033" s="14" t="s">
        <v>51</v>
      </c>
      <c r="D1033" s="12" t="s">
        <v>258</v>
      </c>
      <c r="E1033" s="15">
        <v>113057175</v>
      </c>
      <c r="F1033" s="61">
        <v>0</v>
      </c>
      <c r="G1033" s="17">
        <f>E1033-F1033</f>
        <v>113057175</v>
      </c>
      <c r="H1033" s="62">
        <f t="shared" ref="H1033:H1040" si="37">F1033/E1033*100</f>
        <v>0</v>
      </c>
      <c r="I1033" s="153">
        <v>3557</v>
      </c>
      <c r="J1033" s="194">
        <v>0</v>
      </c>
    </row>
    <row r="1034" spans="3:10" x14ac:dyDescent="0.3">
      <c r="C1034" s="14" t="s">
        <v>53</v>
      </c>
      <c r="D1034" s="12" t="s">
        <v>102</v>
      </c>
      <c r="E1034" s="15">
        <v>165840631</v>
      </c>
      <c r="F1034" s="61">
        <v>962120</v>
      </c>
      <c r="G1034" s="17">
        <f t="shared" ref="G1034:G1040" si="38">E1034-F1034</f>
        <v>164878511</v>
      </c>
      <c r="H1034" s="62">
        <f t="shared" si="37"/>
        <v>0.58014733434052124</v>
      </c>
      <c r="I1034" s="153">
        <v>4700</v>
      </c>
      <c r="J1034" s="194">
        <v>0</v>
      </c>
    </row>
    <row r="1035" spans="3:10" x14ac:dyDescent="0.3">
      <c r="C1035" s="14" t="s">
        <v>55</v>
      </c>
      <c r="D1035" s="12" t="s">
        <v>259</v>
      </c>
      <c r="E1035" s="15">
        <v>246278695</v>
      </c>
      <c r="F1035" s="61">
        <v>0</v>
      </c>
      <c r="G1035" s="17">
        <f t="shared" si="38"/>
        <v>246278695</v>
      </c>
      <c r="H1035" s="62">
        <f t="shared" si="37"/>
        <v>0</v>
      </c>
      <c r="I1035" s="153">
        <v>3826</v>
      </c>
      <c r="J1035" s="194">
        <v>0</v>
      </c>
    </row>
    <row r="1036" spans="3:10" x14ac:dyDescent="0.3">
      <c r="C1036" s="14" t="s">
        <v>57</v>
      </c>
      <c r="D1036" s="12" t="s">
        <v>260</v>
      </c>
      <c r="E1036" s="15">
        <v>206144232</v>
      </c>
      <c r="F1036" s="61">
        <v>0</v>
      </c>
      <c r="G1036" s="17">
        <f t="shared" si="38"/>
        <v>206144232</v>
      </c>
      <c r="H1036" s="62">
        <f t="shared" si="37"/>
        <v>0</v>
      </c>
      <c r="I1036" s="153">
        <v>3991</v>
      </c>
      <c r="J1036" s="194">
        <v>0</v>
      </c>
    </row>
    <row r="1037" spans="3:10" x14ac:dyDescent="0.3">
      <c r="C1037" s="14" t="s">
        <v>59</v>
      </c>
      <c r="D1037" s="12" t="s">
        <v>156</v>
      </c>
      <c r="E1037" s="15">
        <v>91150134</v>
      </c>
      <c r="F1037" s="61">
        <v>0</v>
      </c>
      <c r="G1037" s="17">
        <f t="shared" si="38"/>
        <v>91150134</v>
      </c>
      <c r="H1037" s="62">
        <f t="shared" si="37"/>
        <v>0</v>
      </c>
      <c r="I1037" s="153">
        <v>2051</v>
      </c>
      <c r="J1037" s="194">
        <v>0</v>
      </c>
    </row>
    <row r="1038" spans="3:10" x14ac:dyDescent="0.3">
      <c r="C1038" s="14" t="s">
        <v>61</v>
      </c>
      <c r="D1038" s="12" t="s">
        <v>381</v>
      </c>
      <c r="E1038" s="15">
        <v>122970961</v>
      </c>
      <c r="F1038" s="61">
        <v>0</v>
      </c>
      <c r="G1038" s="17">
        <f t="shared" si="38"/>
        <v>122970961</v>
      </c>
      <c r="H1038" s="62">
        <f t="shared" si="37"/>
        <v>0</v>
      </c>
      <c r="I1038" s="153">
        <v>1719</v>
      </c>
      <c r="J1038" s="194">
        <v>0</v>
      </c>
    </row>
    <row r="1039" spans="3:10" x14ac:dyDescent="0.3">
      <c r="C1039" s="14" t="s">
        <v>63</v>
      </c>
      <c r="D1039" s="12" t="s">
        <v>262</v>
      </c>
      <c r="E1039" s="15">
        <v>107311442</v>
      </c>
      <c r="F1039" s="61">
        <v>0</v>
      </c>
      <c r="G1039" s="17">
        <f t="shared" si="38"/>
        <v>107311442</v>
      </c>
      <c r="H1039" s="62">
        <f t="shared" si="37"/>
        <v>0</v>
      </c>
      <c r="I1039" s="153">
        <v>1413</v>
      </c>
      <c r="J1039" s="194">
        <v>0</v>
      </c>
    </row>
    <row r="1040" spans="3:10" x14ac:dyDescent="0.3">
      <c r="C1040" s="95" t="s">
        <v>65</v>
      </c>
      <c r="D1040" s="12" t="s">
        <v>263</v>
      </c>
      <c r="E1040" s="15">
        <v>54418745</v>
      </c>
      <c r="F1040" s="61">
        <v>11070</v>
      </c>
      <c r="G1040" s="17">
        <f t="shared" si="38"/>
        <v>54407675</v>
      </c>
      <c r="H1040" s="62">
        <f t="shared" si="37"/>
        <v>2.0342255228414402E-2</v>
      </c>
      <c r="I1040" s="156">
        <v>2083</v>
      </c>
      <c r="J1040" s="194">
        <v>0</v>
      </c>
    </row>
    <row r="1041" spans="3:11" x14ac:dyDescent="0.3">
      <c r="C1041" s="95"/>
      <c r="D1041" s="12"/>
      <c r="E1041" s="15"/>
      <c r="F1041" s="71"/>
      <c r="G1041" s="17"/>
      <c r="H1041" s="81"/>
      <c r="I1041" s="156"/>
      <c r="J1041" s="469"/>
    </row>
    <row r="1042" spans="3:11" x14ac:dyDescent="0.3">
      <c r="C1042" s="564" t="s">
        <v>17</v>
      </c>
      <c r="D1042" s="565"/>
      <c r="E1042" s="27">
        <f>SUM(E1033:E1041)</f>
        <v>1107172015</v>
      </c>
      <c r="F1042" s="64">
        <f>SUM(F1033:F1041)</f>
        <v>973190</v>
      </c>
      <c r="G1042" s="72">
        <f>SUM(G1033:G1041)</f>
        <v>1106198825</v>
      </c>
      <c r="H1042" s="93">
        <f>F1042/E1042*100</f>
        <v>8.7898717346102731E-2</v>
      </c>
      <c r="I1042" s="157">
        <f>SUM(I1033:I1041)</f>
        <v>23340</v>
      </c>
      <c r="J1042" s="432">
        <v>0</v>
      </c>
    </row>
    <row r="1043" spans="3:11" x14ac:dyDescent="0.3">
      <c r="C1043" s="366"/>
      <c r="D1043" s="363"/>
      <c r="E1043" s="168"/>
      <c r="F1043" s="169"/>
      <c r="G1043" s="170"/>
      <c r="H1043" s="364"/>
      <c r="I1043" s="365"/>
      <c r="J1043" s="194"/>
    </row>
    <row r="1044" spans="3:11" ht="19.5" thickBot="1" x14ac:dyDescent="0.35">
      <c r="C1044" s="547" t="s">
        <v>31</v>
      </c>
      <c r="D1044" s="548"/>
      <c r="E1044" s="84">
        <f>SUM(E1030+E1042)</f>
        <v>4264260777</v>
      </c>
      <c r="F1044" s="85">
        <f>F1030+F1042</f>
        <v>973190</v>
      </c>
      <c r="G1044" s="48">
        <f>G1030+G1042</f>
        <v>4263287587</v>
      </c>
      <c r="H1044" s="49">
        <f>F1044/E1044*100</f>
        <v>2.2822009508636575E-2</v>
      </c>
      <c r="I1044" s="159">
        <f>I1030+I1042</f>
        <v>53846</v>
      </c>
      <c r="J1044" s="139">
        <f>J1030+J1042</f>
        <v>0</v>
      </c>
    </row>
    <row r="1046" spans="3:11" x14ac:dyDescent="0.3">
      <c r="F1046" s="515"/>
      <c r="G1046" s="515"/>
      <c r="H1046" s="515"/>
      <c r="I1046" s="515"/>
      <c r="J1046" s="515"/>
      <c r="K1046" s="52"/>
    </row>
    <row r="1047" spans="3:11" x14ac:dyDescent="0.3">
      <c r="F1047" s="515" t="s">
        <v>264</v>
      </c>
      <c r="G1047" s="515"/>
      <c r="H1047" s="515"/>
      <c r="I1047" s="515"/>
      <c r="J1047" s="515"/>
      <c r="K1047" s="52"/>
    </row>
    <row r="1048" spans="3:11" x14ac:dyDescent="0.3">
      <c r="F1048" s="515" t="s">
        <v>33</v>
      </c>
      <c r="G1048" s="515"/>
      <c r="H1048" s="515"/>
      <c r="I1048" s="515"/>
      <c r="J1048" s="515"/>
      <c r="K1048" s="87"/>
    </row>
    <row r="1049" spans="3:11" x14ac:dyDescent="0.3">
      <c r="F1049" s="515"/>
      <c r="G1049" s="515"/>
      <c r="H1049" s="515"/>
      <c r="I1049" s="515"/>
      <c r="J1049" s="515"/>
      <c r="K1049" s="3"/>
    </row>
    <row r="1050" spans="3:11" x14ac:dyDescent="0.3">
      <c r="G1050" s="3"/>
      <c r="H1050" s="3"/>
      <c r="I1050" s="3"/>
      <c r="J1050" s="459"/>
      <c r="K1050" s="3"/>
    </row>
    <row r="1051" spans="3:11" x14ac:dyDescent="0.3">
      <c r="G1051" s="3"/>
      <c r="H1051" s="3"/>
      <c r="I1051" s="3"/>
      <c r="J1051" s="459"/>
      <c r="K1051" s="3"/>
    </row>
    <row r="1052" spans="3:11" x14ac:dyDescent="0.3">
      <c r="F1052" s="516" t="s">
        <v>34</v>
      </c>
      <c r="G1052" s="516"/>
      <c r="H1052" s="516"/>
      <c r="I1052" s="516"/>
      <c r="J1052" s="516"/>
      <c r="K1052" s="88"/>
    </row>
    <row r="1053" spans="3:11" x14ac:dyDescent="0.3">
      <c r="F1053" s="515" t="s">
        <v>35</v>
      </c>
      <c r="G1053" s="515"/>
      <c r="H1053" s="515"/>
      <c r="I1053" s="515"/>
      <c r="J1053" s="515"/>
      <c r="K1053" s="52"/>
    </row>
    <row r="1054" spans="3:11" x14ac:dyDescent="0.3">
      <c r="F1054" s="515" t="s">
        <v>36</v>
      </c>
      <c r="G1054" s="515"/>
      <c r="H1054" s="515"/>
      <c r="I1054" s="515"/>
      <c r="J1054" s="515"/>
      <c r="K1054" s="52"/>
    </row>
    <row r="1072" spans="3:10" x14ac:dyDescent="0.3">
      <c r="C1072" s="517" t="s">
        <v>415</v>
      </c>
      <c r="D1072" s="517"/>
      <c r="E1072" s="517"/>
      <c r="F1072" s="517"/>
      <c r="G1072" s="517"/>
      <c r="H1072" s="517"/>
      <c r="I1072" s="517"/>
      <c r="J1072" s="517"/>
    </row>
    <row r="1073" spans="3:10" x14ac:dyDescent="0.3">
      <c r="C1073" s="515" t="s">
        <v>400</v>
      </c>
      <c r="D1073" s="515"/>
      <c r="E1073" s="515"/>
      <c r="F1073" s="515"/>
      <c r="G1073" s="515"/>
      <c r="H1073" s="515"/>
      <c r="I1073" s="515"/>
      <c r="J1073" s="515"/>
    </row>
    <row r="1074" spans="3:10" x14ac:dyDescent="0.3">
      <c r="C1074" s="517" t="s">
        <v>414</v>
      </c>
      <c r="D1074" s="517"/>
      <c r="E1074" s="517"/>
      <c r="F1074" s="517"/>
      <c r="G1074" s="517"/>
      <c r="H1074" s="517"/>
      <c r="I1074" s="517"/>
      <c r="J1074" s="517"/>
    </row>
    <row r="1075" spans="3:10" ht="19.5" thickBot="1" x14ac:dyDescent="0.35">
      <c r="C1075" s="3"/>
      <c r="D1075" s="3"/>
      <c r="E1075" s="4"/>
      <c r="F1075" s="1"/>
      <c r="G1075" s="1"/>
      <c r="H1075" s="1"/>
      <c r="I1075" s="1"/>
    </row>
    <row r="1076" spans="3:10" x14ac:dyDescent="0.3">
      <c r="C1076" s="535" t="s">
        <v>2</v>
      </c>
      <c r="D1076" s="537" t="s">
        <v>406</v>
      </c>
      <c r="E1076" s="539" t="s">
        <v>4</v>
      </c>
      <c r="F1076" s="541" t="s">
        <v>5</v>
      </c>
      <c r="G1076" s="541" t="s">
        <v>6</v>
      </c>
      <c r="H1076" s="543" t="s">
        <v>7</v>
      </c>
      <c r="I1076" s="146" t="s">
        <v>8</v>
      </c>
      <c r="J1076" s="545" t="s">
        <v>9</v>
      </c>
    </row>
    <row r="1077" spans="3:10" x14ac:dyDescent="0.3">
      <c r="C1077" s="566"/>
      <c r="D1077" s="538"/>
      <c r="E1077" s="567"/>
      <c r="F1077" s="568"/>
      <c r="G1077" s="568"/>
      <c r="H1077" s="569"/>
      <c r="I1077" s="147" t="s">
        <v>10</v>
      </c>
      <c r="J1077" s="570"/>
    </row>
    <row r="1078" spans="3:10" x14ac:dyDescent="0.3">
      <c r="C1078" s="7" t="s">
        <v>11</v>
      </c>
      <c r="D1078" s="8" t="s">
        <v>12</v>
      </c>
      <c r="E1078" s="9"/>
      <c r="F1078" s="10"/>
      <c r="G1078" s="11"/>
      <c r="H1078" s="10"/>
      <c r="I1078" s="23"/>
      <c r="J1078" s="192"/>
    </row>
    <row r="1079" spans="3:10" x14ac:dyDescent="0.3">
      <c r="C1079" s="14">
        <v>1</v>
      </c>
      <c r="D1079" s="12" t="s">
        <v>401</v>
      </c>
      <c r="E1079" s="61">
        <v>277339266</v>
      </c>
      <c r="F1079" s="61">
        <v>620734</v>
      </c>
      <c r="G1079" s="17">
        <f>E1079-F1079</f>
        <v>276718532</v>
      </c>
      <c r="H1079" s="62">
        <f>F1079/E1079*100</f>
        <v>0.22381756790255586</v>
      </c>
      <c r="I1079" s="153">
        <v>2984</v>
      </c>
      <c r="J1079" s="194">
        <v>0</v>
      </c>
    </row>
    <row r="1080" spans="3:10" x14ac:dyDescent="0.3">
      <c r="C1080" s="14">
        <v>2</v>
      </c>
      <c r="D1080" s="12" t="s">
        <v>267</v>
      </c>
      <c r="E1080" s="61">
        <v>318668520</v>
      </c>
      <c r="F1080" s="61">
        <v>204990</v>
      </c>
      <c r="G1080" s="17">
        <f t="shared" ref="G1080:G1085" si="39">E1080-F1080</f>
        <v>318463530</v>
      </c>
      <c r="H1080" s="62">
        <f t="shared" ref="H1080:H1085" si="40">F1080/E1080*100</f>
        <v>6.4327031738183618E-2</v>
      </c>
      <c r="I1080" s="153">
        <v>2823</v>
      </c>
      <c r="J1080" s="194">
        <v>0</v>
      </c>
    </row>
    <row r="1081" spans="3:10" x14ac:dyDescent="0.3">
      <c r="C1081" s="14">
        <v>3</v>
      </c>
      <c r="D1081" s="12" t="s">
        <v>268</v>
      </c>
      <c r="E1081" s="61">
        <v>611901306</v>
      </c>
      <c r="F1081" s="61">
        <v>37223</v>
      </c>
      <c r="G1081" s="17">
        <f t="shared" si="39"/>
        <v>611864083</v>
      </c>
      <c r="H1081" s="62">
        <f t="shared" si="40"/>
        <v>6.0831705431921403E-3</v>
      </c>
      <c r="I1081" s="153">
        <v>6594</v>
      </c>
      <c r="J1081" s="194">
        <v>0</v>
      </c>
    </row>
    <row r="1082" spans="3:10" x14ac:dyDescent="0.3">
      <c r="C1082" s="14">
        <v>4</v>
      </c>
      <c r="D1082" s="12" t="s">
        <v>269</v>
      </c>
      <c r="E1082" s="61">
        <v>326290023</v>
      </c>
      <c r="F1082" s="61">
        <v>0</v>
      </c>
      <c r="G1082" s="17">
        <f t="shared" si="39"/>
        <v>326290023</v>
      </c>
      <c r="H1082" s="62">
        <f t="shared" si="40"/>
        <v>0</v>
      </c>
      <c r="I1082" s="153">
        <v>5070</v>
      </c>
      <c r="J1082" s="194">
        <v>0</v>
      </c>
    </row>
    <row r="1083" spans="3:10" x14ac:dyDescent="0.3">
      <c r="C1083" s="14">
        <v>5</v>
      </c>
      <c r="D1083" s="12" t="s">
        <v>270</v>
      </c>
      <c r="E1083" s="61">
        <v>320578428</v>
      </c>
      <c r="F1083" s="61">
        <v>0</v>
      </c>
      <c r="G1083" s="17">
        <f t="shared" si="39"/>
        <v>320578428</v>
      </c>
      <c r="H1083" s="62">
        <f t="shared" si="40"/>
        <v>0</v>
      </c>
      <c r="I1083" s="153">
        <v>3972</v>
      </c>
      <c r="J1083" s="194">
        <v>0</v>
      </c>
    </row>
    <row r="1084" spans="3:10" x14ac:dyDescent="0.3">
      <c r="C1084" s="14">
        <v>6</v>
      </c>
      <c r="D1084" s="12" t="s">
        <v>271</v>
      </c>
      <c r="E1084" s="61">
        <v>208744051</v>
      </c>
      <c r="F1084" s="61">
        <v>0</v>
      </c>
      <c r="G1084" s="17">
        <f t="shared" si="39"/>
        <v>208744051</v>
      </c>
      <c r="H1084" s="62">
        <f t="shared" si="40"/>
        <v>0</v>
      </c>
      <c r="I1084" s="153">
        <v>2376</v>
      </c>
      <c r="J1084" s="194">
        <v>0</v>
      </c>
    </row>
    <row r="1085" spans="3:10" x14ac:dyDescent="0.3">
      <c r="C1085" s="14">
        <v>7</v>
      </c>
      <c r="D1085" s="12" t="s">
        <v>272</v>
      </c>
      <c r="E1085" s="61">
        <v>286343512</v>
      </c>
      <c r="F1085" s="61">
        <v>417147</v>
      </c>
      <c r="G1085" s="17">
        <f t="shared" si="39"/>
        <v>285926365</v>
      </c>
      <c r="H1085" s="62">
        <f t="shared" si="40"/>
        <v>0.14568061873879648</v>
      </c>
      <c r="I1085" s="153">
        <v>3046</v>
      </c>
      <c r="J1085" s="194">
        <v>0</v>
      </c>
    </row>
    <row r="1086" spans="3:10" x14ac:dyDescent="0.3">
      <c r="C1086" s="14"/>
      <c r="D1086" s="12"/>
      <c r="E1086" s="15"/>
      <c r="F1086" s="61"/>
      <c r="G1086" s="17"/>
      <c r="H1086" s="81"/>
      <c r="I1086" s="153"/>
      <c r="J1086" s="193"/>
    </row>
    <row r="1087" spans="3:10" x14ac:dyDescent="0.3">
      <c r="C1087" s="564" t="s">
        <v>17</v>
      </c>
      <c r="D1087" s="565"/>
      <c r="E1087" s="174">
        <f>SUM(E1079:E1086)</f>
        <v>2349865106</v>
      </c>
      <c r="F1087" s="63">
        <f>SUM(F1079:F1086)</f>
        <v>1280094</v>
      </c>
      <c r="G1087" s="72">
        <f>SUM(G1079:G1086)</f>
        <v>2348585012</v>
      </c>
      <c r="H1087" s="93">
        <f>F1087/E1087*100</f>
        <v>5.4475212076279922E-2</v>
      </c>
      <c r="I1087" s="152">
        <f>SUM(I1079:I1086)</f>
        <v>26865</v>
      </c>
      <c r="J1087" s="432">
        <v>0</v>
      </c>
    </row>
    <row r="1088" spans="3:10" x14ac:dyDescent="0.3">
      <c r="C1088" s="32"/>
      <c r="D1088" s="12"/>
      <c r="E1088" s="176"/>
      <c r="F1088" s="15"/>
      <c r="G1088" s="169"/>
      <c r="H1088" s="177"/>
      <c r="I1088" s="178"/>
      <c r="J1088" s="476"/>
    </row>
    <row r="1089" spans="3:10" x14ac:dyDescent="0.3">
      <c r="C1089" s="32" t="s">
        <v>18</v>
      </c>
      <c r="D1089" s="35" t="s">
        <v>19</v>
      </c>
      <c r="E1089" s="61"/>
      <c r="F1089" s="61"/>
      <c r="G1089" s="181"/>
      <c r="H1089" s="182"/>
      <c r="I1089" s="183"/>
      <c r="J1089" s="193"/>
    </row>
    <row r="1090" spans="3:10" x14ac:dyDescent="0.3">
      <c r="C1090" s="14">
        <v>8</v>
      </c>
      <c r="D1090" s="12" t="s">
        <v>273</v>
      </c>
      <c r="E1090" s="61">
        <v>228699603</v>
      </c>
      <c r="F1090" s="61">
        <v>0</v>
      </c>
      <c r="G1090" s="17">
        <f t="shared" ref="G1090:G1099" si="41">E1090-F1090</f>
        <v>228699603</v>
      </c>
      <c r="H1090" s="62">
        <f t="shared" ref="H1090:H1099" si="42">F1090/E1090*100</f>
        <v>0</v>
      </c>
      <c r="I1090" s="183">
        <v>3540</v>
      </c>
      <c r="J1090" s="194">
        <v>0</v>
      </c>
    </row>
    <row r="1091" spans="3:10" x14ac:dyDescent="0.3">
      <c r="C1091" s="14">
        <v>9</v>
      </c>
      <c r="D1091" s="12" t="s">
        <v>228</v>
      </c>
      <c r="E1091" s="61">
        <v>155195952</v>
      </c>
      <c r="F1091" s="61">
        <v>155195952</v>
      </c>
      <c r="G1091" s="17">
        <f t="shared" si="41"/>
        <v>0</v>
      </c>
      <c r="H1091" s="62">
        <f t="shared" si="42"/>
        <v>100</v>
      </c>
      <c r="I1091" s="183">
        <v>2201</v>
      </c>
      <c r="J1091" s="194" t="s">
        <v>21</v>
      </c>
    </row>
    <row r="1092" spans="3:10" x14ac:dyDescent="0.3">
      <c r="C1092" s="14">
        <v>10</v>
      </c>
      <c r="D1092" s="12" t="s">
        <v>274</v>
      </c>
      <c r="E1092" s="61">
        <v>372980289</v>
      </c>
      <c r="F1092" s="61">
        <v>247665</v>
      </c>
      <c r="G1092" s="17">
        <f t="shared" si="41"/>
        <v>372732624</v>
      </c>
      <c r="H1092" s="62">
        <f t="shared" si="42"/>
        <v>6.6401632285721129E-2</v>
      </c>
      <c r="I1092" s="183">
        <v>4416</v>
      </c>
      <c r="J1092" s="194">
        <v>0</v>
      </c>
    </row>
    <row r="1093" spans="3:10" x14ac:dyDescent="0.3">
      <c r="C1093" s="14">
        <v>11</v>
      </c>
      <c r="D1093" s="12" t="s">
        <v>275</v>
      </c>
      <c r="E1093" s="61">
        <v>270496449</v>
      </c>
      <c r="F1093" s="61">
        <v>0</v>
      </c>
      <c r="G1093" s="17">
        <f t="shared" si="41"/>
        <v>270496449</v>
      </c>
      <c r="H1093" s="62">
        <f t="shared" si="42"/>
        <v>0</v>
      </c>
      <c r="I1093" s="183">
        <v>3017</v>
      </c>
      <c r="J1093" s="194">
        <v>0</v>
      </c>
    </row>
    <row r="1094" spans="3:10" x14ac:dyDescent="0.3">
      <c r="C1094" s="14">
        <v>12</v>
      </c>
      <c r="D1094" s="12" t="s">
        <v>276</v>
      </c>
      <c r="E1094" s="61">
        <v>204413478</v>
      </c>
      <c r="F1094" s="61">
        <v>0</v>
      </c>
      <c r="G1094" s="17">
        <f t="shared" si="41"/>
        <v>204413478</v>
      </c>
      <c r="H1094" s="62">
        <f t="shared" si="42"/>
        <v>0</v>
      </c>
      <c r="I1094" s="183">
        <v>3615</v>
      </c>
      <c r="J1094" s="194">
        <v>0</v>
      </c>
    </row>
    <row r="1095" spans="3:10" x14ac:dyDescent="0.3">
      <c r="C1095" s="14">
        <v>13</v>
      </c>
      <c r="D1095" s="12" t="s">
        <v>277</v>
      </c>
      <c r="E1095" s="61">
        <v>176214757</v>
      </c>
      <c r="F1095" s="61">
        <v>0</v>
      </c>
      <c r="G1095" s="17">
        <f t="shared" si="41"/>
        <v>176214757</v>
      </c>
      <c r="H1095" s="62">
        <f t="shared" si="42"/>
        <v>0</v>
      </c>
      <c r="I1095" s="183">
        <v>2912</v>
      </c>
      <c r="J1095" s="194">
        <v>0</v>
      </c>
    </row>
    <row r="1096" spans="3:10" x14ac:dyDescent="0.3">
      <c r="C1096" s="14">
        <v>14</v>
      </c>
      <c r="D1096" s="12" t="s">
        <v>278</v>
      </c>
      <c r="E1096" s="61">
        <v>354747830</v>
      </c>
      <c r="F1096" s="61">
        <v>0</v>
      </c>
      <c r="G1096" s="17">
        <f t="shared" si="41"/>
        <v>354747830</v>
      </c>
      <c r="H1096" s="62">
        <f t="shared" si="42"/>
        <v>0</v>
      </c>
      <c r="I1096" s="183">
        <v>4418</v>
      </c>
      <c r="J1096" s="194">
        <v>0</v>
      </c>
    </row>
    <row r="1097" spans="3:10" x14ac:dyDescent="0.3">
      <c r="C1097" s="14">
        <v>15</v>
      </c>
      <c r="D1097" s="12" t="s">
        <v>279</v>
      </c>
      <c r="E1097" s="61">
        <v>388964918</v>
      </c>
      <c r="F1097" s="61">
        <v>51840</v>
      </c>
      <c r="G1097" s="17">
        <f t="shared" si="41"/>
        <v>388913078</v>
      </c>
      <c r="H1097" s="62">
        <f t="shared" si="42"/>
        <v>1.3327680107129867E-2</v>
      </c>
      <c r="I1097" s="183">
        <v>5731</v>
      </c>
      <c r="J1097" s="194">
        <v>0</v>
      </c>
    </row>
    <row r="1098" spans="3:10" x14ac:dyDescent="0.3">
      <c r="C1098" s="14">
        <v>16</v>
      </c>
      <c r="D1098" s="12" t="s">
        <v>280</v>
      </c>
      <c r="E1098" s="61">
        <v>189952250</v>
      </c>
      <c r="F1098" s="61">
        <v>323091</v>
      </c>
      <c r="G1098" s="17">
        <f t="shared" si="41"/>
        <v>189629159</v>
      </c>
      <c r="H1098" s="62">
        <f t="shared" si="42"/>
        <v>0.17009064120061751</v>
      </c>
      <c r="I1098" s="184">
        <v>3500</v>
      </c>
      <c r="J1098" s="194">
        <v>0</v>
      </c>
    </row>
    <row r="1099" spans="3:10" x14ac:dyDescent="0.3">
      <c r="C1099" s="14">
        <v>17</v>
      </c>
      <c r="D1099" s="12" t="s">
        <v>281</v>
      </c>
      <c r="E1099" s="61">
        <v>197121705</v>
      </c>
      <c r="F1099" s="61">
        <v>0</v>
      </c>
      <c r="G1099" s="17">
        <f t="shared" si="41"/>
        <v>197121705</v>
      </c>
      <c r="H1099" s="62">
        <f t="shared" si="42"/>
        <v>0</v>
      </c>
      <c r="I1099" s="184">
        <v>2298</v>
      </c>
      <c r="J1099" s="194">
        <v>0</v>
      </c>
    </row>
    <row r="1100" spans="3:10" x14ac:dyDescent="0.3">
      <c r="C1100" s="95"/>
      <c r="D1100" s="12"/>
      <c r="E1100" s="185"/>
      <c r="F1100" s="186"/>
      <c r="G1100" s="187"/>
      <c r="H1100" s="182"/>
      <c r="I1100" s="188"/>
      <c r="J1100" s="193"/>
    </row>
    <row r="1101" spans="3:10" x14ac:dyDescent="0.3">
      <c r="C1101" s="564" t="s">
        <v>17</v>
      </c>
      <c r="D1101" s="565"/>
      <c r="E1101" s="27">
        <f>SUM(E1090:E1100)</f>
        <v>2538787231</v>
      </c>
      <c r="F1101" s="64">
        <f>SUM(F1090:F1100)</f>
        <v>155818548</v>
      </c>
      <c r="G1101" s="72">
        <f>SUM(G1090:G1100)</f>
        <v>2382968683</v>
      </c>
      <c r="H1101" s="93">
        <f>F1101/E1101*100</f>
        <v>6.1375189735228348</v>
      </c>
      <c r="I1101" s="157">
        <f>SUM(I1090:I1100)</f>
        <v>35648</v>
      </c>
      <c r="J1101" s="432">
        <v>1</v>
      </c>
    </row>
    <row r="1102" spans="3:10" x14ac:dyDescent="0.3">
      <c r="C1102" s="366"/>
      <c r="D1102" s="363"/>
      <c r="E1102" s="367"/>
      <c r="F1102" s="368"/>
      <c r="G1102" s="170"/>
      <c r="H1102" s="364"/>
      <c r="I1102" s="365"/>
      <c r="J1102" s="194"/>
    </row>
    <row r="1103" spans="3:10" ht="19.5" thickBot="1" x14ac:dyDescent="0.35">
      <c r="C1103" s="547" t="s">
        <v>31</v>
      </c>
      <c r="D1103" s="548"/>
      <c r="E1103" s="84">
        <f>E1087+E1101</f>
        <v>4888652337</v>
      </c>
      <c r="F1103" s="85">
        <f>F1087+F1101</f>
        <v>157098642</v>
      </c>
      <c r="G1103" s="48">
        <f>G1087+G1101</f>
        <v>4731553695</v>
      </c>
      <c r="H1103" s="99">
        <f>F1103/E1103*100</f>
        <v>3.2135368025864994</v>
      </c>
      <c r="I1103" s="159">
        <f>I1087+I1101</f>
        <v>62513</v>
      </c>
      <c r="J1103" s="431">
        <f>J1087+J1101</f>
        <v>1</v>
      </c>
    </row>
    <row r="1104" spans="3:10" x14ac:dyDescent="0.3">
      <c r="J1104" s="477"/>
    </row>
    <row r="1105" spans="6:11" x14ac:dyDescent="0.3">
      <c r="F1105" s="515"/>
      <c r="G1105" s="515"/>
      <c r="H1105" s="515"/>
      <c r="I1105" s="515"/>
      <c r="J1105" s="515"/>
      <c r="K1105" s="52"/>
    </row>
    <row r="1106" spans="6:11" x14ac:dyDescent="0.3">
      <c r="F1106" s="515" t="s">
        <v>142</v>
      </c>
      <c r="G1106" s="515"/>
      <c r="H1106" s="515"/>
      <c r="I1106" s="515"/>
      <c r="J1106" s="515"/>
      <c r="K1106" s="52"/>
    </row>
    <row r="1107" spans="6:11" x14ac:dyDescent="0.3">
      <c r="F1107" s="515" t="s">
        <v>33</v>
      </c>
      <c r="G1107" s="515"/>
      <c r="H1107" s="515"/>
      <c r="I1107" s="515"/>
      <c r="J1107" s="515"/>
      <c r="K1107" s="87"/>
    </row>
    <row r="1108" spans="6:11" x14ac:dyDescent="0.3">
      <c r="F1108" s="515"/>
      <c r="G1108" s="515"/>
      <c r="H1108" s="515"/>
      <c r="I1108" s="515"/>
      <c r="J1108" s="515"/>
      <c r="K1108" s="3"/>
    </row>
    <row r="1109" spans="6:11" x14ac:dyDescent="0.3">
      <c r="G1109" s="3"/>
      <c r="H1109" s="3"/>
      <c r="I1109" s="3"/>
      <c r="J1109" s="459"/>
      <c r="K1109" s="3"/>
    </row>
    <row r="1110" spans="6:11" x14ac:dyDescent="0.3">
      <c r="G1110" s="3"/>
      <c r="H1110" s="3"/>
      <c r="I1110" s="3"/>
      <c r="J1110" s="459"/>
      <c r="K1110" s="3"/>
    </row>
    <row r="1111" spans="6:11" x14ac:dyDescent="0.3">
      <c r="F1111" s="516" t="s">
        <v>34</v>
      </c>
      <c r="G1111" s="516"/>
      <c r="H1111" s="516"/>
      <c r="I1111" s="516"/>
      <c r="J1111" s="516"/>
      <c r="K1111" s="88"/>
    </row>
    <row r="1112" spans="6:11" x14ac:dyDescent="0.3">
      <c r="F1112" s="515" t="s">
        <v>35</v>
      </c>
      <c r="G1112" s="515"/>
      <c r="H1112" s="515"/>
      <c r="I1112" s="515"/>
      <c r="J1112" s="515"/>
      <c r="K1112" s="52"/>
    </row>
    <row r="1113" spans="6:11" x14ac:dyDescent="0.3">
      <c r="F1113" s="515" t="s">
        <v>36</v>
      </c>
      <c r="G1113" s="515"/>
      <c r="H1113" s="515"/>
      <c r="I1113" s="515"/>
      <c r="J1113" s="515"/>
      <c r="K1113" s="52"/>
    </row>
    <row r="1114" spans="6:11" x14ac:dyDescent="0.3">
      <c r="J1114" s="477"/>
    </row>
    <row r="1115" spans="6:11" x14ac:dyDescent="0.3">
      <c r="J1115" s="477"/>
    </row>
    <row r="1116" spans="6:11" x14ac:dyDescent="0.3">
      <c r="J1116" s="477"/>
    </row>
    <row r="1117" spans="6:11" x14ac:dyDescent="0.3">
      <c r="J1117" s="477"/>
    </row>
    <row r="1118" spans="6:11" x14ac:dyDescent="0.3">
      <c r="J1118" s="477"/>
    </row>
    <row r="1119" spans="6:11" x14ac:dyDescent="0.3">
      <c r="J1119" s="477"/>
    </row>
    <row r="1120" spans="6:11" x14ac:dyDescent="0.3">
      <c r="J1120" s="477"/>
    </row>
    <row r="1121" spans="3:10" x14ac:dyDescent="0.3">
      <c r="J1121" s="477"/>
    </row>
    <row r="1122" spans="3:10" x14ac:dyDescent="0.3">
      <c r="J1122" s="477"/>
    </row>
    <row r="1123" spans="3:10" x14ac:dyDescent="0.3">
      <c r="J1123" s="477"/>
    </row>
    <row r="1124" spans="3:10" x14ac:dyDescent="0.3">
      <c r="J1124" s="477"/>
    </row>
    <row r="1125" spans="3:10" x14ac:dyDescent="0.3">
      <c r="J1125" s="477"/>
    </row>
    <row r="1126" spans="3:10" x14ac:dyDescent="0.3">
      <c r="J1126" s="477"/>
    </row>
    <row r="1127" spans="3:10" x14ac:dyDescent="0.3">
      <c r="J1127" s="477"/>
    </row>
    <row r="1128" spans="3:10" x14ac:dyDescent="0.3">
      <c r="J1128" s="477"/>
    </row>
    <row r="1129" spans="3:10" x14ac:dyDescent="0.3">
      <c r="J1129" s="477"/>
    </row>
    <row r="1130" spans="3:10" x14ac:dyDescent="0.3">
      <c r="J1130" s="477"/>
    </row>
    <row r="1131" spans="3:10" x14ac:dyDescent="0.3">
      <c r="J1131" s="477"/>
    </row>
    <row r="1132" spans="3:10" x14ac:dyDescent="0.3">
      <c r="J1132" s="477"/>
    </row>
    <row r="1133" spans="3:10" x14ac:dyDescent="0.3">
      <c r="J1133" s="477"/>
    </row>
    <row r="1134" spans="3:10" x14ac:dyDescent="0.3">
      <c r="J1134" s="477"/>
    </row>
    <row r="1135" spans="3:10" x14ac:dyDescent="0.3">
      <c r="J1135" s="477"/>
    </row>
    <row r="1136" spans="3:10" x14ac:dyDescent="0.3">
      <c r="C1136" s="517" t="s">
        <v>415</v>
      </c>
      <c r="D1136" s="517"/>
      <c r="E1136" s="517"/>
      <c r="F1136" s="517"/>
      <c r="G1136" s="517"/>
      <c r="H1136" s="517"/>
      <c r="I1136" s="517"/>
      <c r="J1136" s="517"/>
    </row>
    <row r="1137" spans="3:10" x14ac:dyDescent="0.3">
      <c r="C1137" s="515" t="s">
        <v>282</v>
      </c>
      <c r="D1137" s="515"/>
      <c r="E1137" s="515"/>
      <c r="F1137" s="515"/>
      <c r="G1137" s="515"/>
      <c r="H1137" s="515"/>
      <c r="I1137" s="515"/>
      <c r="J1137" s="515"/>
    </row>
    <row r="1138" spans="3:10" x14ac:dyDescent="0.3">
      <c r="C1138" s="517" t="s">
        <v>414</v>
      </c>
      <c r="D1138" s="517"/>
      <c r="E1138" s="517"/>
      <c r="F1138" s="517"/>
      <c r="G1138" s="517"/>
      <c r="H1138" s="517"/>
      <c r="I1138" s="517"/>
      <c r="J1138" s="517"/>
    </row>
    <row r="1139" spans="3:10" ht="19.5" thickBot="1" x14ac:dyDescent="0.35">
      <c r="C1139" s="3"/>
      <c r="D1139" s="3"/>
      <c r="E1139" s="4"/>
      <c r="F1139" s="1"/>
      <c r="G1139" s="1"/>
      <c r="H1139" s="1"/>
      <c r="I1139" s="1"/>
    </row>
    <row r="1140" spans="3:10" x14ac:dyDescent="0.3">
      <c r="C1140" s="535" t="s">
        <v>2</v>
      </c>
      <c r="D1140" s="537" t="s">
        <v>406</v>
      </c>
      <c r="E1140" s="539" t="s">
        <v>4</v>
      </c>
      <c r="F1140" s="541" t="s">
        <v>5</v>
      </c>
      <c r="G1140" s="541" t="s">
        <v>6</v>
      </c>
      <c r="H1140" s="543" t="s">
        <v>7</v>
      </c>
      <c r="I1140" s="146" t="s">
        <v>8</v>
      </c>
      <c r="J1140" s="545" t="s">
        <v>9</v>
      </c>
    </row>
    <row r="1141" spans="3:10" x14ac:dyDescent="0.3">
      <c r="C1141" s="566"/>
      <c r="D1141" s="538"/>
      <c r="E1141" s="567"/>
      <c r="F1141" s="568"/>
      <c r="G1141" s="568"/>
      <c r="H1141" s="569"/>
      <c r="I1141" s="147" t="s">
        <v>10</v>
      </c>
      <c r="J1141" s="570"/>
    </row>
    <row r="1142" spans="3:10" x14ac:dyDescent="0.3">
      <c r="C1142" s="32" t="s">
        <v>11</v>
      </c>
      <c r="D1142" s="35" t="s">
        <v>12</v>
      </c>
      <c r="E1142" s="39"/>
      <c r="F1142" s="12"/>
      <c r="G1142" s="23"/>
      <c r="H1142" s="12"/>
      <c r="I1142" s="23"/>
      <c r="J1142" s="192"/>
    </row>
    <row r="1143" spans="3:10" x14ac:dyDescent="0.3">
      <c r="C1143" s="14"/>
      <c r="D1143" s="12"/>
      <c r="E1143" s="15"/>
      <c r="F1143" s="71"/>
      <c r="G1143" s="17"/>
      <c r="H1143" s="162"/>
      <c r="I1143" s="15"/>
      <c r="J1143" s="193"/>
    </row>
    <row r="1144" spans="3:10" x14ac:dyDescent="0.3">
      <c r="C1144" s="14" t="s">
        <v>129</v>
      </c>
      <c r="D1144" s="12" t="s">
        <v>197</v>
      </c>
      <c r="E1144" s="15">
        <v>130020027</v>
      </c>
      <c r="F1144" s="71">
        <v>0</v>
      </c>
      <c r="G1144" s="17">
        <f>E1144-F1144</f>
        <v>130020027</v>
      </c>
      <c r="H1144" s="62">
        <f>F1144/E1144*100</f>
        <v>0</v>
      </c>
      <c r="I1144" s="153">
        <v>2874</v>
      </c>
      <c r="J1144" s="194">
        <v>0</v>
      </c>
    </row>
    <row r="1145" spans="3:10" x14ac:dyDescent="0.3">
      <c r="C1145" s="14"/>
      <c r="D1145" s="12"/>
      <c r="E1145" s="15"/>
      <c r="F1145" s="71"/>
      <c r="G1145" s="17"/>
      <c r="H1145" s="44"/>
      <c r="I1145" s="153"/>
      <c r="J1145" s="193"/>
    </row>
    <row r="1146" spans="3:10" x14ac:dyDescent="0.3">
      <c r="C1146" s="564" t="s">
        <v>17</v>
      </c>
      <c r="D1146" s="565"/>
      <c r="E1146" s="27">
        <f>SUM(E1144:E1145)</f>
        <v>130020027</v>
      </c>
      <c r="F1146" s="64">
        <f>SUM(F1144:F1145)</f>
        <v>0</v>
      </c>
      <c r="G1146" s="72">
        <f>SUM(G1144:G1145)</f>
        <v>130020027</v>
      </c>
      <c r="H1146" s="93">
        <v>59.59</v>
      </c>
      <c r="I1146" s="66">
        <f>SUM(I1144:I1145)</f>
        <v>2874</v>
      </c>
      <c r="J1146" s="432">
        <v>0</v>
      </c>
    </row>
    <row r="1147" spans="3:10" x14ac:dyDescent="0.3">
      <c r="C1147" s="32"/>
      <c r="D1147" s="12"/>
      <c r="E1147" s="176"/>
      <c r="F1147" s="17"/>
      <c r="G1147" s="169"/>
      <c r="H1147" s="196"/>
      <c r="I1147" s="178"/>
      <c r="J1147" s="193"/>
    </row>
    <row r="1148" spans="3:10" x14ac:dyDescent="0.3">
      <c r="C1148" s="32" t="s">
        <v>18</v>
      </c>
      <c r="D1148" s="35" t="s">
        <v>19</v>
      </c>
      <c r="E1148" s="61"/>
      <c r="F1148" s="17"/>
      <c r="G1148" s="71"/>
      <c r="H1148" s="197"/>
      <c r="I1148" s="183"/>
      <c r="J1148" s="193"/>
    </row>
    <row r="1149" spans="3:10" x14ac:dyDescent="0.3">
      <c r="C1149" s="14" t="s">
        <v>131</v>
      </c>
      <c r="D1149" s="12" t="s">
        <v>283</v>
      </c>
      <c r="E1149" s="61">
        <v>144510327</v>
      </c>
      <c r="F1149" s="17">
        <v>0</v>
      </c>
      <c r="G1149" s="71">
        <f>E1149-F1149</f>
        <v>144510327</v>
      </c>
      <c r="H1149" s="199">
        <f t="shared" ref="H1149:H1164" si="43">F1149/E1149*100</f>
        <v>0</v>
      </c>
      <c r="I1149" s="183">
        <v>2301</v>
      </c>
      <c r="J1149" s="194">
        <v>0</v>
      </c>
    </row>
    <row r="1150" spans="3:10" x14ac:dyDescent="0.3">
      <c r="C1150" s="14" t="s">
        <v>133</v>
      </c>
      <c r="D1150" s="12" t="s">
        <v>284</v>
      </c>
      <c r="E1150" s="61">
        <v>94098407</v>
      </c>
      <c r="F1150" s="17">
        <v>94098407</v>
      </c>
      <c r="G1150" s="71">
        <f t="shared" ref="G1150:G1164" si="44">E1150-F1150</f>
        <v>0</v>
      </c>
      <c r="H1150" s="199">
        <f t="shared" si="43"/>
        <v>100</v>
      </c>
      <c r="I1150" s="183">
        <v>1719</v>
      </c>
      <c r="J1150" s="194" t="s">
        <v>21</v>
      </c>
    </row>
    <row r="1151" spans="3:10" x14ac:dyDescent="0.3">
      <c r="C1151" s="14" t="s">
        <v>147</v>
      </c>
      <c r="D1151" s="12" t="s">
        <v>285</v>
      </c>
      <c r="E1151" s="61">
        <v>186375967</v>
      </c>
      <c r="F1151" s="17">
        <v>0</v>
      </c>
      <c r="G1151" s="71">
        <f t="shared" si="44"/>
        <v>186375967</v>
      </c>
      <c r="H1151" s="199">
        <f t="shared" si="43"/>
        <v>0</v>
      </c>
      <c r="I1151" s="183">
        <v>4081</v>
      </c>
      <c r="J1151" s="194">
        <v>0</v>
      </c>
    </row>
    <row r="1152" spans="3:10" x14ac:dyDescent="0.3">
      <c r="C1152" s="14" t="s">
        <v>43</v>
      </c>
      <c r="D1152" s="12" t="s">
        <v>286</v>
      </c>
      <c r="E1152" s="61">
        <v>171253895</v>
      </c>
      <c r="F1152" s="17">
        <v>0</v>
      </c>
      <c r="G1152" s="71">
        <f t="shared" si="44"/>
        <v>171253895</v>
      </c>
      <c r="H1152" s="199">
        <f t="shared" si="43"/>
        <v>0</v>
      </c>
      <c r="I1152" s="183">
        <v>4399</v>
      </c>
      <c r="J1152" s="194">
        <v>0</v>
      </c>
    </row>
    <row r="1153" spans="3:11" x14ac:dyDescent="0.3">
      <c r="C1153" s="14" t="s">
        <v>45</v>
      </c>
      <c r="D1153" s="12" t="s">
        <v>287</v>
      </c>
      <c r="E1153" s="61">
        <v>92675349</v>
      </c>
      <c r="F1153" s="17">
        <v>50000246</v>
      </c>
      <c r="G1153" s="71">
        <f t="shared" si="44"/>
        <v>42675103</v>
      </c>
      <c r="H1153" s="199">
        <f t="shared" si="43"/>
        <v>53.952045003898498</v>
      </c>
      <c r="I1153" s="183">
        <v>1524</v>
      </c>
      <c r="J1153" s="194">
        <v>0</v>
      </c>
    </row>
    <row r="1154" spans="3:11" x14ac:dyDescent="0.3">
      <c r="C1154" s="14" t="s">
        <v>47</v>
      </c>
      <c r="D1154" s="12" t="s">
        <v>288</v>
      </c>
      <c r="E1154" s="61">
        <v>189804755</v>
      </c>
      <c r="F1154" s="17">
        <v>0</v>
      </c>
      <c r="G1154" s="71">
        <f t="shared" si="44"/>
        <v>189804755</v>
      </c>
      <c r="H1154" s="199">
        <f t="shared" si="43"/>
        <v>0</v>
      </c>
      <c r="I1154" s="183">
        <v>4014</v>
      </c>
      <c r="J1154" s="194">
        <v>0</v>
      </c>
    </row>
    <row r="1155" spans="3:11" x14ac:dyDescent="0.3">
      <c r="C1155" s="14" t="s">
        <v>49</v>
      </c>
      <c r="D1155" s="12" t="s">
        <v>289</v>
      </c>
      <c r="E1155" s="61">
        <v>108571742</v>
      </c>
      <c r="F1155" s="17">
        <v>0</v>
      </c>
      <c r="G1155" s="71">
        <f t="shared" si="44"/>
        <v>108571742</v>
      </c>
      <c r="H1155" s="199">
        <f t="shared" si="43"/>
        <v>0</v>
      </c>
      <c r="I1155" s="183">
        <v>2351</v>
      </c>
      <c r="J1155" s="194">
        <v>0</v>
      </c>
    </row>
    <row r="1156" spans="3:11" x14ac:dyDescent="0.3">
      <c r="C1156" s="14" t="s">
        <v>51</v>
      </c>
      <c r="D1156" s="12" t="s">
        <v>290</v>
      </c>
      <c r="E1156" s="61">
        <v>109536856</v>
      </c>
      <c r="F1156" s="17">
        <v>0</v>
      </c>
      <c r="G1156" s="71">
        <f t="shared" si="44"/>
        <v>109536856</v>
      </c>
      <c r="H1156" s="199">
        <f t="shared" si="43"/>
        <v>0</v>
      </c>
      <c r="I1156" s="183">
        <v>2638</v>
      </c>
      <c r="J1156" s="194">
        <v>0</v>
      </c>
    </row>
    <row r="1157" spans="3:11" x14ac:dyDescent="0.3">
      <c r="C1157" s="14" t="s">
        <v>53</v>
      </c>
      <c r="D1157" s="12" t="s">
        <v>291</v>
      </c>
      <c r="E1157" s="61">
        <v>216028886</v>
      </c>
      <c r="F1157" s="61">
        <v>0</v>
      </c>
      <c r="G1157" s="71">
        <f t="shared" si="44"/>
        <v>216028886</v>
      </c>
      <c r="H1157" s="199">
        <f t="shared" si="43"/>
        <v>0</v>
      </c>
      <c r="I1157" s="183">
        <v>4744</v>
      </c>
      <c r="J1157" s="194">
        <v>0</v>
      </c>
    </row>
    <row r="1158" spans="3:11" x14ac:dyDescent="0.3">
      <c r="C1158" s="14" t="s">
        <v>55</v>
      </c>
      <c r="D1158" s="12" t="s">
        <v>160</v>
      </c>
      <c r="E1158" s="61">
        <v>215289735</v>
      </c>
      <c r="F1158" s="17">
        <v>0</v>
      </c>
      <c r="G1158" s="71">
        <f t="shared" si="44"/>
        <v>215289735</v>
      </c>
      <c r="H1158" s="199">
        <f t="shared" si="43"/>
        <v>0</v>
      </c>
      <c r="I1158" s="183">
        <v>4110</v>
      </c>
      <c r="J1158" s="194">
        <v>0</v>
      </c>
    </row>
    <row r="1159" spans="3:11" x14ac:dyDescent="0.3">
      <c r="C1159" s="14" t="s">
        <v>57</v>
      </c>
      <c r="D1159" s="12" t="s">
        <v>292</v>
      </c>
      <c r="E1159" s="61">
        <v>194424294</v>
      </c>
      <c r="F1159" s="17">
        <v>0</v>
      </c>
      <c r="G1159" s="71">
        <f t="shared" si="44"/>
        <v>194424294</v>
      </c>
      <c r="H1159" s="199">
        <f t="shared" si="43"/>
        <v>0</v>
      </c>
      <c r="I1159" s="183">
        <v>3190</v>
      </c>
      <c r="J1159" s="194">
        <v>0</v>
      </c>
    </row>
    <row r="1160" spans="3:11" x14ac:dyDescent="0.3">
      <c r="C1160" s="14" t="s">
        <v>59</v>
      </c>
      <c r="D1160" s="12" t="s">
        <v>293</v>
      </c>
      <c r="E1160" s="61">
        <v>102048697</v>
      </c>
      <c r="F1160" s="17">
        <v>0</v>
      </c>
      <c r="G1160" s="71">
        <f t="shared" si="44"/>
        <v>102048697</v>
      </c>
      <c r="H1160" s="199">
        <f t="shared" si="43"/>
        <v>0</v>
      </c>
      <c r="I1160" s="183">
        <v>2028</v>
      </c>
      <c r="J1160" s="194">
        <v>0</v>
      </c>
    </row>
    <row r="1161" spans="3:11" x14ac:dyDescent="0.3">
      <c r="C1161" s="14" t="s">
        <v>61</v>
      </c>
      <c r="D1161" s="12" t="s">
        <v>294</v>
      </c>
      <c r="E1161" s="61">
        <v>34196072</v>
      </c>
      <c r="F1161" s="17">
        <v>34196072</v>
      </c>
      <c r="G1161" s="71">
        <f t="shared" si="44"/>
        <v>0</v>
      </c>
      <c r="H1161" s="199">
        <f t="shared" si="43"/>
        <v>100</v>
      </c>
      <c r="I1161" s="183">
        <v>705</v>
      </c>
      <c r="J1161" s="194" t="s">
        <v>21</v>
      </c>
    </row>
    <row r="1162" spans="3:11" x14ac:dyDescent="0.3">
      <c r="C1162" s="14" t="s">
        <v>63</v>
      </c>
      <c r="D1162" s="12" t="s">
        <v>295</v>
      </c>
      <c r="E1162" s="61">
        <v>171415341</v>
      </c>
      <c r="F1162" s="17">
        <v>0</v>
      </c>
      <c r="G1162" s="71">
        <f t="shared" si="44"/>
        <v>171415341</v>
      </c>
      <c r="H1162" s="199">
        <f t="shared" si="43"/>
        <v>0</v>
      </c>
      <c r="I1162" s="183">
        <v>2944</v>
      </c>
      <c r="J1162" s="194">
        <v>0</v>
      </c>
    </row>
    <row r="1163" spans="3:11" x14ac:dyDescent="0.3">
      <c r="C1163" s="14" t="s">
        <v>65</v>
      </c>
      <c r="D1163" s="12" t="s">
        <v>296</v>
      </c>
      <c r="E1163" s="61">
        <v>187184970</v>
      </c>
      <c r="F1163" s="61">
        <v>0</v>
      </c>
      <c r="G1163" s="71">
        <f t="shared" si="44"/>
        <v>187184970</v>
      </c>
      <c r="H1163" s="199">
        <f t="shared" si="43"/>
        <v>0</v>
      </c>
      <c r="I1163" s="183">
        <v>3904</v>
      </c>
      <c r="J1163" s="194">
        <v>0</v>
      </c>
    </row>
    <row r="1164" spans="3:11" x14ac:dyDescent="0.3">
      <c r="C1164" s="14" t="s">
        <v>297</v>
      </c>
      <c r="D1164" s="12" t="s">
        <v>298</v>
      </c>
      <c r="E1164" s="61">
        <v>96850357</v>
      </c>
      <c r="F1164" s="17">
        <v>96850357</v>
      </c>
      <c r="G1164" s="71">
        <f t="shared" si="44"/>
        <v>0</v>
      </c>
      <c r="H1164" s="199">
        <f t="shared" si="43"/>
        <v>100</v>
      </c>
      <c r="I1164" s="183">
        <v>2167</v>
      </c>
      <c r="J1164" s="194" t="s">
        <v>21</v>
      </c>
    </row>
    <row r="1165" spans="3:11" x14ac:dyDescent="0.3">
      <c r="C1165" s="95"/>
      <c r="D1165" s="12"/>
      <c r="E1165" s="185"/>
      <c r="F1165" s="17"/>
      <c r="G1165" s="186"/>
      <c r="H1165" s="200"/>
      <c r="I1165" s="188"/>
      <c r="J1165" s="193"/>
    </row>
    <row r="1166" spans="3:11" x14ac:dyDescent="0.3">
      <c r="C1166" s="564" t="s">
        <v>17</v>
      </c>
      <c r="D1166" s="565"/>
      <c r="E1166" s="27">
        <f>SUM(E1149:E1165)</f>
        <v>2314265650</v>
      </c>
      <c r="F1166" s="64">
        <f>SUM(F1149:F1165)</f>
        <v>275145082</v>
      </c>
      <c r="G1166" s="72">
        <f>SUM(G1149:G1165)</f>
        <v>2039120568</v>
      </c>
      <c r="H1166" s="433">
        <f>F1166/E1166*100</f>
        <v>11.889088100149609</v>
      </c>
      <c r="I1166" s="157">
        <f>SUM(I1149:I1165)</f>
        <v>46819</v>
      </c>
      <c r="J1166" s="432">
        <v>3</v>
      </c>
    </row>
    <row r="1167" spans="3:11" x14ac:dyDescent="0.3">
      <c r="C1167" s="366"/>
      <c r="D1167" s="363"/>
      <c r="E1167" s="168"/>
      <c r="F1167" s="169"/>
      <c r="G1167" s="369"/>
      <c r="H1167" s="370"/>
      <c r="I1167" s="365"/>
      <c r="J1167" s="22"/>
    </row>
    <row r="1168" spans="3:11" ht="19.5" thickBot="1" x14ac:dyDescent="0.35">
      <c r="C1168" s="547" t="s">
        <v>31</v>
      </c>
      <c r="D1168" s="548"/>
      <c r="E1168" s="84">
        <f>E1146+E1166</f>
        <v>2444285677</v>
      </c>
      <c r="F1168" s="85">
        <f>F1166+F1146</f>
        <v>275145082</v>
      </c>
      <c r="G1168" s="48">
        <f>G1146+G1166</f>
        <v>2169140595</v>
      </c>
      <c r="H1168" s="203">
        <f>F1168/E1168*100</f>
        <v>11.256666296784916</v>
      </c>
      <c r="I1168" s="86">
        <f>I1166+I1146</f>
        <v>49693</v>
      </c>
      <c r="J1168" s="431">
        <f>J1146+J1166</f>
        <v>3</v>
      </c>
      <c r="K1168" s="205"/>
    </row>
    <row r="1170" spans="6:11" x14ac:dyDescent="0.3">
      <c r="F1170" s="515"/>
      <c r="G1170" s="515"/>
      <c r="H1170" s="515"/>
      <c r="I1170" s="515"/>
      <c r="J1170" s="515"/>
      <c r="K1170" s="52"/>
    </row>
    <row r="1171" spans="6:11" x14ac:dyDescent="0.3">
      <c r="F1171" s="515" t="s">
        <v>32</v>
      </c>
      <c r="G1171" s="515"/>
      <c r="H1171" s="515"/>
      <c r="I1171" s="515"/>
      <c r="J1171" s="515"/>
      <c r="K1171" s="52"/>
    </row>
    <row r="1172" spans="6:11" x14ac:dyDescent="0.3">
      <c r="F1172" s="515" t="s">
        <v>33</v>
      </c>
      <c r="G1172" s="515"/>
      <c r="H1172" s="515"/>
      <c r="I1172" s="515"/>
      <c r="J1172" s="515"/>
      <c r="K1172" s="87"/>
    </row>
    <row r="1173" spans="6:11" x14ac:dyDescent="0.3">
      <c r="F1173" s="515"/>
      <c r="G1173" s="515"/>
      <c r="H1173" s="515"/>
      <c r="I1173" s="515"/>
      <c r="J1173" s="515"/>
      <c r="K1173" s="3"/>
    </row>
    <row r="1174" spans="6:11" x14ac:dyDescent="0.3">
      <c r="G1174" s="3"/>
      <c r="H1174" s="3"/>
      <c r="I1174" s="3"/>
      <c r="J1174" s="459"/>
      <c r="K1174" s="3"/>
    </row>
    <row r="1175" spans="6:11" x14ac:dyDescent="0.3">
      <c r="G1175" s="3"/>
      <c r="H1175" s="3"/>
      <c r="I1175" s="3"/>
      <c r="J1175" s="459"/>
      <c r="K1175" s="3"/>
    </row>
    <row r="1176" spans="6:11" x14ac:dyDescent="0.3">
      <c r="F1176" s="516" t="s">
        <v>34</v>
      </c>
      <c r="G1176" s="516"/>
      <c r="H1176" s="516"/>
      <c r="I1176" s="516"/>
      <c r="J1176" s="516"/>
      <c r="K1176" s="88"/>
    </row>
    <row r="1177" spans="6:11" x14ac:dyDescent="0.3">
      <c r="F1177" s="515" t="s">
        <v>35</v>
      </c>
      <c r="G1177" s="515"/>
      <c r="H1177" s="515"/>
      <c r="I1177" s="515"/>
      <c r="J1177" s="515"/>
      <c r="K1177" s="52"/>
    </row>
    <row r="1178" spans="6:11" x14ac:dyDescent="0.3">
      <c r="F1178" s="515" t="s">
        <v>36</v>
      </c>
      <c r="G1178" s="515"/>
      <c r="H1178" s="515"/>
      <c r="I1178" s="515"/>
      <c r="J1178" s="515"/>
      <c r="K1178" s="52"/>
    </row>
    <row r="1200" spans="3:10" x14ac:dyDescent="0.3">
      <c r="C1200" s="517" t="s">
        <v>415</v>
      </c>
      <c r="D1200" s="517"/>
      <c r="E1200" s="517"/>
      <c r="F1200" s="517"/>
      <c r="G1200" s="517"/>
      <c r="H1200" s="517"/>
      <c r="I1200" s="517"/>
      <c r="J1200" s="517"/>
    </row>
    <row r="1201" spans="3:10" x14ac:dyDescent="0.3">
      <c r="C1201" s="515" t="s">
        <v>402</v>
      </c>
      <c r="D1201" s="515"/>
      <c r="E1201" s="515"/>
      <c r="F1201" s="515"/>
      <c r="G1201" s="515"/>
      <c r="H1201" s="515"/>
      <c r="I1201" s="515"/>
      <c r="J1201" s="515"/>
    </row>
    <row r="1202" spans="3:10" x14ac:dyDescent="0.3">
      <c r="C1202" s="517" t="s">
        <v>414</v>
      </c>
      <c r="D1202" s="517"/>
      <c r="E1202" s="517"/>
      <c r="F1202" s="517"/>
      <c r="G1202" s="517"/>
      <c r="H1202" s="517"/>
      <c r="I1202" s="517"/>
      <c r="J1202" s="517"/>
    </row>
    <row r="1203" spans="3:10" ht="19.5" thickBot="1" x14ac:dyDescent="0.35">
      <c r="C1203" s="3"/>
      <c r="D1203" s="3"/>
      <c r="E1203" s="4"/>
      <c r="F1203" s="1"/>
      <c r="G1203" s="1"/>
      <c r="H1203" s="1"/>
      <c r="I1203" s="1"/>
    </row>
    <row r="1204" spans="3:10" x14ac:dyDescent="0.3">
      <c r="C1204" s="535" t="s">
        <v>2</v>
      </c>
      <c r="D1204" s="537" t="s">
        <v>406</v>
      </c>
      <c r="E1204" s="539" t="s">
        <v>4</v>
      </c>
      <c r="F1204" s="541" t="s">
        <v>5</v>
      </c>
      <c r="G1204" s="541" t="s">
        <v>6</v>
      </c>
      <c r="H1204" s="543" t="s">
        <v>7</v>
      </c>
      <c r="I1204" s="146" t="s">
        <v>8</v>
      </c>
      <c r="J1204" s="545" t="s">
        <v>9</v>
      </c>
    </row>
    <row r="1205" spans="3:10" x14ac:dyDescent="0.3">
      <c r="C1205" s="566"/>
      <c r="D1205" s="538"/>
      <c r="E1205" s="567"/>
      <c r="F1205" s="568"/>
      <c r="G1205" s="568"/>
      <c r="H1205" s="569"/>
      <c r="I1205" s="147" t="s">
        <v>10</v>
      </c>
      <c r="J1205" s="570"/>
    </row>
    <row r="1206" spans="3:10" x14ac:dyDescent="0.3">
      <c r="C1206" s="32" t="s">
        <v>11</v>
      </c>
      <c r="D1206" s="35" t="s">
        <v>12</v>
      </c>
      <c r="E1206" s="39"/>
      <c r="F1206" s="12"/>
      <c r="G1206" s="23"/>
      <c r="H1206" s="12"/>
      <c r="I1206" s="23"/>
      <c r="J1206" s="192"/>
    </row>
    <row r="1207" spans="3:10" x14ac:dyDescent="0.3">
      <c r="C1207" s="14" t="s">
        <v>129</v>
      </c>
      <c r="D1207" s="12" t="s">
        <v>300</v>
      </c>
      <c r="E1207" s="15">
        <v>216551568</v>
      </c>
      <c r="F1207" s="71">
        <v>0</v>
      </c>
      <c r="G1207" s="17">
        <f>E1207-F1207</f>
        <v>216551568</v>
      </c>
      <c r="H1207" s="62">
        <f>F1207/E1207*100</f>
        <v>0</v>
      </c>
      <c r="I1207" s="153">
        <v>5395</v>
      </c>
      <c r="J1207" s="194">
        <v>0</v>
      </c>
    </row>
    <row r="1208" spans="3:10" x14ac:dyDescent="0.3">
      <c r="C1208" s="14" t="s">
        <v>131</v>
      </c>
      <c r="D1208" s="12" t="s">
        <v>301</v>
      </c>
      <c r="E1208" s="15">
        <v>263989213</v>
      </c>
      <c r="F1208" s="71">
        <v>0</v>
      </c>
      <c r="G1208" s="17">
        <f>E1208-F1208</f>
        <v>263989213</v>
      </c>
      <c r="H1208" s="62">
        <f>F1208/E1208*100</f>
        <v>0</v>
      </c>
      <c r="I1208" s="153">
        <v>6227</v>
      </c>
      <c r="J1208" s="194">
        <v>0</v>
      </c>
    </row>
    <row r="1209" spans="3:10" x14ac:dyDescent="0.3">
      <c r="C1209" s="14" t="s">
        <v>133</v>
      </c>
      <c r="D1209" s="12" t="s">
        <v>302</v>
      </c>
      <c r="E1209" s="15">
        <v>137802244</v>
      </c>
      <c r="F1209" s="71">
        <v>0</v>
      </c>
      <c r="G1209" s="17">
        <f>E1209-F1209</f>
        <v>137802244</v>
      </c>
      <c r="H1209" s="62">
        <f>F1209/E1209*100</f>
        <v>0</v>
      </c>
      <c r="I1209" s="153">
        <v>3411</v>
      </c>
      <c r="J1209" s="194">
        <v>0</v>
      </c>
    </row>
    <row r="1210" spans="3:10" x14ac:dyDescent="0.3">
      <c r="C1210" s="14" t="s">
        <v>147</v>
      </c>
      <c r="D1210" s="12" t="s">
        <v>303</v>
      </c>
      <c r="E1210" s="15">
        <v>197108252</v>
      </c>
      <c r="F1210" s="71">
        <v>25216</v>
      </c>
      <c r="G1210" s="17">
        <f>E1210-F1210</f>
        <v>197083036</v>
      </c>
      <c r="H1210" s="62">
        <f>F1210/E1210*100</f>
        <v>1.2792970230388934E-2</v>
      </c>
      <c r="I1210" s="153">
        <v>4336</v>
      </c>
      <c r="J1210" s="194">
        <v>0</v>
      </c>
    </row>
    <row r="1211" spans="3:10" x14ac:dyDescent="0.3">
      <c r="C1211" s="14" t="s">
        <v>43</v>
      </c>
      <c r="D1211" s="12" t="s">
        <v>304</v>
      </c>
      <c r="E1211" s="15">
        <v>124839610</v>
      </c>
      <c r="F1211" s="71">
        <v>0</v>
      </c>
      <c r="G1211" s="17">
        <f>E1211-F1211</f>
        <v>124839610</v>
      </c>
      <c r="H1211" s="62">
        <f>F1211/E1211*100</f>
        <v>0</v>
      </c>
      <c r="I1211" s="153">
        <v>3407</v>
      </c>
      <c r="J1211" s="194">
        <v>0</v>
      </c>
    </row>
    <row r="1212" spans="3:10" x14ac:dyDescent="0.3">
      <c r="C1212" s="14"/>
      <c r="D1212" s="12"/>
      <c r="E1212" s="15"/>
      <c r="F1212" s="71"/>
      <c r="G1212" s="17"/>
      <c r="H1212" s="62"/>
      <c r="I1212" s="153"/>
      <c r="J1212" s="193"/>
    </row>
    <row r="1213" spans="3:10" x14ac:dyDescent="0.3">
      <c r="C1213" s="413"/>
      <c r="D1213" s="103" t="s">
        <v>17</v>
      </c>
      <c r="E1213" s="27">
        <f>SUM(E1207:E1212)</f>
        <v>940290887</v>
      </c>
      <c r="F1213" s="64">
        <f>SUM(F1207:F1212)</f>
        <v>25216</v>
      </c>
      <c r="G1213" s="72">
        <f>SUM(G1207:G1212)</f>
        <v>940265671</v>
      </c>
      <c r="H1213" s="93">
        <f>F1213/E1213*100</f>
        <v>2.6817233207961527E-3</v>
      </c>
      <c r="I1213" s="66">
        <f>SUM(I1207:I1211)</f>
        <v>22776</v>
      </c>
      <c r="J1213" s="432">
        <v>0</v>
      </c>
    </row>
    <row r="1214" spans="3:10" x14ac:dyDescent="0.3">
      <c r="C1214" s="444"/>
      <c r="E1214" s="176"/>
      <c r="F1214" s="17"/>
      <c r="G1214" s="169"/>
      <c r="H1214" s="150"/>
      <c r="I1214" s="206"/>
      <c r="J1214" s="207"/>
    </row>
    <row r="1215" spans="3:10" x14ac:dyDescent="0.3">
      <c r="C1215" s="32" t="s">
        <v>18</v>
      </c>
      <c r="D1215" s="180" t="s">
        <v>19</v>
      </c>
      <c r="E1215" s="61"/>
      <c r="F1215" s="181"/>
      <c r="G1215" s="181"/>
      <c r="H1215" s="150"/>
      <c r="I1215" s="21"/>
      <c r="J1215" s="207"/>
    </row>
    <row r="1216" spans="3:10" x14ac:dyDescent="0.3">
      <c r="C1216" s="14" t="s">
        <v>45</v>
      </c>
      <c r="D1216" s="148" t="s">
        <v>305</v>
      </c>
      <c r="E1216" s="208">
        <v>188730059</v>
      </c>
      <c r="F1216" s="209">
        <v>534980</v>
      </c>
      <c r="G1216" s="17">
        <f t="shared" ref="G1216:G1227" si="45">E1216-F1216</f>
        <v>188195079</v>
      </c>
      <c r="H1216" s="149">
        <f t="shared" ref="H1216:H1227" si="46">F1216/E1216*100</f>
        <v>0.2834630597980155</v>
      </c>
      <c r="I1216" s="513">
        <v>5016</v>
      </c>
      <c r="J1216" s="22">
        <v>0</v>
      </c>
    </row>
    <row r="1217" spans="3:10" x14ac:dyDescent="0.3">
      <c r="C1217" s="14" t="s">
        <v>47</v>
      </c>
      <c r="D1217" s="148" t="s">
        <v>306</v>
      </c>
      <c r="E1217" s="61">
        <v>219661036</v>
      </c>
      <c r="F1217" s="181">
        <v>0</v>
      </c>
      <c r="G1217" s="17">
        <f t="shared" si="45"/>
        <v>219661036</v>
      </c>
      <c r="H1217" s="149">
        <f t="shared" si="46"/>
        <v>0</v>
      </c>
      <c r="I1217" s="513">
        <v>3934</v>
      </c>
      <c r="J1217" s="22">
        <v>0</v>
      </c>
    </row>
    <row r="1218" spans="3:10" x14ac:dyDescent="0.3">
      <c r="C1218" s="14" t="s">
        <v>49</v>
      </c>
      <c r="D1218" s="148" t="s">
        <v>307</v>
      </c>
      <c r="E1218" s="61">
        <v>147667915</v>
      </c>
      <c r="F1218" s="181">
        <v>83295</v>
      </c>
      <c r="G1218" s="17">
        <f t="shared" si="45"/>
        <v>147584620</v>
      </c>
      <c r="H1218" s="149">
        <f t="shared" si="46"/>
        <v>5.6406972360922139E-2</v>
      </c>
      <c r="I1218" s="513">
        <v>3180</v>
      </c>
      <c r="J1218" s="22">
        <v>0</v>
      </c>
    </row>
    <row r="1219" spans="3:10" x14ac:dyDescent="0.3">
      <c r="C1219" s="14" t="s">
        <v>51</v>
      </c>
      <c r="D1219" s="148" t="s">
        <v>308</v>
      </c>
      <c r="E1219" s="61">
        <v>124780579</v>
      </c>
      <c r="F1219" s="181">
        <v>0</v>
      </c>
      <c r="G1219" s="17">
        <f t="shared" si="45"/>
        <v>124780579</v>
      </c>
      <c r="H1219" s="149">
        <f t="shared" si="46"/>
        <v>0</v>
      </c>
      <c r="I1219" s="513">
        <v>3030</v>
      </c>
      <c r="J1219" s="22">
        <v>0</v>
      </c>
    </row>
    <row r="1220" spans="3:10" x14ac:dyDescent="0.3">
      <c r="C1220" s="14" t="s">
        <v>53</v>
      </c>
      <c r="D1220" s="148" t="s">
        <v>146</v>
      </c>
      <c r="E1220" s="61">
        <v>78607188</v>
      </c>
      <c r="F1220" s="181">
        <v>0</v>
      </c>
      <c r="G1220" s="17">
        <f t="shared" si="45"/>
        <v>78607188</v>
      </c>
      <c r="H1220" s="149">
        <f t="shared" si="46"/>
        <v>0</v>
      </c>
      <c r="I1220" s="513">
        <v>1722</v>
      </c>
      <c r="J1220" s="22">
        <v>0</v>
      </c>
    </row>
    <row r="1221" spans="3:10" x14ac:dyDescent="0.3">
      <c r="C1221" s="14" t="s">
        <v>55</v>
      </c>
      <c r="D1221" s="148" t="s">
        <v>309</v>
      </c>
      <c r="E1221" s="210">
        <v>106195728</v>
      </c>
      <c r="F1221" s="181">
        <v>0</v>
      </c>
      <c r="G1221" s="17">
        <f t="shared" si="45"/>
        <v>106195728</v>
      </c>
      <c r="H1221" s="149">
        <f t="shared" si="46"/>
        <v>0</v>
      </c>
      <c r="I1221" s="210">
        <v>2029</v>
      </c>
      <c r="J1221" s="22">
        <v>0</v>
      </c>
    </row>
    <row r="1222" spans="3:10" x14ac:dyDescent="0.3">
      <c r="C1222" s="14" t="s">
        <v>57</v>
      </c>
      <c r="D1222" s="148" t="s">
        <v>310</v>
      </c>
      <c r="E1222" s="210">
        <v>125572284</v>
      </c>
      <c r="F1222" s="181">
        <v>0</v>
      </c>
      <c r="G1222" s="17">
        <f t="shared" si="45"/>
        <v>125572284</v>
      </c>
      <c r="H1222" s="149">
        <f t="shared" si="46"/>
        <v>0</v>
      </c>
      <c r="I1222" s="210">
        <v>2413</v>
      </c>
      <c r="J1222" s="22">
        <v>0</v>
      </c>
    </row>
    <row r="1223" spans="3:10" x14ac:dyDescent="0.3">
      <c r="C1223" s="14" t="s">
        <v>59</v>
      </c>
      <c r="D1223" s="148" t="s">
        <v>311</v>
      </c>
      <c r="E1223" s="210">
        <v>186181484</v>
      </c>
      <c r="F1223" s="181">
        <v>0</v>
      </c>
      <c r="G1223" s="17">
        <f t="shared" si="45"/>
        <v>186181484</v>
      </c>
      <c r="H1223" s="149">
        <f t="shared" si="46"/>
        <v>0</v>
      </c>
      <c r="I1223" s="210">
        <v>4894</v>
      </c>
      <c r="J1223" s="22">
        <v>0</v>
      </c>
    </row>
    <row r="1224" spans="3:10" x14ac:dyDescent="0.3">
      <c r="C1224" s="14" t="s">
        <v>61</v>
      </c>
      <c r="D1224" s="148" t="s">
        <v>312</v>
      </c>
      <c r="E1224" s="210">
        <v>155545510</v>
      </c>
      <c r="F1224" s="181">
        <v>0</v>
      </c>
      <c r="G1224" s="17">
        <f t="shared" si="45"/>
        <v>155545510</v>
      </c>
      <c r="H1224" s="149">
        <f t="shared" si="46"/>
        <v>0</v>
      </c>
      <c r="I1224" s="210">
        <v>3706</v>
      </c>
      <c r="J1224" s="22">
        <v>0</v>
      </c>
    </row>
    <row r="1225" spans="3:10" x14ac:dyDescent="0.3">
      <c r="C1225" s="14" t="s">
        <v>63</v>
      </c>
      <c r="D1225" s="148" t="s">
        <v>313</v>
      </c>
      <c r="E1225" s="210">
        <v>146795133</v>
      </c>
      <c r="F1225" s="181">
        <v>0</v>
      </c>
      <c r="G1225" s="17">
        <f t="shared" si="45"/>
        <v>146795133</v>
      </c>
      <c r="H1225" s="149">
        <f t="shared" si="46"/>
        <v>0</v>
      </c>
      <c r="I1225" s="210">
        <v>4041</v>
      </c>
      <c r="J1225" s="22">
        <v>0</v>
      </c>
    </row>
    <row r="1226" spans="3:10" x14ac:dyDescent="0.3">
      <c r="C1226" s="14" t="s">
        <v>65</v>
      </c>
      <c r="D1226" s="148" t="s">
        <v>314</v>
      </c>
      <c r="E1226" s="210">
        <v>112133769</v>
      </c>
      <c r="F1226" s="181">
        <v>0</v>
      </c>
      <c r="G1226" s="17">
        <f t="shared" si="45"/>
        <v>112133769</v>
      </c>
      <c r="H1226" s="149">
        <f t="shared" si="46"/>
        <v>0</v>
      </c>
      <c r="I1226" s="210">
        <v>3014</v>
      </c>
      <c r="J1226" s="22">
        <v>0</v>
      </c>
    </row>
    <row r="1227" spans="3:10" x14ac:dyDescent="0.3">
      <c r="C1227" s="14" t="s">
        <v>297</v>
      </c>
      <c r="D1227" s="148" t="s">
        <v>315</v>
      </c>
      <c r="E1227" s="210">
        <v>121507843</v>
      </c>
      <c r="F1227" s="181">
        <v>137840</v>
      </c>
      <c r="G1227" s="17">
        <f t="shared" si="45"/>
        <v>121370003</v>
      </c>
      <c r="H1227" s="149">
        <f t="shared" si="46"/>
        <v>0.11344123687554884</v>
      </c>
      <c r="I1227" s="210">
        <v>3200</v>
      </c>
      <c r="J1227" s="22">
        <v>0</v>
      </c>
    </row>
    <row r="1228" spans="3:10" x14ac:dyDescent="0.3">
      <c r="C1228" s="95"/>
      <c r="D1228" s="148"/>
      <c r="E1228" s="185"/>
      <c r="F1228" s="17"/>
      <c r="G1228" s="186"/>
      <c r="H1228" s="182"/>
      <c r="I1228" s="211"/>
      <c r="J1228" s="207"/>
    </row>
    <row r="1229" spans="3:10" x14ac:dyDescent="0.3">
      <c r="C1229" s="564" t="s">
        <v>17</v>
      </c>
      <c r="D1229" s="565"/>
      <c r="E1229" s="27">
        <f>SUM(E1216:E1228)</f>
        <v>1713378528</v>
      </c>
      <c r="F1229" s="64">
        <f>SUM(F1216:F1228)</f>
        <v>756115</v>
      </c>
      <c r="G1229" s="72">
        <f>SUM(G1216:G1228)</f>
        <v>1712622413</v>
      </c>
      <c r="H1229" s="93">
        <f>F1229/E1229*100</f>
        <v>4.4130061608896265E-2</v>
      </c>
      <c r="I1229" s="98">
        <f>SUM(I1216:I1227)</f>
        <v>40179</v>
      </c>
      <c r="J1229" s="434">
        <v>0</v>
      </c>
    </row>
    <row r="1230" spans="3:10" x14ac:dyDescent="0.3">
      <c r="C1230" s="366"/>
      <c r="D1230" s="363"/>
      <c r="E1230" s="168"/>
      <c r="F1230" s="169"/>
      <c r="G1230" s="170"/>
      <c r="H1230" s="364"/>
      <c r="I1230" s="365"/>
      <c r="J1230" s="22"/>
    </row>
    <row r="1231" spans="3:10" ht="19.5" thickBot="1" x14ac:dyDescent="0.35">
      <c r="C1231" s="547" t="s">
        <v>31</v>
      </c>
      <c r="D1231" s="548"/>
      <c r="E1231" s="84">
        <f>E1213+E1229</f>
        <v>2653669415</v>
      </c>
      <c r="F1231" s="85">
        <f>F1229+F1213</f>
        <v>781331</v>
      </c>
      <c r="G1231" s="48">
        <f>G1213+G1229</f>
        <v>2652888084</v>
      </c>
      <c r="H1231" s="49">
        <f>F1231/E1231*100</f>
        <v>2.9443418821631932E-2</v>
      </c>
      <c r="I1231" s="86">
        <f>I1213+I1229</f>
        <v>62955</v>
      </c>
      <c r="J1231" s="431">
        <f>J1213+J1229</f>
        <v>0</v>
      </c>
    </row>
    <row r="1233" spans="6:11" x14ac:dyDescent="0.3">
      <c r="F1233" s="515"/>
      <c r="G1233" s="515"/>
      <c r="H1233" s="515"/>
      <c r="I1233" s="515"/>
      <c r="J1233" s="515"/>
      <c r="K1233" s="52"/>
    </row>
    <row r="1234" spans="6:11" x14ac:dyDescent="0.3">
      <c r="F1234" s="515" t="s">
        <v>32</v>
      </c>
      <c r="G1234" s="515"/>
      <c r="H1234" s="515"/>
      <c r="I1234" s="515"/>
      <c r="J1234" s="515"/>
      <c r="K1234" s="52"/>
    </row>
    <row r="1235" spans="6:11" x14ac:dyDescent="0.3">
      <c r="F1235" s="515" t="s">
        <v>33</v>
      </c>
      <c r="G1235" s="515"/>
      <c r="H1235" s="515"/>
      <c r="I1235" s="515"/>
      <c r="J1235" s="515"/>
      <c r="K1235" s="87"/>
    </row>
    <row r="1236" spans="6:11" x14ac:dyDescent="0.3">
      <c r="F1236" s="515"/>
      <c r="G1236" s="515"/>
      <c r="H1236" s="515"/>
      <c r="I1236" s="515"/>
      <c r="J1236" s="515"/>
      <c r="K1236" s="3"/>
    </row>
    <row r="1237" spans="6:11" x14ac:dyDescent="0.3">
      <c r="G1237" s="3"/>
      <c r="H1237" s="3"/>
      <c r="I1237" s="3"/>
      <c r="J1237" s="459"/>
      <c r="K1237" s="3"/>
    </row>
    <row r="1238" spans="6:11" x14ac:dyDescent="0.3">
      <c r="G1238" s="3"/>
      <c r="H1238" s="3"/>
      <c r="I1238" s="3"/>
      <c r="J1238" s="459"/>
      <c r="K1238" s="3"/>
    </row>
    <row r="1239" spans="6:11" x14ac:dyDescent="0.3">
      <c r="F1239" s="516" t="s">
        <v>34</v>
      </c>
      <c r="G1239" s="516"/>
      <c r="H1239" s="516"/>
      <c r="I1239" s="516"/>
      <c r="J1239" s="516"/>
      <c r="K1239" s="88"/>
    </row>
    <row r="1240" spans="6:11" x14ac:dyDescent="0.3">
      <c r="F1240" s="515" t="s">
        <v>35</v>
      </c>
      <c r="G1240" s="515"/>
      <c r="H1240" s="515"/>
      <c r="I1240" s="515"/>
      <c r="J1240" s="515"/>
      <c r="K1240" s="52"/>
    </row>
    <row r="1241" spans="6:11" x14ac:dyDescent="0.3">
      <c r="F1241" s="515" t="s">
        <v>36</v>
      </c>
      <c r="G1241" s="515"/>
      <c r="H1241" s="515"/>
      <c r="I1241" s="515"/>
      <c r="J1241" s="515"/>
      <c r="K1241" s="52"/>
    </row>
    <row r="1263" spans="3:10" x14ac:dyDescent="0.3">
      <c r="C1263" s="517" t="s">
        <v>415</v>
      </c>
      <c r="D1263" s="517"/>
      <c r="E1263" s="517"/>
      <c r="F1263" s="517"/>
      <c r="G1263" s="517"/>
      <c r="H1263" s="517"/>
      <c r="I1263" s="517"/>
      <c r="J1263" s="517"/>
    </row>
    <row r="1264" spans="3:10" x14ac:dyDescent="0.3">
      <c r="C1264" s="515" t="s">
        <v>403</v>
      </c>
      <c r="D1264" s="515"/>
      <c r="E1264" s="515"/>
      <c r="F1264" s="515"/>
      <c r="G1264" s="515"/>
      <c r="H1264" s="515"/>
      <c r="I1264" s="515"/>
      <c r="J1264" s="515"/>
    </row>
    <row r="1265" spans="3:11" x14ac:dyDescent="0.3">
      <c r="C1265" s="517" t="s">
        <v>414</v>
      </c>
      <c r="D1265" s="517"/>
      <c r="E1265" s="517"/>
      <c r="F1265" s="517"/>
      <c r="G1265" s="517"/>
      <c r="H1265" s="517"/>
      <c r="I1265" s="517"/>
      <c r="J1265" s="517"/>
    </row>
    <row r="1266" spans="3:11" ht="19.5" thickBot="1" x14ac:dyDescent="0.35">
      <c r="C1266" s="3"/>
      <c r="D1266" s="3"/>
      <c r="E1266" s="4"/>
      <c r="F1266" s="1"/>
      <c r="G1266" s="1"/>
      <c r="H1266" s="1"/>
      <c r="I1266" s="1"/>
    </row>
    <row r="1267" spans="3:11" x14ac:dyDescent="0.3">
      <c r="C1267" s="549" t="s">
        <v>2</v>
      </c>
      <c r="D1267" s="537" t="s">
        <v>406</v>
      </c>
      <c r="E1267" s="537" t="s">
        <v>4</v>
      </c>
      <c r="F1267" s="552" t="s">
        <v>5</v>
      </c>
      <c r="G1267" s="552" t="s">
        <v>6</v>
      </c>
      <c r="H1267" s="554" t="s">
        <v>7</v>
      </c>
      <c r="I1267" s="213" t="s">
        <v>8</v>
      </c>
      <c r="J1267" s="556" t="s">
        <v>9</v>
      </c>
    </row>
    <row r="1268" spans="3:11" ht="19.5" thickBot="1" x14ac:dyDescent="0.35">
      <c r="C1268" s="560"/>
      <c r="D1268" s="561"/>
      <c r="E1268" s="561"/>
      <c r="F1268" s="562"/>
      <c r="G1268" s="562"/>
      <c r="H1268" s="563"/>
      <c r="I1268" s="480" t="s">
        <v>10</v>
      </c>
      <c r="J1268" s="559"/>
    </row>
    <row r="1269" spans="3:11" x14ac:dyDescent="0.3">
      <c r="C1269" s="32"/>
      <c r="D1269" s="180"/>
      <c r="E1269" s="130"/>
      <c r="F1269" s="216"/>
      <c r="G1269" s="23"/>
      <c r="H1269" s="148"/>
      <c r="I1269" s="12"/>
      <c r="J1269" s="207"/>
    </row>
    <row r="1270" spans="3:11" x14ac:dyDescent="0.3">
      <c r="C1270" s="14">
        <v>1</v>
      </c>
      <c r="D1270" s="148" t="s">
        <v>317</v>
      </c>
      <c r="E1270" s="210">
        <v>4181002520</v>
      </c>
      <c r="F1270" s="217">
        <v>1998014</v>
      </c>
      <c r="G1270" s="17">
        <f>E1270-F1270</f>
        <v>4179004506</v>
      </c>
      <c r="H1270" s="149">
        <f>F1270/E1270*100</f>
        <v>4.7787916664541977E-2</v>
      </c>
      <c r="I1270" s="210">
        <v>4981</v>
      </c>
      <c r="J1270" s="22">
        <v>0</v>
      </c>
    </row>
    <row r="1271" spans="3:11" x14ac:dyDescent="0.3">
      <c r="C1271" s="14">
        <v>2</v>
      </c>
      <c r="D1271" s="148" t="s">
        <v>318</v>
      </c>
      <c r="E1271" s="210">
        <v>1110795474</v>
      </c>
      <c r="F1271" s="217">
        <v>1479454</v>
      </c>
      <c r="G1271" s="17">
        <f>E1271-F1271</f>
        <v>1109316020</v>
      </c>
      <c r="H1271" s="149">
        <f>F1271/E1271*100</f>
        <v>0.13318869536553404</v>
      </c>
      <c r="I1271" s="210">
        <v>2690</v>
      </c>
      <c r="J1271" s="22">
        <v>0</v>
      </c>
    </row>
    <row r="1272" spans="3:11" x14ac:dyDescent="0.3">
      <c r="C1272" s="14">
        <v>3</v>
      </c>
      <c r="D1272" s="148" t="s">
        <v>319</v>
      </c>
      <c r="E1272" s="210">
        <v>3316324629</v>
      </c>
      <c r="F1272" s="217">
        <v>0</v>
      </c>
      <c r="G1272" s="17">
        <f>E1272-F1272</f>
        <v>3316324629</v>
      </c>
      <c r="H1272" s="149">
        <f>F1272/E1272*100</f>
        <v>0</v>
      </c>
      <c r="I1272" s="210">
        <v>3433</v>
      </c>
      <c r="J1272" s="22">
        <v>0</v>
      </c>
    </row>
    <row r="1273" spans="3:11" x14ac:dyDescent="0.3">
      <c r="C1273" s="14">
        <v>4</v>
      </c>
      <c r="D1273" s="148" t="s">
        <v>320</v>
      </c>
      <c r="E1273" s="210">
        <v>855785357</v>
      </c>
      <c r="F1273" s="217">
        <v>584743</v>
      </c>
      <c r="G1273" s="17">
        <f>E1273-F1273</f>
        <v>855200614</v>
      </c>
      <c r="H1273" s="149">
        <f>F1273/E1273*100</f>
        <v>6.8328231514716148E-2</v>
      </c>
      <c r="I1273" s="210">
        <v>3027</v>
      </c>
      <c r="J1273" s="22">
        <v>0</v>
      </c>
    </row>
    <row r="1274" spans="3:11" x14ac:dyDescent="0.3">
      <c r="C1274" s="14">
        <v>5</v>
      </c>
      <c r="D1274" s="148" t="s">
        <v>321</v>
      </c>
      <c r="E1274" s="210">
        <v>1511554940</v>
      </c>
      <c r="F1274" s="217">
        <v>4308848</v>
      </c>
      <c r="G1274" s="17">
        <f>E1274-F1274</f>
        <v>1507246092</v>
      </c>
      <c r="H1274" s="149">
        <f>F1274/E1274*100</f>
        <v>0.28506062770037321</v>
      </c>
      <c r="I1274" s="210">
        <v>6027</v>
      </c>
      <c r="J1274" s="22">
        <v>0</v>
      </c>
    </row>
    <row r="1275" spans="3:11" x14ac:dyDescent="0.3">
      <c r="C1275" s="82"/>
      <c r="D1275" s="148"/>
      <c r="E1275" s="185"/>
      <c r="F1275" s="217"/>
      <c r="G1275" s="17"/>
      <c r="H1275" s="219"/>
      <c r="I1275" s="211"/>
      <c r="J1275" s="218"/>
    </row>
    <row r="1276" spans="3:11" ht="19.5" thickBot="1" x14ac:dyDescent="0.35">
      <c r="C1276" s="547" t="s">
        <v>31</v>
      </c>
      <c r="D1276" s="548"/>
      <c r="E1276" s="428">
        <f>SUM(E1270:E1275)</f>
        <v>10975462920</v>
      </c>
      <c r="F1276" s="221">
        <f>SUM(F1270:F1275)</f>
        <v>8371059</v>
      </c>
      <c r="G1276" s="48">
        <f>SUM(G1270:G1275)</f>
        <v>10967091861</v>
      </c>
      <c r="H1276" s="113">
        <f>F1276/E1276*100</f>
        <v>7.627066904618543E-2</v>
      </c>
      <c r="I1276" s="222">
        <f>SUM(I1270:I1275)</f>
        <v>20158</v>
      </c>
      <c r="J1276" s="431">
        <v>0</v>
      </c>
    </row>
    <row r="1278" spans="3:11" x14ac:dyDescent="0.3">
      <c r="F1278" s="515"/>
      <c r="G1278" s="515"/>
      <c r="H1278" s="515"/>
      <c r="I1278" s="515"/>
      <c r="J1278" s="515"/>
      <c r="K1278" s="52"/>
    </row>
    <row r="1279" spans="3:11" x14ac:dyDescent="0.3">
      <c r="F1279" s="515" t="s">
        <v>142</v>
      </c>
      <c r="G1279" s="515"/>
      <c r="H1279" s="515"/>
      <c r="I1279" s="515"/>
      <c r="J1279" s="515"/>
      <c r="K1279" s="52"/>
    </row>
    <row r="1280" spans="3:11" x14ac:dyDescent="0.3">
      <c r="F1280" s="515" t="s">
        <v>33</v>
      </c>
      <c r="G1280" s="515"/>
      <c r="H1280" s="515"/>
      <c r="I1280" s="515"/>
      <c r="J1280" s="515"/>
      <c r="K1280" s="87"/>
    </row>
    <row r="1281" spans="3:11" x14ac:dyDescent="0.3">
      <c r="F1281" s="515"/>
      <c r="G1281" s="515"/>
      <c r="H1281" s="515"/>
      <c r="I1281" s="515"/>
      <c r="J1281" s="515"/>
      <c r="K1281" s="3"/>
    </row>
    <row r="1282" spans="3:11" x14ac:dyDescent="0.3">
      <c r="G1282" s="3"/>
      <c r="H1282" s="3"/>
      <c r="I1282" s="3"/>
      <c r="J1282" s="459"/>
      <c r="K1282" s="3"/>
    </row>
    <row r="1283" spans="3:11" x14ac:dyDescent="0.3">
      <c r="G1283" s="3"/>
      <c r="H1283" s="3"/>
      <c r="I1283" s="3"/>
      <c r="J1283" s="459"/>
      <c r="K1283" s="3"/>
    </row>
    <row r="1284" spans="3:11" x14ac:dyDescent="0.3">
      <c r="F1284" s="516" t="s">
        <v>34</v>
      </c>
      <c r="G1284" s="516"/>
      <c r="H1284" s="516"/>
      <c r="I1284" s="516"/>
      <c r="J1284" s="516"/>
      <c r="K1284" s="88"/>
    </row>
    <row r="1285" spans="3:11" x14ac:dyDescent="0.3">
      <c r="F1285" s="515" t="s">
        <v>35</v>
      </c>
      <c r="G1285" s="515"/>
      <c r="H1285" s="515"/>
      <c r="I1285" s="515"/>
      <c r="J1285" s="515"/>
      <c r="K1285" s="52"/>
    </row>
    <row r="1286" spans="3:11" x14ac:dyDescent="0.3">
      <c r="F1286" s="515" t="s">
        <v>36</v>
      </c>
      <c r="G1286" s="515"/>
      <c r="H1286" s="515"/>
      <c r="I1286" s="515"/>
      <c r="J1286" s="515"/>
      <c r="K1286" s="52"/>
    </row>
    <row r="1289" spans="3:11" x14ac:dyDescent="0.3">
      <c r="C1289" s="3"/>
      <c r="D1289" s="3"/>
      <c r="E1289" s="224"/>
      <c r="F1289" s="3"/>
    </row>
    <row r="1290" spans="3:11" x14ac:dyDescent="0.3">
      <c r="C1290" s="3"/>
      <c r="D1290" s="3"/>
      <c r="E1290" s="224"/>
      <c r="F1290" s="3"/>
    </row>
    <row r="1291" spans="3:11" x14ac:dyDescent="0.3">
      <c r="C1291" s="52"/>
      <c r="D1291" s="52"/>
      <c r="E1291" s="225"/>
      <c r="F1291" s="3"/>
    </row>
    <row r="1292" spans="3:11" x14ac:dyDescent="0.3">
      <c r="C1292" s="558"/>
      <c r="D1292" s="558"/>
      <c r="E1292" s="558"/>
      <c r="F1292" s="558"/>
    </row>
    <row r="1293" spans="3:11" x14ac:dyDescent="0.3">
      <c r="C1293" s="558"/>
      <c r="D1293" s="558"/>
      <c r="E1293" s="558"/>
      <c r="F1293" s="558"/>
    </row>
    <row r="1305" spans="3:10" x14ac:dyDescent="0.3">
      <c r="C1305" s="517" t="s">
        <v>415</v>
      </c>
      <c r="D1305" s="517"/>
      <c r="E1305" s="517"/>
      <c r="F1305" s="517"/>
      <c r="G1305" s="517"/>
      <c r="H1305" s="517"/>
      <c r="I1305" s="517"/>
      <c r="J1305" s="517"/>
    </row>
    <row r="1306" spans="3:10" x14ac:dyDescent="0.3">
      <c r="C1306" s="515" t="s">
        <v>404</v>
      </c>
      <c r="D1306" s="515"/>
      <c r="E1306" s="515"/>
      <c r="F1306" s="515"/>
      <c r="G1306" s="515"/>
      <c r="H1306" s="515"/>
      <c r="I1306" s="515"/>
      <c r="J1306" s="515"/>
    </row>
    <row r="1307" spans="3:10" x14ac:dyDescent="0.3">
      <c r="C1307" s="517" t="s">
        <v>414</v>
      </c>
      <c r="D1307" s="517"/>
      <c r="E1307" s="517"/>
      <c r="F1307" s="517"/>
      <c r="G1307" s="517"/>
      <c r="H1307" s="517"/>
      <c r="I1307" s="517"/>
      <c r="J1307" s="517"/>
    </row>
    <row r="1308" spans="3:10" ht="19.5" thickBot="1" x14ac:dyDescent="0.35">
      <c r="C1308" s="3"/>
      <c r="D1308" s="3"/>
      <c r="E1308" s="4"/>
      <c r="F1308" s="1"/>
      <c r="G1308" s="1"/>
      <c r="H1308" s="1"/>
      <c r="I1308" s="1"/>
    </row>
    <row r="1309" spans="3:10" x14ac:dyDescent="0.3">
      <c r="C1309" s="549" t="s">
        <v>2</v>
      </c>
      <c r="D1309" s="537" t="s">
        <v>406</v>
      </c>
      <c r="E1309" s="539" t="s">
        <v>4</v>
      </c>
      <c r="F1309" s="552" t="s">
        <v>5</v>
      </c>
      <c r="G1309" s="552" t="s">
        <v>6</v>
      </c>
      <c r="H1309" s="554" t="s">
        <v>7</v>
      </c>
      <c r="I1309" s="213" t="s">
        <v>8</v>
      </c>
      <c r="J1309" s="556" t="s">
        <v>9</v>
      </c>
    </row>
    <row r="1310" spans="3:10" x14ac:dyDescent="0.3">
      <c r="C1310" s="550"/>
      <c r="D1310" s="538"/>
      <c r="E1310" s="551"/>
      <c r="F1310" s="553"/>
      <c r="G1310" s="553"/>
      <c r="H1310" s="555"/>
      <c r="I1310" s="214" t="s">
        <v>10</v>
      </c>
      <c r="J1310" s="557"/>
    </row>
    <row r="1311" spans="3:10" x14ac:dyDescent="0.3">
      <c r="C1311" s="7"/>
      <c r="D1311" s="226"/>
      <c r="E1311" s="215"/>
      <c r="F1311" s="227"/>
      <c r="G1311" s="11"/>
      <c r="H1311" s="228"/>
      <c r="I1311" s="10"/>
      <c r="J1311" s="229"/>
    </row>
    <row r="1312" spans="3:10" x14ac:dyDescent="0.3">
      <c r="C1312" s="14">
        <v>1</v>
      </c>
      <c r="D1312" s="148" t="s">
        <v>323</v>
      </c>
      <c r="E1312" s="210">
        <v>1724250927</v>
      </c>
      <c r="F1312" s="230">
        <v>1864134</v>
      </c>
      <c r="G1312" s="153">
        <f>E1312-F1312</f>
        <v>1722386793</v>
      </c>
      <c r="H1312" s="231">
        <f t="shared" ref="H1312:H1318" si="47">F1312/E1312*100</f>
        <v>0.10811268654750737</v>
      </c>
      <c r="I1312" s="210">
        <v>6331</v>
      </c>
      <c r="J1312" s="22">
        <v>0</v>
      </c>
    </row>
    <row r="1313" spans="3:11" x14ac:dyDescent="0.3">
      <c r="C1313" s="14">
        <v>2</v>
      </c>
      <c r="D1313" s="148" t="s">
        <v>324</v>
      </c>
      <c r="E1313" s="210">
        <v>1802679934</v>
      </c>
      <c r="F1313" s="230">
        <v>209930</v>
      </c>
      <c r="G1313" s="153">
        <f>E1313-F1313</f>
        <v>1802470004</v>
      </c>
      <c r="H1313" s="231">
        <f t="shared" si="47"/>
        <v>1.1645439439389688E-2</v>
      </c>
      <c r="I1313" s="210">
        <v>7864</v>
      </c>
      <c r="J1313" s="22">
        <v>0</v>
      </c>
    </row>
    <row r="1314" spans="3:11" x14ac:dyDescent="0.3">
      <c r="C1314" s="14">
        <v>3</v>
      </c>
      <c r="D1314" s="148" t="s">
        <v>325</v>
      </c>
      <c r="E1314" s="210">
        <v>2148454119</v>
      </c>
      <c r="F1314" s="230">
        <v>1794779</v>
      </c>
      <c r="G1314" s="153">
        <f>E1314-F1314</f>
        <v>2146659340</v>
      </c>
      <c r="H1314" s="231">
        <f t="shared" si="47"/>
        <v>8.3538158163479037E-2</v>
      </c>
      <c r="I1314" s="210">
        <v>7938</v>
      </c>
      <c r="J1314" s="22">
        <v>0</v>
      </c>
    </row>
    <row r="1315" spans="3:11" x14ac:dyDescent="0.3">
      <c r="C1315" s="14">
        <v>4</v>
      </c>
      <c r="D1315" s="148" t="s">
        <v>326</v>
      </c>
      <c r="E1315" s="210">
        <v>5500584705</v>
      </c>
      <c r="F1315" s="230">
        <v>1342420</v>
      </c>
      <c r="G1315" s="153">
        <f>E1315-F1315</f>
        <v>5499242285</v>
      </c>
      <c r="H1315" s="231">
        <f t="shared" si="47"/>
        <v>2.4405041863635839E-2</v>
      </c>
      <c r="I1315" s="210">
        <v>4413</v>
      </c>
      <c r="J1315" s="22">
        <v>0</v>
      </c>
    </row>
    <row r="1316" spans="3:11" x14ac:dyDescent="0.3">
      <c r="C1316" s="14">
        <v>5</v>
      </c>
      <c r="D1316" s="148" t="s">
        <v>327</v>
      </c>
      <c r="E1316" s="210">
        <v>1508802928</v>
      </c>
      <c r="F1316" s="230">
        <v>2283502</v>
      </c>
      <c r="G1316" s="153">
        <f>E1316-F1316</f>
        <v>1506519426</v>
      </c>
      <c r="H1316" s="231">
        <f t="shared" si="47"/>
        <v>0.15134527893758171</v>
      </c>
      <c r="I1316" s="210">
        <v>3803</v>
      </c>
      <c r="J1316" s="22">
        <v>0</v>
      </c>
    </row>
    <row r="1317" spans="3:11" x14ac:dyDescent="0.3">
      <c r="C1317" s="82"/>
      <c r="D1317" s="148"/>
      <c r="E1317" s="185"/>
      <c r="F1317" s="230"/>
      <c r="G1317" s="153"/>
      <c r="H1317" s="232"/>
      <c r="I1317" s="151"/>
      <c r="J1317" s="218"/>
    </row>
    <row r="1318" spans="3:11" ht="19.5" thickBot="1" x14ac:dyDescent="0.35">
      <c r="C1318" s="547" t="s">
        <v>31</v>
      </c>
      <c r="D1318" s="548"/>
      <c r="E1318" s="427">
        <f>SUM(E1312:E1317)</f>
        <v>12684772613</v>
      </c>
      <c r="F1318" s="233">
        <f>SUM(F1312:F1317)</f>
        <v>7494765</v>
      </c>
      <c r="G1318" s="234">
        <f>SUM(G1312:G1317)</f>
        <v>12677277848</v>
      </c>
      <c r="H1318" s="235">
        <f t="shared" si="47"/>
        <v>5.9084740646584269E-2</v>
      </c>
      <c r="I1318" s="236">
        <f>SUM(I1312:I1317)</f>
        <v>30349</v>
      </c>
      <c r="J1318" s="431">
        <v>0</v>
      </c>
    </row>
    <row r="1319" spans="3:11" x14ac:dyDescent="0.3">
      <c r="F1319" s="238"/>
      <c r="G1319" s="238"/>
      <c r="H1319" s="238"/>
      <c r="I1319" s="238"/>
    </row>
    <row r="1320" spans="3:11" x14ac:dyDescent="0.3">
      <c r="F1320" s="515"/>
      <c r="G1320" s="515"/>
      <c r="H1320" s="515"/>
      <c r="I1320" s="515"/>
      <c r="J1320" s="515"/>
      <c r="K1320" s="52"/>
    </row>
    <row r="1321" spans="3:11" x14ac:dyDescent="0.3">
      <c r="F1321" s="515" t="s">
        <v>142</v>
      </c>
      <c r="G1321" s="515"/>
      <c r="H1321" s="515"/>
      <c r="I1321" s="515"/>
      <c r="J1321" s="515"/>
      <c r="K1321" s="52"/>
    </row>
    <row r="1322" spans="3:11" x14ac:dyDescent="0.3">
      <c r="F1322" s="515" t="s">
        <v>33</v>
      </c>
      <c r="G1322" s="515"/>
      <c r="H1322" s="515"/>
      <c r="I1322" s="515"/>
      <c r="J1322" s="515"/>
      <c r="K1322" s="87"/>
    </row>
    <row r="1323" spans="3:11" x14ac:dyDescent="0.3">
      <c r="F1323" s="515"/>
      <c r="G1323" s="515"/>
      <c r="H1323" s="515"/>
      <c r="I1323" s="515"/>
      <c r="J1323" s="515"/>
      <c r="K1323" s="3"/>
    </row>
    <row r="1324" spans="3:11" x14ac:dyDescent="0.3">
      <c r="G1324" s="3"/>
      <c r="H1324" s="3"/>
      <c r="I1324" s="3"/>
      <c r="J1324" s="459"/>
      <c r="K1324" s="3"/>
    </row>
    <row r="1325" spans="3:11" x14ac:dyDescent="0.3">
      <c r="G1325" s="3"/>
      <c r="H1325" s="3"/>
      <c r="I1325" s="3"/>
      <c r="J1325" s="459"/>
      <c r="K1325" s="3"/>
    </row>
    <row r="1326" spans="3:11" x14ac:dyDescent="0.3">
      <c r="F1326" s="516" t="s">
        <v>34</v>
      </c>
      <c r="G1326" s="516"/>
      <c r="H1326" s="516"/>
      <c r="I1326" s="516"/>
      <c r="J1326" s="516"/>
      <c r="K1326" s="88"/>
    </row>
    <row r="1327" spans="3:11" x14ac:dyDescent="0.3">
      <c r="F1327" s="515" t="s">
        <v>35</v>
      </c>
      <c r="G1327" s="515"/>
      <c r="H1327" s="515"/>
      <c r="I1327" s="515"/>
      <c r="J1327" s="515"/>
      <c r="K1327" s="52"/>
    </row>
    <row r="1328" spans="3:11" x14ac:dyDescent="0.3">
      <c r="F1328" s="515" t="s">
        <v>36</v>
      </c>
      <c r="G1328" s="515"/>
      <c r="H1328" s="515"/>
      <c r="I1328" s="515"/>
      <c r="J1328" s="515"/>
      <c r="K1328" s="52"/>
    </row>
    <row r="1331" spans="3:6" x14ac:dyDescent="0.3">
      <c r="C1331" s="3"/>
      <c r="D1331" s="3"/>
      <c r="E1331" s="224"/>
      <c r="F1331" s="3"/>
    </row>
    <row r="1345" spans="3:11" x14ac:dyDescent="0.3">
      <c r="C1345" s="517" t="s">
        <v>415</v>
      </c>
      <c r="D1345" s="517"/>
      <c r="E1345" s="517"/>
      <c r="F1345" s="517"/>
      <c r="G1345" s="517"/>
      <c r="H1345" s="517"/>
      <c r="I1345" s="517"/>
      <c r="J1345" s="517"/>
    </row>
    <row r="1346" spans="3:11" x14ac:dyDescent="0.3">
      <c r="C1346" s="515" t="s">
        <v>405</v>
      </c>
      <c r="D1346" s="515"/>
      <c r="E1346" s="515"/>
      <c r="F1346" s="515"/>
      <c r="G1346" s="515"/>
      <c r="H1346" s="515"/>
      <c r="I1346" s="515"/>
      <c r="J1346" s="515"/>
    </row>
    <row r="1347" spans="3:11" x14ac:dyDescent="0.3">
      <c r="C1347" s="517" t="s">
        <v>414</v>
      </c>
      <c r="D1347" s="517"/>
      <c r="E1347" s="517"/>
      <c r="F1347" s="517"/>
      <c r="G1347" s="517"/>
      <c r="H1347" s="517"/>
      <c r="I1347" s="517"/>
      <c r="J1347" s="517"/>
    </row>
    <row r="1348" spans="3:11" ht="19.5" thickBot="1" x14ac:dyDescent="0.35">
      <c r="C1348" s="3"/>
      <c r="D1348" s="3"/>
      <c r="E1348" s="4"/>
      <c r="F1348" s="1"/>
      <c r="G1348" s="1"/>
      <c r="H1348" s="1"/>
      <c r="I1348" s="1"/>
    </row>
    <row r="1349" spans="3:11" x14ac:dyDescent="0.3">
      <c r="C1349" s="535" t="s">
        <v>2</v>
      </c>
      <c r="D1349" s="537" t="s">
        <v>406</v>
      </c>
      <c r="E1349" s="539" t="s">
        <v>4</v>
      </c>
      <c r="F1349" s="541" t="s">
        <v>5</v>
      </c>
      <c r="G1349" s="541" t="s">
        <v>6</v>
      </c>
      <c r="H1349" s="543" t="s">
        <v>7</v>
      </c>
      <c r="I1349" s="146" t="s">
        <v>8</v>
      </c>
      <c r="J1349" s="545" t="s">
        <v>9</v>
      </c>
    </row>
    <row r="1350" spans="3:11" ht="19.5" thickBot="1" x14ac:dyDescent="0.35">
      <c r="C1350" s="536"/>
      <c r="D1350" s="538"/>
      <c r="E1350" s="540"/>
      <c r="F1350" s="542"/>
      <c r="G1350" s="542"/>
      <c r="H1350" s="544"/>
      <c r="I1350" s="239" t="s">
        <v>10</v>
      </c>
      <c r="J1350" s="546"/>
    </row>
    <row r="1351" spans="3:11" x14ac:dyDescent="0.3">
      <c r="C1351" s="240"/>
      <c r="D1351" s="241"/>
      <c r="E1351" s="242"/>
      <c r="F1351" s="243"/>
      <c r="G1351" s="243"/>
      <c r="H1351" s="243"/>
      <c r="I1351" s="243"/>
      <c r="J1351" s="244"/>
    </row>
    <row r="1352" spans="3:11" x14ac:dyDescent="0.3">
      <c r="C1352" s="245">
        <v>1</v>
      </c>
      <c r="D1352" s="12" t="s">
        <v>330</v>
      </c>
      <c r="E1352" s="210">
        <v>2117657832</v>
      </c>
      <c r="F1352" s="71">
        <v>2206410</v>
      </c>
      <c r="G1352" s="44">
        <f>E1352-F1352</f>
        <v>2115451422</v>
      </c>
      <c r="H1352" s="62">
        <f>F1352/E1352*100</f>
        <v>0.10419105327871495</v>
      </c>
      <c r="I1352" s="210">
        <v>6152</v>
      </c>
      <c r="J1352" s="194">
        <v>0</v>
      </c>
    </row>
    <row r="1353" spans="3:11" x14ac:dyDescent="0.3">
      <c r="C1353" s="245">
        <v>2</v>
      </c>
      <c r="D1353" s="12" t="s">
        <v>331</v>
      </c>
      <c r="E1353" s="210">
        <v>4598958572</v>
      </c>
      <c r="F1353" s="71">
        <v>3251588</v>
      </c>
      <c r="G1353" s="44">
        <f>E1353-F1353</f>
        <v>4595706984</v>
      </c>
      <c r="H1353" s="62">
        <f>F1353/E1353*100</f>
        <v>7.0702702559591574E-2</v>
      </c>
      <c r="I1353" s="210">
        <v>9035</v>
      </c>
      <c r="J1353" s="194">
        <v>0</v>
      </c>
    </row>
    <row r="1354" spans="3:11" x14ac:dyDescent="0.3">
      <c r="C1354" s="245">
        <v>3</v>
      </c>
      <c r="D1354" s="12" t="s">
        <v>332</v>
      </c>
      <c r="E1354" s="210">
        <v>2852272062</v>
      </c>
      <c r="F1354" s="71">
        <v>1478155</v>
      </c>
      <c r="G1354" s="44">
        <f>E1354-F1354</f>
        <v>2850793907</v>
      </c>
      <c r="H1354" s="62">
        <f>F1354/E1354*100</f>
        <v>5.182377304370904E-2</v>
      </c>
      <c r="I1354" s="210">
        <v>3903</v>
      </c>
      <c r="J1354" s="194">
        <v>0</v>
      </c>
    </row>
    <row r="1355" spans="3:11" x14ac:dyDescent="0.3">
      <c r="C1355" s="245">
        <v>4</v>
      </c>
      <c r="D1355" s="12" t="s">
        <v>333</v>
      </c>
      <c r="E1355" s="210">
        <v>20346395909</v>
      </c>
      <c r="F1355" s="71">
        <v>265002</v>
      </c>
      <c r="G1355" s="44">
        <f>E1355-F1355</f>
        <v>20346130907</v>
      </c>
      <c r="H1355" s="62">
        <f>F1355/E1355*100</f>
        <v>1.302451801219396E-3</v>
      </c>
      <c r="I1355" s="210">
        <v>1346</v>
      </c>
      <c r="J1355" s="194">
        <v>0</v>
      </c>
    </row>
    <row r="1356" spans="3:11" x14ac:dyDescent="0.3">
      <c r="C1356" s="245">
        <v>5</v>
      </c>
      <c r="D1356" s="12" t="s">
        <v>334</v>
      </c>
      <c r="E1356" s="210">
        <v>562413638</v>
      </c>
      <c r="F1356" s="71">
        <v>72000</v>
      </c>
      <c r="G1356" s="44">
        <f>E1356-F1356</f>
        <v>562341638</v>
      </c>
      <c r="H1356" s="62">
        <f>F1356/E1356*100</f>
        <v>1.2801965517059529E-2</v>
      </c>
      <c r="I1356" s="210">
        <v>4215</v>
      </c>
      <c r="J1356" s="194">
        <v>0</v>
      </c>
    </row>
    <row r="1357" spans="3:11" ht="19.5" thickBot="1" x14ac:dyDescent="0.35">
      <c r="C1357" s="247"/>
      <c r="D1357" s="248"/>
      <c r="E1357" s="249"/>
      <c r="F1357" s="250"/>
      <c r="G1357" s="251"/>
      <c r="H1357" s="252"/>
      <c r="I1357" s="253"/>
      <c r="J1357" s="286"/>
    </row>
    <row r="1358" spans="3:11" ht="19.5" thickBot="1" x14ac:dyDescent="0.35">
      <c r="C1358" s="533" t="s">
        <v>31</v>
      </c>
      <c r="D1358" s="534"/>
      <c r="E1358" s="429">
        <f>SUM(E1352:E1357)</f>
        <v>30477698013</v>
      </c>
      <c r="F1358" s="256">
        <f>SUM(F1352:F1357)</f>
        <v>7273155</v>
      </c>
      <c r="G1358" s="257">
        <f>SUM(G1352:G1357)</f>
        <v>30470424858</v>
      </c>
      <c r="H1358" s="258">
        <f>F1358/E1358*100</f>
        <v>2.3863859392850795E-2</v>
      </c>
      <c r="I1358" s="259">
        <f>SUM(I1352:I1356)</f>
        <v>24651</v>
      </c>
      <c r="J1358" s="478">
        <v>0</v>
      </c>
    </row>
    <row r="1360" spans="3:11" x14ac:dyDescent="0.3">
      <c r="F1360" s="515"/>
      <c r="G1360" s="515"/>
      <c r="H1360" s="515"/>
      <c r="I1360" s="515"/>
      <c r="J1360" s="515"/>
      <c r="K1360" s="52"/>
    </row>
    <row r="1361" spans="6:11" x14ac:dyDescent="0.3">
      <c r="F1361" s="515" t="s">
        <v>142</v>
      </c>
      <c r="G1361" s="515"/>
      <c r="H1361" s="515"/>
      <c r="I1361" s="515"/>
      <c r="J1361" s="515"/>
      <c r="K1361" s="52"/>
    </row>
    <row r="1362" spans="6:11" x14ac:dyDescent="0.3">
      <c r="F1362" s="515" t="s">
        <v>33</v>
      </c>
      <c r="G1362" s="515"/>
      <c r="H1362" s="515"/>
      <c r="I1362" s="515"/>
      <c r="J1362" s="515"/>
      <c r="K1362" s="87"/>
    </row>
    <row r="1363" spans="6:11" x14ac:dyDescent="0.3">
      <c r="F1363" s="515"/>
      <c r="G1363" s="515"/>
      <c r="H1363" s="515"/>
      <c r="I1363" s="515"/>
      <c r="J1363" s="515"/>
      <c r="K1363" s="3"/>
    </row>
    <row r="1364" spans="6:11" x14ac:dyDescent="0.3">
      <c r="G1364" s="3"/>
      <c r="H1364" s="3"/>
      <c r="I1364" s="3"/>
      <c r="J1364" s="459"/>
      <c r="K1364" s="3"/>
    </row>
    <row r="1365" spans="6:11" x14ac:dyDescent="0.3">
      <c r="G1365" s="3"/>
      <c r="H1365" s="3"/>
      <c r="I1365" s="3"/>
      <c r="J1365" s="459"/>
      <c r="K1365" s="3"/>
    </row>
    <row r="1366" spans="6:11" x14ac:dyDescent="0.3">
      <c r="F1366" s="516" t="s">
        <v>34</v>
      </c>
      <c r="G1366" s="516"/>
      <c r="H1366" s="516"/>
      <c r="I1366" s="516"/>
      <c r="J1366" s="516"/>
      <c r="K1366" s="88"/>
    </row>
    <row r="1367" spans="6:11" x14ac:dyDescent="0.3">
      <c r="F1367" s="515" t="s">
        <v>35</v>
      </c>
      <c r="G1367" s="515"/>
      <c r="H1367" s="515"/>
      <c r="I1367" s="515"/>
      <c r="J1367" s="515"/>
      <c r="K1367" s="52"/>
    </row>
    <row r="1368" spans="6:11" x14ac:dyDescent="0.3">
      <c r="F1368" s="515" t="s">
        <v>36</v>
      </c>
      <c r="G1368" s="515"/>
      <c r="H1368" s="515"/>
      <c r="I1368" s="515"/>
      <c r="J1368" s="515"/>
      <c r="K1368" s="52"/>
    </row>
    <row r="1395" spans="3:12" x14ac:dyDescent="0.3">
      <c r="C1395" s="532" t="s">
        <v>416</v>
      </c>
      <c r="D1395" s="532"/>
      <c r="E1395" s="532"/>
      <c r="F1395" s="532"/>
      <c r="G1395" s="532"/>
      <c r="H1395" s="532"/>
      <c r="I1395" s="532"/>
      <c r="J1395" s="532"/>
    </row>
    <row r="1396" spans="3:12" x14ac:dyDescent="0.3">
      <c r="C1396" s="515" t="s">
        <v>336</v>
      </c>
      <c r="D1396" s="515"/>
      <c r="E1396" s="515"/>
      <c r="F1396" s="515"/>
      <c r="G1396" s="515"/>
      <c r="H1396" s="515"/>
      <c r="I1396" s="515"/>
      <c r="J1396" s="515"/>
    </row>
    <row r="1397" spans="3:12" x14ac:dyDescent="0.3">
      <c r="C1397" s="517" t="s">
        <v>414</v>
      </c>
      <c r="D1397" s="517"/>
      <c r="E1397" s="517"/>
      <c r="F1397" s="517"/>
      <c r="G1397" s="517"/>
      <c r="H1397" s="517"/>
      <c r="I1397" s="517"/>
      <c r="J1397" s="517"/>
    </row>
    <row r="1398" spans="3:12" ht="19.5" thickBot="1" x14ac:dyDescent="0.35">
      <c r="C1398" s="53"/>
      <c r="D1398" s="53"/>
      <c r="E1398" s="54"/>
      <c r="F1398" s="53"/>
      <c r="G1398" s="53"/>
      <c r="H1398" s="53"/>
      <c r="I1398" s="53"/>
    </row>
    <row r="1399" spans="3:12" x14ac:dyDescent="0.3">
      <c r="C1399" s="528" t="s">
        <v>2</v>
      </c>
      <c r="D1399" s="528" t="s">
        <v>406</v>
      </c>
      <c r="E1399" s="522" t="s">
        <v>4</v>
      </c>
      <c r="F1399" s="522" t="s">
        <v>5</v>
      </c>
      <c r="G1399" s="522" t="s">
        <v>6</v>
      </c>
      <c r="H1399" s="522" t="s">
        <v>7</v>
      </c>
      <c r="I1399" s="261" t="s">
        <v>8</v>
      </c>
      <c r="J1399" s="526" t="s">
        <v>9</v>
      </c>
    </row>
    <row r="1400" spans="3:12" ht="19.5" thickBot="1" x14ac:dyDescent="0.35">
      <c r="C1400" s="529"/>
      <c r="D1400" s="529"/>
      <c r="E1400" s="523"/>
      <c r="F1400" s="523"/>
      <c r="G1400" s="523"/>
      <c r="H1400" s="523"/>
      <c r="I1400" s="262" t="s">
        <v>10</v>
      </c>
      <c r="J1400" s="527"/>
    </row>
    <row r="1401" spans="3:12" x14ac:dyDescent="0.3">
      <c r="C1401" s="263"/>
      <c r="D1401" s="264"/>
      <c r="E1401" s="242"/>
      <c r="F1401" s="265"/>
      <c r="G1401" s="266"/>
      <c r="H1401" s="267"/>
      <c r="I1401" s="243"/>
      <c r="J1401" s="268"/>
    </row>
    <row r="1402" spans="3:12" x14ac:dyDescent="0.3">
      <c r="C1402" s="32" t="s">
        <v>129</v>
      </c>
      <c r="D1402" s="167" t="s">
        <v>337</v>
      </c>
      <c r="E1402" s="210">
        <v>10579458</v>
      </c>
      <c r="F1402" s="181">
        <v>0</v>
      </c>
      <c r="G1402" s="133">
        <f>E1402-F1402</f>
        <v>10579458</v>
      </c>
      <c r="H1402" s="149">
        <f>F1402/E1402*100</f>
        <v>0</v>
      </c>
      <c r="I1402" s="210">
        <v>32</v>
      </c>
      <c r="J1402" s="22">
        <v>0</v>
      </c>
    </row>
    <row r="1403" spans="3:12" x14ac:dyDescent="0.3">
      <c r="C1403" s="32" t="s">
        <v>131</v>
      </c>
      <c r="D1403" s="167" t="s">
        <v>339</v>
      </c>
      <c r="E1403" s="210">
        <v>12505700</v>
      </c>
      <c r="F1403" s="181">
        <v>0</v>
      </c>
      <c r="G1403" s="133">
        <f t="shared" ref="G1403:G1411" si="48">E1403-F1403</f>
        <v>12505700</v>
      </c>
      <c r="H1403" s="149">
        <f t="shared" ref="H1403:H1411" si="49">F1403/E1403*100</f>
        <v>0</v>
      </c>
      <c r="I1403" s="210">
        <v>38</v>
      </c>
      <c r="J1403" s="22">
        <v>0</v>
      </c>
      <c r="L1403" s="508">
        <f>I1403+I1407</f>
        <v>68</v>
      </c>
    </row>
    <row r="1404" spans="3:12" x14ac:dyDescent="0.3">
      <c r="C1404" s="32" t="s">
        <v>133</v>
      </c>
      <c r="D1404" s="167" t="s">
        <v>340</v>
      </c>
      <c r="E1404" s="210">
        <v>289150</v>
      </c>
      <c r="F1404" s="181">
        <v>0</v>
      </c>
      <c r="G1404" s="133">
        <f t="shared" si="48"/>
        <v>289150</v>
      </c>
      <c r="H1404" s="270">
        <f t="shared" si="49"/>
        <v>0</v>
      </c>
      <c r="I1404" s="210">
        <v>1</v>
      </c>
      <c r="J1404" s="22">
        <v>0</v>
      </c>
    </row>
    <row r="1405" spans="3:12" x14ac:dyDescent="0.3">
      <c r="C1405" s="32" t="s">
        <v>147</v>
      </c>
      <c r="D1405" s="167" t="s">
        <v>341</v>
      </c>
      <c r="E1405" s="210">
        <v>19971950</v>
      </c>
      <c r="F1405" s="181">
        <v>0</v>
      </c>
      <c r="G1405" s="133">
        <f t="shared" si="48"/>
        <v>19971950</v>
      </c>
      <c r="H1405" s="149">
        <f t="shared" si="49"/>
        <v>0</v>
      </c>
      <c r="I1405" s="210">
        <v>51</v>
      </c>
      <c r="J1405" s="22">
        <v>0</v>
      </c>
    </row>
    <row r="1406" spans="3:12" x14ac:dyDescent="0.3">
      <c r="C1406" s="32" t="s">
        <v>43</v>
      </c>
      <c r="D1406" s="167" t="s">
        <v>342</v>
      </c>
      <c r="E1406" s="210">
        <v>9228500</v>
      </c>
      <c r="F1406" s="181">
        <v>0</v>
      </c>
      <c r="G1406" s="133">
        <f t="shared" si="48"/>
        <v>9228500</v>
      </c>
      <c r="H1406" s="270">
        <f t="shared" si="49"/>
        <v>0</v>
      </c>
      <c r="I1406" s="210">
        <v>28</v>
      </c>
      <c r="J1406" s="22">
        <v>0</v>
      </c>
      <c r="K1406" s="271"/>
    </row>
    <row r="1407" spans="3:12" x14ac:dyDescent="0.3">
      <c r="C1407" s="32" t="s">
        <v>45</v>
      </c>
      <c r="D1407" s="167" t="s">
        <v>343</v>
      </c>
      <c r="E1407" s="210">
        <v>13699937</v>
      </c>
      <c r="F1407" s="181">
        <v>0</v>
      </c>
      <c r="G1407" s="133">
        <f t="shared" si="48"/>
        <v>13699937</v>
      </c>
      <c r="H1407" s="149">
        <f t="shared" si="49"/>
        <v>0</v>
      </c>
      <c r="I1407" s="210">
        <v>30</v>
      </c>
      <c r="J1407" s="22">
        <v>0</v>
      </c>
    </row>
    <row r="1408" spans="3:12" x14ac:dyDescent="0.3">
      <c r="C1408" s="32" t="s">
        <v>47</v>
      </c>
      <c r="D1408" s="167" t="s">
        <v>344</v>
      </c>
      <c r="E1408" s="210">
        <v>13646277</v>
      </c>
      <c r="F1408" s="181">
        <v>0</v>
      </c>
      <c r="G1408" s="133">
        <f t="shared" si="48"/>
        <v>13646277</v>
      </c>
      <c r="H1408" s="149">
        <f t="shared" si="49"/>
        <v>0</v>
      </c>
      <c r="I1408" s="210">
        <v>42</v>
      </c>
      <c r="J1408" s="22">
        <v>0</v>
      </c>
    </row>
    <row r="1409" spans="3:11" x14ac:dyDescent="0.3">
      <c r="C1409" s="32" t="s">
        <v>49</v>
      </c>
      <c r="D1409" s="167" t="s">
        <v>345</v>
      </c>
      <c r="E1409" s="210">
        <v>6520898</v>
      </c>
      <c r="F1409" s="181">
        <v>0</v>
      </c>
      <c r="G1409" s="133">
        <f t="shared" si="48"/>
        <v>6520898</v>
      </c>
      <c r="H1409" s="149">
        <f t="shared" si="49"/>
        <v>0</v>
      </c>
      <c r="I1409" s="210">
        <v>17</v>
      </c>
      <c r="J1409" s="22">
        <v>0</v>
      </c>
    </row>
    <row r="1410" spans="3:11" x14ac:dyDescent="0.3">
      <c r="C1410" s="32" t="s">
        <v>51</v>
      </c>
      <c r="D1410" s="167" t="s">
        <v>346</v>
      </c>
      <c r="E1410" s="210">
        <v>508850</v>
      </c>
      <c r="F1410" s="181">
        <v>0</v>
      </c>
      <c r="G1410" s="133">
        <f t="shared" si="48"/>
        <v>508850</v>
      </c>
      <c r="H1410" s="149">
        <f t="shared" si="49"/>
        <v>0</v>
      </c>
      <c r="I1410" s="210">
        <v>3</v>
      </c>
      <c r="J1410" s="22">
        <v>0</v>
      </c>
    </row>
    <row r="1411" spans="3:11" x14ac:dyDescent="0.3">
      <c r="C1411" s="32" t="s">
        <v>53</v>
      </c>
      <c r="D1411" s="167" t="s">
        <v>347</v>
      </c>
      <c r="E1411" s="210">
        <v>13300400</v>
      </c>
      <c r="F1411" s="181">
        <v>0</v>
      </c>
      <c r="G1411" s="133">
        <f t="shared" si="48"/>
        <v>13300400</v>
      </c>
      <c r="H1411" s="149">
        <f t="shared" si="49"/>
        <v>0</v>
      </c>
      <c r="I1411" s="210">
        <v>37</v>
      </c>
      <c r="J1411" s="22">
        <v>0</v>
      </c>
    </row>
    <row r="1412" spans="3:11" ht="19.5" thickBot="1" x14ac:dyDescent="0.35">
      <c r="C1412" s="272"/>
      <c r="D1412" s="273"/>
      <c r="E1412" s="274"/>
      <c r="F1412" s="275"/>
      <c r="G1412" s="276"/>
      <c r="H1412" s="277"/>
      <c r="I1412" s="278"/>
      <c r="J1412" s="279"/>
    </row>
    <row r="1413" spans="3:11" ht="19.5" thickBot="1" x14ac:dyDescent="0.35">
      <c r="C1413" s="280"/>
      <c r="D1413" s="281" t="s">
        <v>31</v>
      </c>
      <c r="E1413" s="220">
        <f>SUM(E1402:E1412)</f>
        <v>100251120</v>
      </c>
      <c r="F1413" s="282">
        <f>SUM(F1402:F1412)</f>
        <v>0</v>
      </c>
      <c r="G1413" s="283">
        <f>SUM(G1402:G1412)</f>
        <v>100251120</v>
      </c>
      <c r="H1413" s="402">
        <f>F1413/E1413*100</f>
        <v>0</v>
      </c>
      <c r="I1413" s="285">
        <f>SUM(I1402:I1412)</f>
        <v>279</v>
      </c>
      <c r="J1413" s="286">
        <v>0</v>
      </c>
    </row>
    <row r="1414" spans="3:11" x14ac:dyDescent="0.3">
      <c r="E1414" s="79"/>
    </row>
    <row r="1415" spans="3:11" x14ac:dyDescent="0.3">
      <c r="F1415" s="515"/>
      <c r="G1415" s="515"/>
      <c r="H1415" s="515"/>
      <c r="I1415" s="515"/>
      <c r="J1415" s="515"/>
      <c r="K1415" s="52"/>
    </row>
    <row r="1416" spans="3:11" x14ac:dyDescent="0.3">
      <c r="F1416" s="515" t="s">
        <v>142</v>
      </c>
      <c r="G1416" s="515"/>
      <c r="H1416" s="515"/>
      <c r="I1416" s="515"/>
      <c r="J1416" s="515"/>
      <c r="K1416" s="52"/>
    </row>
    <row r="1417" spans="3:11" x14ac:dyDescent="0.3">
      <c r="E1417" s="287"/>
      <c r="F1417" s="515" t="s">
        <v>33</v>
      </c>
      <c r="G1417" s="515"/>
      <c r="H1417" s="515"/>
      <c r="I1417" s="515"/>
      <c r="J1417" s="515"/>
      <c r="K1417" s="87"/>
    </row>
    <row r="1418" spans="3:11" x14ac:dyDescent="0.3">
      <c r="E1418" s="287"/>
      <c r="F1418" s="515"/>
      <c r="G1418" s="515"/>
      <c r="H1418" s="515"/>
      <c r="I1418" s="515"/>
      <c r="J1418" s="515"/>
      <c r="K1418" s="3"/>
    </row>
    <row r="1419" spans="3:11" x14ac:dyDescent="0.3">
      <c r="E1419" s="287"/>
      <c r="G1419" s="3"/>
      <c r="H1419" s="3"/>
      <c r="I1419" s="3"/>
      <c r="J1419" s="459"/>
      <c r="K1419" s="3"/>
    </row>
    <row r="1420" spans="3:11" x14ac:dyDescent="0.3">
      <c r="G1420" s="3"/>
      <c r="H1420" s="3"/>
      <c r="I1420" s="3"/>
      <c r="J1420" s="459"/>
      <c r="K1420" s="3"/>
    </row>
    <row r="1421" spans="3:11" x14ac:dyDescent="0.3">
      <c r="F1421" s="516" t="s">
        <v>34</v>
      </c>
      <c r="G1421" s="516"/>
      <c r="H1421" s="516"/>
      <c r="I1421" s="516"/>
      <c r="J1421" s="516"/>
      <c r="K1421" s="88"/>
    </row>
    <row r="1422" spans="3:11" x14ac:dyDescent="0.3">
      <c r="F1422" s="515" t="s">
        <v>35</v>
      </c>
      <c r="G1422" s="515"/>
      <c r="H1422" s="515"/>
      <c r="I1422" s="515"/>
      <c r="J1422" s="515"/>
      <c r="K1422" s="52"/>
    </row>
    <row r="1423" spans="3:11" x14ac:dyDescent="0.3">
      <c r="F1423" s="515" t="s">
        <v>36</v>
      </c>
      <c r="G1423" s="515"/>
      <c r="H1423" s="515"/>
      <c r="I1423" s="515"/>
      <c r="J1423" s="515"/>
      <c r="K1423" s="52"/>
    </row>
    <row r="1433" spans="3:10" x14ac:dyDescent="0.3">
      <c r="C1433" s="515" t="s">
        <v>416</v>
      </c>
      <c r="D1433" s="515"/>
      <c r="E1433" s="515"/>
      <c r="F1433" s="515"/>
      <c r="G1433" s="515"/>
      <c r="H1433" s="515"/>
      <c r="I1433" s="515"/>
      <c r="J1433" s="515"/>
    </row>
    <row r="1434" spans="3:10" x14ac:dyDescent="0.3">
      <c r="C1434" s="515" t="s">
        <v>348</v>
      </c>
      <c r="D1434" s="515"/>
      <c r="E1434" s="515"/>
      <c r="F1434" s="515"/>
      <c r="G1434" s="515"/>
      <c r="H1434" s="515"/>
      <c r="I1434" s="515"/>
      <c r="J1434" s="515"/>
    </row>
    <row r="1435" spans="3:10" x14ac:dyDescent="0.3">
      <c r="C1435" s="517" t="s">
        <v>414</v>
      </c>
      <c r="D1435" s="517"/>
      <c r="E1435" s="517"/>
      <c r="F1435" s="517"/>
      <c r="G1435" s="517"/>
      <c r="H1435" s="517"/>
      <c r="I1435" s="517"/>
      <c r="J1435" s="517"/>
    </row>
    <row r="1436" spans="3:10" ht="19.5" thickBot="1" x14ac:dyDescent="0.35">
      <c r="C1436" s="53"/>
      <c r="D1436" s="53"/>
      <c r="E1436" s="54"/>
      <c r="F1436" s="53"/>
      <c r="G1436" s="53"/>
      <c r="H1436" s="288"/>
      <c r="I1436" s="53"/>
    </row>
    <row r="1437" spans="3:10" x14ac:dyDescent="0.3">
      <c r="C1437" s="518" t="s">
        <v>2</v>
      </c>
      <c r="D1437" s="518" t="s">
        <v>406</v>
      </c>
      <c r="E1437" s="520" t="s">
        <v>4</v>
      </c>
      <c r="F1437" s="522" t="s">
        <v>5</v>
      </c>
      <c r="G1437" s="522" t="s">
        <v>6</v>
      </c>
      <c r="H1437" s="524" t="s">
        <v>7</v>
      </c>
      <c r="I1437" s="261" t="s">
        <v>8</v>
      </c>
      <c r="J1437" s="526" t="s">
        <v>9</v>
      </c>
    </row>
    <row r="1438" spans="3:10" ht="19.5" thickBot="1" x14ac:dyDescent="0.35">
      <c r="C1438" s="519"/>
      <c r="D1438" s="519"/>
      <c r="E1438" s="521"/>
      <c r="F1438" s="523"/>
      <c r="G1438" s="523"/>
      <c r="H1438" s="525"/>
      <c r="I1438" s="262" t="s">
        <v>10</v>
      </c>
      <c r="J1438" s="527"/>
    </row>
    <row r="1439" spans="3:10" x14ac:dyDescent="0.3">
      <c r="C1439" s="32"/>
      <c r="D1439" s="35"/>
      <c r="E1439" s="39"/>
      <c r="F1439" s="12"/>
      <c r="G1439" s="23"/>
      <c r="H1439" s="12"/>
      <c r="I1439" s="216"/>
      <c r="J1439" s="193"/>
    </row>
    <row r="1440" spans="3:10" x14ac:dyDescent="0.3">
      <c r="C1440" s="32"/>
      <c r="D1440" s="35"/>
      <c r="E1440" s="39"/>
      <c r="F1440" s="12"/>
      <c r="G1440" s="23"/>
      <c r="H1440" s="12"/>
      <c r="I1440" s="216"/>
      <c r="J1440" s="193"/>
    </row>
    <row r="1441" spans="3:10" x14ac:dyDescent="0.3">
      <c r="C1441" s="32" t="s">
        <v>129</v>
      </c>
      <c r="D1441" s="68" t="s">
        <v>349</v>
      </c>
      <c r="E1441" s="414">
        <v>786453301</v>
      </c>
      <c r="F1441" s="83">
        <v>0</v>
      </c>
      <c r="G1441" s="133">
        <f>E1441-F1441</f>
        <v>786453301</v>
      </c>
      <c r="H1441" s="62">
        <f>F1441/E1441*100</f>
        <v>0</v>
      </c>
      <c r="I1441" s="415">
        <v>183</v>
      </c>
      <c r="J1441" s="194">
        <v>0</v>
      </c>
    </row>
    <row r="1442" spans="3:10" x14ac:dyDescent="0.3">
      <c r="C1442" s="32"/>
      <c r="D1442" s="68"/>
      <c r="E1442" s="414"/>
      <c r="F1442" s="83"/>
      <c r="G1442" s="133"/>
      <c r="H1442" s="83"/>
      <c r="I1442" s="415"/>
      <c r="J1442" s="194"/>
    </row>
    <row r="1443" spans="3:10" x14ac:dyDescent="0.3">
      <c r="C1443" s="32"/>
      <c r="D1443" s="68"/>
      <c r="E1443" s="414"/>
      <c r="F1443" s="83"/>
      <c r="G1443" s="133"/>
      <c r="H1443" s="83"/>
      <c r="I1443" s="415"/>
      <c r="J1443" s="194"/>
    </row>
    <row r="1444" spans="3:10" x14ac:dyDescent="0.3">
      <c r="C1444" s="7"/>
      <c r="D1444" s="89" t="s">
        <v>350</v>
      </c>
      <c r="E1444" s="367">
        <f>SUM(E1441)</f>
        <v>786453301</v>
      </c>
      <c r="F1444" s="368">
        <f>SUM(F1441)</f>
        <v>0</v>
      </c>
      <c r="G1444" s="369">
        <f>SUM(G1441)</f>
        <v>786453301</v>
      </c>
      <c r="H1444" s="364">
        <f>F1444/E1444*100</f>
        <v>0</v>
      </c>
      <c r="I1444" s="416">
        <f>SUM(I1441)</f>
        <v>183</v>
      </c>
      <c r="J1444" s="417">
        <v>0</v>
      </c>
    </row>
    <row r="1445" spans="3:10" x14ac:dyDescent="0.3">
      <c r="C1445" s="418"/>
      <c r="D1445" s="419"/>
      <c r="E1445" s="420"/>
      <c r="F1445" s="421"/>
      <c r="G1445" s="422"/>
      <c r="H1445" s="421"/>
      <c r="I1445" s="423"/>
      <c r="J1445" s="424"/>
    </row>
    <row r="1446" spans="3:10" x14ac:dyDescent="0.3">
      <c r="C1446"/>
      <c r="D1446"/>
      <c r="E1446"/>
      <c r="F1446"/>
      <c r="G1446"/>
      <c r="H1446"/>
      <c r="I1446"/>
      <c r="J1446" s="479"/>
    </row>
    <row r="1447" spans="3:10" x14ac:dyDescent="0.3">
      <c r="C1447"/>
      <c r="D1447"/>
      <c r="E1447"/>
      <c r="F1447"/>
      <c r="G1447"/>
      <c r="H1447"/>
      <c r="I1447"/>
      <c r="J1447" s="479"/>
    </row>
    <row r="1448" spans="3:10" x14ac:dyDescent="0.3">
      <c r="C1448"/>
      <c r="D1448"/>
      <c r="E1448"/>
      <c r="F1448" s="515" t="s">
        <v>142</v>
      </c>
      <c r="G1448" s="515"/>
      <c r="H1448" s="515"/>
      <c r="I1448" s="515"/>
      <c r="J1448" s="515"/>
    </row>
    <row r="1449" spans="3:10" x14ac:dyDescent="0.3">
      <c r="C1449"/>
      <c r="D1449"/>
      <c r="E1449"/>
      <c r="F1449" s="515" t="s">
        <v>33</v>
      </c>
      <c r="G1449" s="515"/>
      <c r="H1449" s="515"/>
      <c r="I1449" s="515"/>
      <c r="J1449" s="515"/>
    </row>
    <row r="1450" spans="3:10" x14ac:dyDescent="0.3">
      <c r="C1450"/>
      <c r="D1450"/>
      <c r="E1450"/>
      <c r="F1450" s="515"/>
      <c r="G1450" s="515"/>
      <c r="H1450" s="515"/>
      <c r="I1450" s="515"/>
      <c r="J1450" s="515"/>
    </row>
    <row r="1451" spans="3:10" x14ac:dyDescent="0.3">
      <c r="C1451"/>
      <c r="D1451"/>
      <c r="E1451"/>
      <c r="G1451" s="3"/>
      <c r="H1451" s="3"/>
      <c r="I1451" s="3"/>
      <c r="J1451" s="459"/>
    </row>
    <row r="1452" spans="3:10" x14ac:dyDescent="0.3">
      <c r="C1452"/>
      <c r="D1452"/>
      <c r="E1452"/>
      <c r="G1452" s="3"/>
      <c r="H1452" s="3"/>
      <c r="I1452" s="3"/>
      <c r="J1452" s="459"/>
    </row>
    <row r="1453" spans="3:10" x14ac:dyDescent="0.3">
      <c r="C1453"/>
      <c r="D1453"/>
      <c r="E1453"/>
      <c r="F1453" s="516" t="s">
        <v>34</v>
      </c>
      <c r="G1453" s="516"/>
      <c r="H1453" s="516"/>
      <c r="I1453" s="516"/>
      <c r="J1453" s="516"/>
    </row>
    <row r="1454" spans="3:10" x14ac:dyDescent="0.3">
      <c r="C1454"/>
      <c r="D1454"/>
      <c r="E1454"/>
      <c r="F1454" s="515" t="s">
        <v>35</v>
      </c>
      <c r="G1454" s="515"/>
      <c r="H1454" s="515"/>
      <c r="I1454" s="515"/>
      <c r="J1454" s="515"/>
    </row>
    <row r="1455" spans="3:10" x14ac:dyDescent="0.3">
      <c r="C1455"/>
      <c r="D1455"/>
      <c r="E1455"/>
      <c r="F1455" s="515" t="s">
        <v>36</v>
      </c>
      <c r="G1455" s="515"/>
      <c r="H1455" s="515"/>
      <c r="I1455" s="515"/>
      <c r="J1455" s="515"/>
    </row>
    <row r="1487" spans="3:10" x14ac:dyDescent="0.3">
      <c r="C1487" s="515" t="s">
        <v>416</v>
      </c>
      <c r="D1487" s="515"/>
      <c r="E1487" s="515"/>
      <c r="F1487" s="515"/>
      <c r="G1487" s="515"/>
      <c r="H1487" s="515"/>
      <c r="I1487" s="515"/>
      <c r="J1487" s="515"/>
    </row>
    <row r="1488" spans="3:10" x14ac:dyDescent="0.3">
      <c r="C1488" s="515" t="s">
        <v>351</v>
      </c>
      <c r="D1488" s="515"/>
      <c r="E1488" s="515"/>
      <c r="F1488" s="515"/>
      <c r="G1488" s="515"/>
      <c r="H1488" s="515"/>
      <c r="I1488" s="515"/>
      <c r="J1488" s="515"/>
    </row>
    <row r="1489" spans="3:10" x14ac:dyDescent="0.3">
      <c r="C1489" s="517" t="s">
        <v>414</v>
      </c>
      <c r="D1489" s="517"/>
      <c r="E1489" s="517"/>
      <c r="F1489" s="517"/>
      <c r="G1489" s="517"/>
      <c r="H1489" s="517"/>
      <c r="I1489" s="517"/>
      <c r="J1489" s="517"/>
    </row>
    <row r="1490" spans="3:10" ht="19.5" thickBot="1" x14ac:dyDescent="0.35">
      <c r="C1490" s="53"/>
      <c r="D1490" s="53"/>
      <c r="E1490" s="54"/>
      <c r="F1490" s="53"/>
      <c r="G1490" s="53"/>
      <c r="H1490" s="53"/>
      <c r="I1490" s="53"/>
    </row>
    <row r="1491" spans="3:10" x14ac:dyDescent="0.3">
      <c r="C1491" s="528" t="s">
        <v>2</v>
      </c>
      <c r="D1491" s="528" t="s">
        <v>406</v>
      </c>
      <c r="E1491" s="530" t="s">
        <v>4</v>
      </c>
      <c r="F1491" s="522" t="s">
        <v>5</v>
      </c>
      <c r="G1491" s="522" t="s">
        <v>6</v>
      </c>
      <c r="H1491" s="522" t="s">
        <v>7</v>
      </c>
      <c r="I1491" s="261" t="s">
        <v>8</v>
      </c>
      <c r="J1491" s="526" t="s">
        <v>9</v>
      </c>
    </row>
    <row r="1492" spans="3:10" ht="19.5" thickBot="1" x14ac:dyDescent="0.35">
      <c r="C1492" s="529"/>
      <c r="D1492" s="529"/>
      <c r="E1492" s="531"/>
      <c r="F1492" s="523"/>
      <c r="G1492" s="523"/>
      <c r="H1492" s="523"/>
      <c r="I1492" s="262" t="s">
        <v>10</v>
      </c>
      <c r="J1492" s="527"/>
    </row>
    <row r="1493" spans="3:10" x14ac:dyDescent="0.3">
      <c r="C1493" s="435"/>
      <c r="D1493" s="436"/>
      <c r="E1493" s="437"/>
      <c r="F1493" s="438"/>
      <c r="G1493" s="439"/>
      <c r="H1493" s="440"/>
      <c r="I1493" s="441"/>
      <c r="J1493" s="442"/>
    </row>
    <row r="1494" spans="3:10" x14ac:dyDescent="0.3">
      <c r="C1494" s="32">
        <v>1</v>
      </c>
      <c r="D1494" s="167" t="s">
        <v>352</v>
      </c>
      <c r="E1494" s="443">
        <v>147591702</v>
      </c>
      <c r="F1494" s="269">
        <v>0</v>
      </c>
      <c r="G1494" s="133">
        <f>E1494-F1494</f>
        <v>147591702</v>
      </c>
      <c r="H1494" s="62">
        <f>F1494/E1494*100</f>
        <v>0</v>
      </c>
      <c r="I1494" s="415">
        <v>186</v>
      </c>
      <c r="J1494" s="194">
        <v>0</v>
      </c>
    </row>
    <row r="1495" spans="3:10" ht="19.5" thickBot="1" x14ac:dyDescent="0.35">
      <c r="C1495" s="280"/>
      <c r="D1495" s="273"/>
      <c r="E1495" s="274"/>
      <c r="F1495" s="275"/>
      <c r="G1495" s="276"/>
      <c r="H1495" s="252"/>
      <c r="I1495" s="310"/>
      <c r="J1495" s="286"/>
    </row>
    <row r="1496" spans="3:10" ht="19.5" thickBot="1" x14ac:dyDescent="0.35">
      <c r="C1496" s="280"/>
      <c r="D1496" s="281" t="s">
        <v>42</v>
      </c>
      <c r="E1496" s="220">
        <f>SUM(E1494:E1495)</f>
        <v>147591702</v>
      </c>
      <c r="F1496" s="282">
        <f>SUM(F1494:F1495)</f>
        <v>0</v>
      </c>
      <c r="G1496" s="283">
        <f>SUM(G1494:G1495)</f>
        <v>147591702</v>
      </c>
      <c r="H1496" s="402">
        <f>F1496/E1496*100</f>
        <v>0</v>
      </c>
      <c r="I1496" s="285">
        <f>SUM(I1494:I1495)</f>
        <v>186</v>
      </c>
      <c r="J1496" s="286">
        <v>0</v>
      </c>
    </row>
    <row r="1497" spans="3:10" x14ac:dyDescent="0.3">
      <c r="E1497" s="79"/>
    </row>
    <row r="1498" spans="3:10" x14ac:dyDescent="0.3">
      <c r="F1498" s="515"/>
      <c r="G1498" s="515"/>
      <c r="H1498" s="515"/>
      <c r="I1498" s="515"/>
      <c r="J1498" s="515"/>
    </row>
    <row r="1499" spans="3:10" x14ac:dyDescent="0.3">
      <c r="F1499" s="515" t="s">
        <v>142</v>
      </c>
      <c r="G1499" s="515"/>
      <c r="H1499" s="515"/>
      <c r="I1499" s="515"/>
      <c r="J1499" s="515"/>
    </row>
    <row r="1500" spans="3:10" x14ac:dyDescent="0.3">
      <c r="E1500" s="287"/>
      <c r="F1500" s="515" t="s">
        <v>33</v>
      </c>
      <c r="G1500" s="515"/>
      <c r="H1500" s="515"/>
      <c r="I1500" s="515"/>
      <c r="J1500" s="515"/>
    </row>
    <row r="1501" spans="3:10" x14ac:dyDescent="0.3">
      <c r="E1501" s="287"/>
      <c r="F1501" s="515"/>
      <c r="G1501" s="515"/>
      <c r="H1501" s="515"/>
      <c r="I1501" s="515"/>
      <c r="J1501" s="515"/>
    </row>
    <row r="1502" spans="3:10" x14ac:dyDescent="0.3">
      <c r="E1502" s="287"/>
      <c r="G1502" s="3"/>
      <c r="H1502" s="3"/>
      <c r="I1502" s="3"/>
      <c r="J1502" s="459"/>
    </row>
    <row r="1503" spans="3:10" x14ac:dyDescent="0.3">
      <c r="G1503" s="3"/>
      <c r="H1503" s="3"/>
      <c r="I1503" s="3"/>
      <c r="J1503" s="459"/>
    </row>
    <row r="1504" spans="3:10" x14ac:dyDescent="0.3">
      <c r="F1504" s="516" t="s">
        <v>34</v>
      </c>
      <c r="G1504" s="516"/>
      <c r="H1504" s="516"/>
      <c r="I1504" s="516"/>
      <c r="J1504" s="516"/>
    </row>
    <row r="1505" spans="3:10" x14ac:dyDescent="0.3">
      <c r="F1505" s="515" t="s">
        <v>35</v>
      </c>
      <c r="G1505" s="515"/>
      <c r="H1505" s="515"/>
      <c r="I1505" s="515"/>
      <c r="J1505" s="515"/>
    </row>
    <row r="1506" spans="3:10" x14ac:dyDescent="0.3">
      <c r="F1506" s="515" t="s">
        <v>36</v>
      </c>
      <c r="G1506" s="515"/>
      <c r="H1506" s="515"/>
      <c r="I1506" s="515"/>
      <c r="J1506" s="515"/>
    </row>
    <row r="1511" spans="3:10" x14ac:dyDescent="0.3">
      <c r="C1511" s="515" t="s">
        <v>416</v>
      </c>
      <c r="D1511" s="515"/>
      <c r="E1511" s="515"/>
      <c r="F1511" s="515"/>
      <c r="G1511" s="515"/>
      <c r="H1511" s="515"/>
      <c r="I1511" s="515"/>
      <c r="J1511" s="515"/>
    </row>
    <row r="1512" spans="3:10" x14ac:dyDescent="0.3">
      <c r="C1512" s="515" t="s">
        <v>417</v>
      </c>
      <c r="D1512" s="515"/>
      <c r="E1512" s="515"/>
      <c r="F1512" s="515"/>
      <c r="G1512" s="515"/>
      <c r="H1512" s="515"/>
      <c r="I1512" s="515"/>
      <c r="J1512" s="515"/>
    </row>
    <row r="1513" spans="3:10" x14ac:dyDescent="0.3">
      <c r="C1513" s="517" t="s">
        <v>414</v>
      </c>
      <c r="D1513" s="517"/>
      <c r="E1513" s="517"/>
      <c r="F1513" s="517"/>
      <c r="G1513" s="517"/>
      <c r="H1513" s="517"/>
      <c r="I1513" s="517"/>
      <c r="J1513" s="517"/>
    </row>
    <row r="1514" spans="3:10" ht="19.5" thickBot="1" x14ac:dyDescent="0.35">
      <c r="C1514" s="509"/>
      <c r="D1514" s="509"/>
      <c r="E1514" s="510"/>
      <c r="F1514" s="509"/>
      <c r="G1514" s="509"/>
      <c r="H1514" s="511"/>
      <c r="I1514" s="509"/>
    </row>
    <row r="1515" spans="3:10" x14ac:dyDescent="0.3">
      <c r="C1515" s="518" t="s">
        <v>2</v>
      </c>
      <c r="D1515" s="518" t="s">
        <v>406</v>
      </c>
      <c r="E1515" s="520" t="s">
        <v>4</v>
      </c>
      <c r="F1515" s="522" t="s">
        <v>5</v>
      </c>
      <c r="G1515" s="522" t="s">
        <v>6</v>
      </c>
      <c r="H1515" s="524" t="s">
        <v>7</v>
      </c>
      <c r="I1515" s="261" t="s">
        <v>8</v>
      </c>
      <c r="J1515" s="526" t="s">
        <v>9</v>
      </c>
    </row>
    <row r="1516" spans="3:10" ht="19.5" thickBot="1" x14ac:dyDescent="0.35">
      <c r="C1516" s="519"/>
      <c r="D1516" s="519"/>
      <c r="E1516" s="521"/>
      <c r="F1516" s="523"/>
      <c r="G1516" s="523"/>
      <c r="H1516" s="525"/>
      <c r="I1516" s="262" t="s">
        <v>10</v>
      </c>
      <c r="J1516" s="527"/>
    </row>
    <row r="1517" spans="3:10" x14ac:dyDescent="0.3">
      <c r="C1517" s="32"/>
      <c r="D1517" s="35"/>
      <c r="E1517" s="39"/>
      <c r="F1517" s="12"/>
      <c r="G1517" s="23"/>
      <c r="H1517" s="12"/>
      <c r="I1517" s="216"/>
      <c r="J1517" s="193"/>
    </row>
    <row r="1518" spans="3:10" x14ac:dyDescent="0.3">
      <c r="C1518" s="32"/>
      <c r="D1518" s="35"/>
      <c r="E1518" s="39"/>
      <c r="F1518" s="12"/>
      <c r="G1518" s="23"/>
      <c r="H1518" s="12"/>
      <c r="I1518" s="216"/>
      <c r="J1518" s="193"/>
    </row>
    <row r="1519" spans="3:10" x14ac:dyDescent="0.3">
      <c r="C1519" s="32" t="s">
        <v>129</v>
      </c>
      <c r="D1519" s="68" t="s">
        <v>418</v>
      </c>
      <c r="E1519" s="414">
        <v>30301564</v>
      </c>
      <c r="F1519" s="83">
        <v>0</v>
      </c>
      <c r="G1519" s="133">
        <f>E1519-F1519</f>
        <v>30301564</v>
      </c>
      <c r="H1519" s="62">
        <f>F1519/E1519*100</f>
        <v>0</v>
      </c>
      <c r="I1519" s="415">
        <v>50</v>
      </c>
      <c r="J1519" s="194">
        <v>0</v>
      </c>
    </row>
    <row r="1520" spans="3:10" x14ac:dyDescent="0.3">
      <c r="C1520" s="32"/>
      <c r="D1520" s="68"/>
      <c r="E1520" s="414"/>
      <c r="F1520" s="83"/>
      <c r="G1520" s="133"/>
      <c r="H1520" s="83"/>
      <c r="I1520" s="415"/>
      <c r="J1520" s="194"/>
    </row>
    <row r="1521" spans="3:10" x14ac:dyDescent="0.3">
      <c r="C1521" s="32"/>
      <c r="D1521" s="68"/>
      <c r="E1521" s="414"/>
      <c r="F1521" s="83"/>
      <c r="G1521" s="133"/>
      <c r="H1521" s="83"/>
      <c r="I1521" s="415"/>
      <c r="J1521" s="194"/>
    </row>
    <row r="1522" spans="3:10" x14ac:dyDescent="0.3">
      <c r="C1522" s="7"/>
      <c r="D1522" s="89" t="s">
        <v>350</v>
      </c>
      <c r="E1522" s="367">
        <f>SUM(E1519)</f>
        <v>30301564</v>
      </c>
      <c r="F1522" s="368">
        <f>SUM(F1519)</f>
        <v>0</v>
      </c>
      <c r="G1522" s="369">
        <f>SUM(G1519)</f>
        <v>30301564</v>
      </c>
      <c r="H1522" s="364">
        <f>F1522/E1522*100</f>
        <v>0</v>
      </c>
      <c r="I1522" s="416">
        <f>SUM(I1519)</f>
        <v>50</v>
      </c>
      <c r="J1522" s="417">
        <v>0</v>
      </c>
    </row>
    <row r="1523" spans="3:10" x14ac:dyDescent="0.3">
      <c r="C1523" s="418"/>
      <c r="D1523" s="419"/>
      <c r="E1523" s="420"/>
      <c r="F1523" s="421"/>
      <c r="G1523" s="422"/>
      <c r="H1523" s="421"/>
      <c r="I1523" s="423"/>
      <c r="J1523" s="424"/>
    </row>
    <row r="1524" spans="3:10" x14ac:dyDescent="0.3">
      <c r="C1524"/>
      <c r="D1524"/>
      <c r="E1524"/>
      <c r="F1524"/>
      <c r="G1524"/>
      <c r="H1524"/>
      <c r="I1524"/>
      <c r="J1524" s="479"/>
    </row>
    <row r="1525" spans="3:10" x14ac:dyDescent="0.3">
      <c r="C1525"/>
      <c r="D1525"/>
      <c r="E1525"/>
      <c r="F1525"/>
      <c r="G1525"/>
      <c r="H1525"/>
      <c r="I1525"/>
      <c r="J1525" s="479"/>
    </row>
    <row r="1526" spans="3:10" x14ac:dyDescent="0.3">
      <c r="C1526"/>
      <c r="D1526"/>
      <c r="E1526"/>
      <c r="F1526" s="515" t="s">
        <v>142</v>
      </c>
      <c r="G1526" s="515"/>
      <c r="H1526" s="515"/>
      <c r="I1526" s="515"/>
      <c r="J1526" s="515"/>
    </row>
    <row r="1527" spans="3:10" x14ac:dyDescent="0.3">
      <c r="C1527"/>
      <c r="D1527"/>
      <c r="E1527"/>
      <c r="F1527" s="515" t="s">
        <v>33</v>
      </c>
      <c r="G1527" s="515"/>
      <c r="H1527" s="515"/>
      <c r="I1527" s="515"/>
      <c r="J1527" s="515"/>
    </row>
    <row r="1528" spans="3:10" x14ac:dyDescent="0.3">
      <c r="C1528"/>
      <c r="D1528"/>
      <c r="E1528"/>
      <c r="F1528" s="515"/>
      <c r="G1528" s="515"/>
      <c r="H1528" s="515"/>
      <c r="I1528" s="515"/>
      <c r="J1528" s="515"/>
    </row>
    <row r="1529" spans="3:10" x14ac:dyDescent="0.3">
      <c r="C1529"/>
      <c r="D1529"/>
      <c r="E1529"/>
      <c r="G1529" s="3"/>
      <c r="H1529" s="3"/>
      <c r="I1529" s="3"/>
      <c r="J1529" s="509"/>
    </row>
    <row r="1530" spans="3:10" x14ac:dyDescent="0.3">
      <c r="C1530"/>
      <c r="D1530"/>
      <c r="E1530"/>
      <c r="G1530" s="3"/>
      <c r="H1530" s="3"/>
      <c r="I1530" s="3"/>
      <c r="J1530" s="509"/>
    </row>
    <row r="1531" spans="3:10" x14ac:dyDescent="0.3">
      <c r="C1531"/>
      <c r="D1531"/>
      <c r="E1531"/>
      <c r="F1531" s="516" t="s">
        <v>34</v>
      </c>
      <c r="G1531" s="516"/>
      <c r="H1531" s="516"/>
      <c r="I1531" s="516"/>
      <c r="J1531" s="516"/>
    </row>
    <row r="1532" spans="3:10" x14ac:dyDescent="0.3">
      <c r="C1532"/>
      <c r="D1532"/>
      <c r="E1532"/>
      <c r="F1532" s="515" t="s">
        <v>35</v>
      </c>
      <c r="G1532" s="515"/>
      <c r="H1532" s="515"/>
      <c r="I1532" s="515"/>
      <c r="J1532" s="515"/>
    </row>
    <row r="1533" spans="3:10" x14ac:dyDescent="0.3">
      <c r="C1533"/>
      <c r="D1533"/>
      <c r="E1533"/>
      <c r="F1533" s="515" t="s">
        <v>36</v>
      </c>
      <c r="G1533" s="515"/>
      <c r="H1533" s="515"/>
      <c r="I1533" s="515"/>
      <c r="J1533" s="515"/>
    </row>
  </sheetData>
  <mergeCells count="551">
    <mergeCell ref="C3:J3"/>
    <mergeCell ref="C4:J4"/>
    <mergeCell ref="C5:J5"/>
    <mergeCell ref="C7:C8"/>
    <mergeCell ref="D7:D8"/>
    <mergeCell ref="E7:E8"/>
    <mergeCell ref="F7:F8"/>
    <mergeCell ref="G7:G8"/>
    <mergeCell ref="H7:H8"/>
    <mergeCell ref="J7:J8"/>
    <mergeCell ref="F36:J36"/>
    <mergeCell ref="F39:J39"/>
    <mergeCell ref="F40:J40"/>
    <mergeCell ref="F41:J41"/>
    <mergeCell ref="F42:J42"/>
    <mergeCell ref="C79:J79"/>
    <mergeCell ref="C15:D15"/>
    <mergeCell ref="C29:D29"/>
    <mergeCell ref="C30:D30"/>
    <mergeCell ref="C31:D31"/>
    <mergeCell ref="F34:J34"/>
    <mergeCell ref="F35:J35"/>
    <mergeCell ref="C80:J80"/>
    <mergeCell ref="C81:J81"/>
    <mergeCell ref="C83:C84"/>
    <mergeCell ref="D83:D84"/>
    <mergeCell ref="E83:E84"/>
    <mergeCell ref="F83:F84"/>
    <mergeCell ref="G83:G84"/>
    <mergeCell ref="H83:H84"/>
    <mergeCell ref="J83:J84"/>
    <mergeCell ref="F113:J113"/>
    <mergeCell ref="F114:J114"/>
    <mergeCell ref="F117:J117"/>
    <mergeCell ref="F118:J118"/>
    <mergeCell ref="F119:J119"/>
    <mergeCell ref="C154:J154"/>
    <mergeCell ref="C91:D91"/>
    <mergeCell ref="C107:D107"/>
    <mergeCell ref="C108:D108"/>
    <mergeCell ref="C109:D109"/>
    <mergeCell ref="F111:J111"/>
    <mergeCell ref="F112:J112"/>
    <mergeCell ref="C166:D166"/>
    <mergeCell ref="F168:J168"/>
    <mergeCell ref="F169:J169"/>
    <mergeCell ref="F170:J170"/>
    <mergeCell ref="F171:J171"/>
    <mergeCell ref="F174:J174"/>
    <mergeCell ref="C155:J155"/>
    <mergeCell ref="C156:J156"/>
    <mergeCell ref="C158:C159"/>
    <mergeCell ref="D158:D159"/>
    <mergeCell ref="E158:E159"/>
    <mergeCell ref="F158:F159"/>
    <mergeCell ref="G158:G159"/>
    <mergeCell ref="H158:H159"/>
    <mergeCell ref="J158:J159"/>
    <mergeCell ref="F175:J175"/>
    <mergeCell ref="F176:J176"/>
    <mergeCell ref="C232:J232"/>
    <mergeCell ref="C233:J233"/>
    <mergeCell ref="C234:J234"/>
    <mergeCell ref="C236:C237"/>
    <mergeCell ref="D236:D237"/>
    <mergeCell ref="E236:E237"/>
    <mergeCell ref="F236:F237"/>
    <mergeCell ref="G236:G237"/>
    <mergeCell ref="F267:J267"/>
    <mergeCell ref="F268:J268"/>
    <mergeCell ref="F271:J271"/>
    <mergeCell ref="F272:J272"/>
    <mergeCell ref="F273:J273"/>
    <mergeCell ref="F274:J274"/>
    <mergeCell ref="H236:H237"/>
    <mergeCell ref="J236:J237"/>
    <mergeCell ref="C262:D262"/>
    <mergeCell ref="C263:D263"/>
    <mergeCell ref="F265:J265"/>
    <mergeCell ref="F266:J266"/>
    <mergeCell ref="C248:D248"/>
    <mergeCell ref="C261:D261"/>
    <mergeCell ref="F322:J322"/>
    <mergeCell ref="F323:J323"/>
    <mergeCell ref="F324:J324"/>
    <mergeCell ref="F325:J325"/>
    <mergeCell ref="F328:J328"/>
    <mergeCell ref="F329:J329"/>
    <mergeCell ref="C291:J291"/>
    <mergeCell ref="C292:J292"/>
    <mergeCell ref="C293:J293"/>
    <mergeCell ref="C295:C296"/>
    <mergeCell ref="D295:D296"/>
    <mergeCell ref="E295:E296"/>
    <mergeCell ref="F295:F296"/>
    <mergeCell ref="G295:G296"/>
    <mergeCell ref="H295:H296"/>
    <mergeCell ref="J295:J296"/>
    <mergeCell ref="F330:J330"/>
    <mergeCell ref="C360:J360"/>
    <mergeCell ref="C361:J361"/>
    <mergeCell ref="C362:J362"/>
    <mergeCell ref="C364:C365"/>
    <mergeCell ref="D364:D365"/>
    <mergeCell ref="E364:E365"/>
    <mergeCell ref="F364:F365"/>
    <mergeCell ref="G364:G365"/>
    <mergeCell ref="H364:H365"/>
    <mergeCell ref="F387:J387"/>
    <mergeCell ref="F388:J388"/>
    <mergeCell ref="F389:J389"/>
    <mergeCell ref="F392:J392"/>
    <mergeCell ref="F393:J393"/>
    <mergeCell ref="F394:J394"/>
    <mergeCell ref="J364:J365"/>
    <mergeCell ref="C374:D374"/>
    <mergeCell ref="C382:D382"/>
    <mergeCell ref="C383:D383"/>
    <mergeCell ref="C384:D384"/>
    <mergeCell ref="F386:J386"/>
    <mergeCell ref="C407:J407"/>
    <mergeCell ref="C408:J408"/>
    <mergeCell ref="C409:J409"/>
    <mergeCell ref="C411:C412"/>
    <mergeCell ref="D411:D412"/>
    <mergeCell ref="E411:E412"/>
    <mergeCell ref="F411:F412"/>
    <mergeCell ref="G411:G412"/>
    <mergeCell ref="H411:H412"/>
    <mergeCell ref="J411:J412"/>
    <mergeCell ref="F436:J436"/>
    <mergeCell ref="F437:J437"/>
    <mergeCell ref="F440:J440"/>
    <mergeCell ref="F441:J441"/>
    <mergeCell ref="F442:J442"/>
    <mergeCell ref="C470:J470"/>
    <mergeCell ref="C418:D418"/>
    <mergeCell ref="C430:D430"/>
    <mergeCell ref="C431:D431"/>
    <mergeCell ref="C432:D432"/>
    <mergeCell ref="F434:J434"/>
    <mergeCell ref="F435:J435"/>
    <mergeCell ref="C471:J471"/>
    <mergeCell ref="C472:J472"/>
    <mergeCell ref="C474:C475"/>
    <mergeCell ref="D474:D475"/>
    <mergeCell ref="E474:E475"/>
    <mergeCell ref="F474:F475"/>
    <mergeCell ref="G474:G475"/>
    <mergeCell ref="H474:H475"/>
    <mergeCell ref="J474:J475"/>
    <mergeCell ref="F499:J499"/>
    <mergeCell ref="F500:J500"/>
    <mergeCell ref="F503:J503"/>
    <mergeCell ref="F504:J504"/>
    <mergeCell ref="F505:J505"/>
    <mergeCell ref="C524:J524"/>
    <mergeCell ref="C481:D481"/>
    <mergeCell ref="C493:D493"/>
    <mergeCell ref="C494:D494"/>
    <mergeCell ref="C495:D495"/>
    <mergeCell ref="F497:J497"/>
    <mergeCell ref="F498:J498"/>
    <mergeCell ref="C545:D545"/>
    <mergeCell ref="F547:J547"/>
    <mergeCell ref="F548:J548"/>
    <mergeCell ref="F549:J549"/>
    <mergeCell ref="F550:J550"/>
    <mergeCell ref="F553:J553"/>
    <mergeCell ref="C525:J525"/>
    <mergeCell ref="C526:J526"/>
    <mergeCell ref="C528:C529"/>
    <mergeCell ref="D528:D529"/>
    <mergeCell ref="E528:E529"/>
    <mergeCell ref="F528:F529"/>
    <mergeCell ref="G528:G529"/>
    <mergeCell ref="H528:H529"/>
    <mergeCell ref="J528:J529"/>
    <mergeCell ref="C535:D535"/>
    <mergeCell ref="C543:D543"/>
    <mergeCell ref="C544:D544"/>
    <mergeCell ref="F554:J554"/>
    <mergeCell ref="F555:J555"/>
    <mergeCell ref="C577:J577"/>
    <mergeCell ref="C578:J578"/>
    <mergeCell ref="C579:J579"/>
    <mergeCell ref="C581:C582"/>
    <mergeCell ref="D581:D582"/>
    <mergeCell ref="E581:E582"/>
    <mergeCell ref="F581:F582"/>
    <mergeCell ref="G581:G582"/>
    <mergeCell ref="F607:J607"/>
    <mergeCell ref="F608:J608"/>
    <mergeCell ref="F609:J609"/>
    <mergeCell ref="F610:J610"/>
    <mergeCell ref="F613:J613"/>
    <mergeCell ref="F614:J614"/>
    <mergeCell ref="H581:H582"/>
    <mergeCell ref="J581:J582"/>
    <mergeCell ref="C592:D592"/>
    <mergeCell ref="C603:D603"/>
    <mergeCell ref="C604:D604"/>
    <mergeCell ref="C605:D605"/>
    <mergeCell ref="F615:J615"/>
    <mergeCell ref="C639:J639"/>
    <mergeCell ref="C640:J640"/>
    <mergeCell ref="C641:J641"/>
    <mergeCell ref="C643:C644"/>
    <mergeCell ref="D643:D644"/>
    <mergeCell ref="E643:E644"/>
    <mergeCell ref="F643:F644"/>
    <mergeCell ref="G643:G644"/>
    <mergeCell ref="H643:H644"/>
    <mergeCell ref="F670:J670"/>
    <mergeCell ref="F671:J671"/>
    <mergeCell ref="F672:J672"/>
    <mergeCell ref="F675:J675"/>
    <mergeCell ref="F676:J676"/>
    <mergeCell ref="F677:J677"/>
    <mergeCell ref="J643:J644"/>
    <mergeCell ref="C649:D649"/>
    <mergeCell ref="C665:D665"/>
    <mergeCell ref="C666:D666"/>
    <mergeCell ref="C667:D667"/>
    <mergeCell ref="F669:J669"/>
    <mergeCell ref="C699:J699"/>
    <mergeCell ref="C700:J700"/>
    <mergeCell ref="C701:J701"/>
    <mergeCell ref="C703:C704"/>
    <mergeCell ref="D703:D704"/>
    <mergeCell ref="E703:E704"/>
    <mergeCell ref="F703:F704"/>
    <mergeCell ref="G703:G704"/>
    <mergeCell ref="H703:H704"/>
    <mergeCell ref="J703:J704"/>
    <mergeCell ref="F729:J729"/>
    <mergeCell ref="F730:J730"/>
    <mergeCell ref="F733:J733"/>
    <mergeCell ref="F734:J734"/>
    <mergeCell ref="F735:J735"/>
    <mergeCell ref="C747:J747"/>
    <mergeCell ref="C712:D712"/>
    <mergeCell ref="C723:D723"/>
    <mergeCell ref="C724:D724"/>
    <mergeCell ref="C725:D725"/>
    <mergeCell ref="F727:J727"/>
    <mergeCell ref="F728:J728"/>
    <mergeCell ref="C748:J748"/>
    <mergeCell ref="C749:J749"/>
    <mergeCell ref="C751:C752"/>
    <mergeCell ref="D751:D752"/>
    <mergeCell ref="E751:E752"/>
    <mergeCell ref="F751:F752"/>
    <mergeCell ref="G751:G752"/>
    <mergeCell ref="H751:H752"/>
    <mergeCell ref="J751:J752"/>
    <mergeCell ref="F773:J773"/>
    <mergeCell ref="F774:J774"/>
    <mergeCell ref="F777:J777"/>
    <mergeCell ref="F778:J778"/>
    <mergeCell ref="F779:J779"/>
    <mergeCell ref="C800:J800"/>
    <mergeCell ref="C760:D760"/>
    <mergeCell ref="C767:D767"/>
    <mergeCell ref="C768:D768"/>
    <mergeCell ref="C769:D769"/>
    <mergeCell ref="F771:J771"/>
    <mergeCell ref="F772:J772"/>
    <mergeCell ref="C801:J801"/>
    <mergeCell ref="C802:J802"/>
    <mergeCell ref="C804:C805"/>
    <mergeCell ref="D804:D805"/>
    <mergeCell ref="E804:E805"/>
    <mergeCell ref="F804:F805"/>
    <mergeCell ref="G804:G805"/>
    <mergeCell ref="H804:H805"/>
    <mergeCell ref="J804:J805"/>
    <mergeCell ref="F835:J835"/>
    <mergeCell ref="F836:J836"/>
    <mergeCell ref="F837:J837"/>
    <mergeCell ref="C853:J853"/>
    <mergeCell ref="C854:J854"/>
    <mergeCell ref="C855:J855"/>
    <mergeCell ref="C813:D813"/>
    <mergeCell ref="C825:D825"/>
    <mergeCell ref="F829:J829"/>
    <mergeCell ref="F830:J830"/>
    <mergeCell ref="F831:J831"/>
    <mergeCell ref="F832:J832"/>
    <mergeCell ref="C826:D826"/>
    <mergeCell ref="F886:J886"/>
    <mergeCell ref="F887:J887"/>
    <mergeCell ref="F888:J888"/>
    <mergeCell ref="F891:J891"/>
    <mergeCell ref="F892:J892"/>
    <mergeCell ref="F893:J893"/>
    <mergeCell ref="J857:J858"/>
    <mergeCell ref="C869:D869"/>
    <mergeCell ref="C881:D881"/>
    <mergeCell ref="C882:D882"/>
    <mergeCell ref="C883:D883"/>
    <mergeCell ref="F885:J885"/>
    <mergeCell ref="C857:C858"/>
    <mergeCell ref="D857:D858"/>
    <mergeCell ref="E857:E858"/>
    <mergeCell ref="F857:F858"/>
    <mergeCell ref="G857:G858"/>
    <mergeCell ref="H857:H858"/>
    <mergeCell ref="C913:J913"/>
    <mergeCell ref="C914:J914"/>
    <mergeCell ref="C915:J915"/>
    <mergeCell ref="C917:C918"/>
    <mergeCell ref="D917:D918"/>
    <mergeCell ref="E917:E918"/>
    <mergeCell ref="F917:F918"/>
    <mergeCell ref="G917:G918"/>
    <mergeCell ref="H917:H918"/>
    <mergeCell ref="J917:J918"/>
    <mergeCell ref="F941:J941"/>
    <mergeCell ref="F942:J942"/>
    <mergeCell ref="F945:J945"/>
    <mergeCell ref="F946:J946"/>
    <mergeCell ref="F947:J947"/>
    <mergeCell ref="C963:J963"/>
    <mergeCell ref="C925:D925"/>
    <mergeCell ref="C935:D935"/>
    <mergeCell ref="C936:D936"/>
    <mergeCell ref="C937:D937"/>
    <mergeCell ref="F939:J939"/>
    <mergeCell ref="F940:J940"/>
    <mergeCell ref="C964:J964"/>
    <mergeCell ref="C965:J965"/>
    <mergeCell ref="C967:C968"/>
    <mergeCell ref="D967:D968"/>
    <mergeCell ref="E967:E968"/>
    <mergeCell ref="F967:F968"/>
    <mergeCell ref="G967:G968"/>
    <mergeCell ref="H967:H968"/>
    <mergeCell ref="J967:J968"/>
    <mergeCell ref="F991:J991"/>
    <mergeCell ref="F992:J992"/>
    <mergeCell ref="F995:J995"/>
    <mergeCell ref="F996:J996"/>
    <mergeCell ref="F997:J997"/>
    <mergeCell ref="C1014:J1014"/>
    <mergeCell ref="C975:D975"/>
    <mergeCell ref="C985:D985"/>
    <mergeCell ref="C986:D986"/>
    <mergeCell ref="C987:D987"/>
    <mergeCell ref="F989:J989"/>
    <mergeCell ref="F990:J990"/>
    <mergeCell ref="C1030:D1030"/>
    <mergeCell ref="C1042:D1042"/>
    <mergeCell ref="C1044:D1044"/>
    <mergeCell ref="F1046:J1046"/>
    <mergeCell ref="F1047:J1047"/>
    <mergeCell ref="F1048:J1048"/>
    <mergeCell ref="C1015:J1015"/>
    <mergeCell ref="C1016:J1016"/>
    <mergeCell ref="C1018:C1019"/>
    <mergeCell ref="D1018:D1019"/>
    <mergeCell ref="E1018:E1019"/>
    <mergeCell ref="F1018:F1019"/>
    <mergeCell ref="G1018:G1019"/>
    <mergeCell ref="H1018:H1019"/>
    <mergeCell ref="J1018:J1019"/>
    <mergeCell ref="C1074:J1074"/>
    <mergeCell ref="C1076:C1077"/>
    <mergeCell ref="D1076:D1077"/>
    <mergeCell ref="E1076:E1077"/>
    <mergeCell ref="F1076:F1077"/>
    <mergeCell ref="G1076:G1077"/>
    <mergeCell ref="H1076:H1077"/>
    <mergeCell ref="J1076:J1077"/>
    <mergeCell ref="F1049:J1049"/>
    <mergeCell ref="F1052:J1052"/>
    <mergeCell ref="F1053:J1053"/>
    <mergeCell ref="F1054:J1054"/>
    <mergeCell ref="C1072:J1072"/>
    <mergeCell ref="C1073:J1073"/>
    <mergeCell ref="F1108:J1108"/>
    <mergeCell ref="F1111:J1111"/>
    <mergeCell ref="F1112:J1112"/>
    <mergeCell ref="F1113:J1113"/>
    <mergeCell ref="C1136:J1136"/>
    <mergeCell ref="C1137:J1137"/>
    <mergeCell ref="C1087:D1087"/>
    <mergeCell ref="C1101:D1101"/>
    <mergeCell ref="C1103:D1103"/>
    <mergeCell ref="F1105:J1105"/>
    <mergeCell ref="F1106:J1106"/>
    <mergeCell ref="F1107:J1107"/>
    <mergeCell ref="C1146:D1146"/>
    <mergeCell ref="C1166:D1166"/>
    <mergeCell ref="C1168:D1168"/>
    <mergeCell ref="F1170:J1170"/>
    <mergeCell ref="F1171:J1171"/>
    <mergeCell ref="F1172:J1172"/>
    <mergeCell ref="C1138:J1138"/>
    <mergeCell ref="C1140:C1141"/>
    <mergeCell ref="D1140:D1141"/>
    <mergeCell ref="E1140:E1141"/>
    <mergeCell ref="F1140:F1141"/>
    <mergeCell ref="G1140:G1141"/>
    <mergeCell ref="H1140:H1141"/>
    <mergeCell ref="J1140:J1141"/>
    <mergeCell ref="C1202:J1202"/>
    <mergeCell ref="C1204:C1205"/>
    <mergeCell ref="D1204:D1205"/>
    <mergeCell ref="E1204:E1205"/>
    <mergeCell ref="F1204:F1205"/>
    <mergeCell ref="G1204:G1205"/>
    <mergeCell ref="H1204:H1205"/>
    <mergeCell ref="J1204:J1205"/>
    <mergeCell ref="F1173:J1173"/>
    <mergeCell ref="F1176:J1176"/>
    <mergeCell ref="F1177:J1177"/>
    <mergeCell ref="F1178:J1178"/>
    <mergeCell ref="C1200:J1200"/>
    <mergeCell ref="C1201:J1201"/>
    <mergeCell ref="F1239:J1239"/>
    <mergeCell ref="F1240:J1240"/>
    <mergeCell ref="F1241:J1241"/>
    <mergeCell ref="C1263:J1263"/>
    <mergeCell ref="C1264:J1264"/>
    <mergeCell ref="C1265:J1265"/>
    <mergeCell ref="C1229:D1229"/>
    <mergeCell ref="C1231:D1231"/>
    <mergeCell ref="F1233:J1233"/>
    <mergeCell ref="F1234:J1234"/>
    <mergeCell ref="F1235:J1235"/>
    <mergeCell ref="F1236:J1236"/>
    <mergeCell ref="F1284:J1284"/>
    <mergeCell ref="F1285:J1285"/>
    <mergeCell ref="F1286:J1286"/>
    <mergeCell ref="C1292:F1292"/>
    <mergeCell ref="C1293:F1293"/>
    <mergeCell ref="C1305:J1305"/>
    <mergeCell ref="J1267:J1268"/>
    <mergeCell ref="C1276:D1276"/>
    <mergeCell ref="F1278:J1278"/>
    <mergeCell ref="F1279:J1279"/>
    <mergeCell ref="F1280:J1280"/>
    <mergeCell ref="F1281:J1281"/>
    <mergeCell ref="C1267:C1268"/>
    <mergeCell ref="D1267:D1268"/>
    <mergeCell ref="E1267:E1268"/>
    <mergeCell ref="F1267:F1268"/>
    <mergeCell ref="G1267:G1268"/>
    <mergeCell ref="H1267:H1268"/>
    <mergeCell ref="C1306:J1306"/>
    <mergeCell ref="C1307:J1307"/>
    <mergeCell ref="C1309:C1310"/>
    <mergeCell ref="D1309:D1310"/>
    <mergeCell ref="E1309:E1310"/>
    <mergeCell ref="F1309:F1310"/>
    <mergeCell ref="G1309:G1310"/>
    <mergeCell ref="H1309:H1310"/>
    <mergeCell ref="J1309:J1310"/>
    <mergeCell ref="F1327:J1327"/>
    <mergeCell ref="F1328:J1328"/>
    <mergeCell ref="C1345:J1345"/>
    <mergeCell ref="C1318:D1318"/>
    <mergeCell ref="F1320:J1320"/>
    <mergeCell ref="F1321:J1321"/>
    <mergeCell ref="F1322:J1322"/>
    <mergeCell ref="F1323:J1323"/>
    <mergeCell ref="F1326:J1326"/>
    <mergeCell ref="C1346:J1346"/>
    <mergeCell ref="C1347:J1347"/>
    <mergeCell ref="C1349:C1350"/>
    <mergeCell ref="D1349:D1350"/>
    <mergeCell ref="E1349:E1350"/>
    <mergeCell ref="F1349:F1350"/>
    <mergeCell ref="G1349:G1350"/>
    <mergeCell ref="H1349:H1350"/>
    <mergeCell ref="J1349:J1350"/>
    <mergeCell ref="F1367:J1367"/>
    <mergeCell ref="F1368:J1368"/>
    <mergeCell ref="C1395:J1395"/>
    <mergeCell ref="C1358:D1358"/>
    <mergeCell ref="F1360:J1360"/>
    <mergeCell ref="F1361:J1361"/>
    <mergeCell ref="F1362:J1362"/>
    <mergeCell ref="F1363:J1363"/>
    <mergeCell ref="F1366:J1366"/>
    <mergeCell ref="F1415:J1415"/>
    <mergeCell ref="F1416:J1416"/>
    <mergeCell ref="F1417:J1417"/>
    <mergeCell ref="F1418:J1418"/>
    <mergeCell ref="F1421:J1421"/>
    <mergeCell ref="F1422:J1422"/>
    <mergeCell ref="C1396:J1396"/>
    <mergeCell ref="C1397:J1397"/>
    <mergeCell ref="C1399:C1400"/>
    <mergeCell ref="D1399:D1400"/>
    <mergeCell ref="E1399:E1400"/>
    <mergeCell ref="F1399:F1400"/>
    <mergeCell ref="G1399:G1400"/>
    <mergeCell ref="H1399:H1400"/>
    <mergeCell ref="J1399:J1400"/>
    <mergeCell ref="J1437:J1438"/>
    <mergeCell ref="F1448:J1448"/>
    <mergeCell ref="F1449:J1449"/>
    <mergeCell ref="F1450:J1450"/>
    <mergeCell ref="F1453:J1453"/>
    <mergeCell ref="F1454:J1454"/>
    <mergeCell ref="F1423:J1423"/>
    <mergeCell ref="C1433:J1433"/>
    <mergeCell ref="C1434:J1434"/>
    <mergeCell ref="C1435:J1435"/>
    <mergeCell ref="C1437:C1438"/>
    <mergeCell ref="D1437:D1438"/>
    <mergeCell ref="E1437:E1438"/>
    <mergeCell ref="F1437:F1438"/>
    <mergeCell ref="G1437:G1438"/>
    <mergeCell ref="H1437:H1438"/>
    <mergeCell ref="F1505:J1505"/>
    <mergeCell ref="F1506:J1506"/>
    <mergeCell ref="J1491:J1492"/>
    <mergeCell ref="F1498:J1498"/>
    <mergeCell ref="F1499:J1499"/>
    <mergeCell ref="F1500:J1500"/>
    <mergeCell ref="F1501:J1501"/>
    <mergeCell ref="F1504:J1504"/>
    <mergeCell ref="F1455:J1455"/>
    <mergeCell ref="C1487:J1487"/>
    <mergeCell ref="C1488:J1488"/>
    <mergeCell ref="C1489:J1489"/>
    <mergeCell ref="C1491:C1492"/>
    <mergeCell ref="D1491:D1492"/>
    <mergeCell ref="E1491:E1492"/>
    <mergeCell ref="F1491:F1492"/>
    <mergeCell ref="G1491:G1492"/>
    <mergeCell ref="H1491:H1492"/>
    <mergeCell ref="F1526:J1526"/>
    <mergeCell ref="F1527:J1527"/>
    <mergeCell ref="F1528:J1528"/>
    <mergeCell ref="F1531:J1531"/>
    <mergeCell ref="F1532:J1532"/>
    <mergeCell ref="F1533:J1533"/>
    <mergeCell ref="C1511:J1511"/>
    <mergeCell ref="C1512:J1512"/>
    <mergeCell ref="C1513:J1513"/>
    <mergeCell ref="C1515:C1516"/>
    <mergeCell ref="D1515:D1516"/>
    <mergeCell ref="E1515:E1516"/>
    <mergeCell ref="F1515:F1516"/>
    <mergeCell ref="G1515:G1516"/>
    <mergeCell ref="H1515:H1516"/>
    <mergeCell ref="J1515:J1516"/>
  </mergeCells>
  <printOptions horizontalCentered="1"/>
  <pageMargins left="0.39370078740157483" right="0.35433070866141736" top="0.55118110236220474" bottom="0.74803149606299213" header="0.31496062992125984" footer="0.31496062992125984"/>
  <pageSetup paperSize="256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2"/>
  <sheetViews>
    <sheetView tabSelected="1" zoomScaleNormal="100" workbookViewId="0">
      <selection activeCell="F43" sqref="F43"/>
    </sheetView>
  </sheetViews>
  <sheetFormatPr defaultRowHeight="15" x14ac:dyDescent="0.25"/>
  <cols>
    <col min="2" max="2" width="6.5703125" customWidth="1"/>
    <col min="3" max="3" width="26.7109375" bestFit="1" customWidth="1"/>
    <col min="4" max="6" width="20.42578125" customWidth="1"/>
    <col min="7" max="7" width="10" customWidth="1"/>
    <col min="8" max="8" width="16.5703125" customWidth="1"/>
    <col min="9" max="9" width="16.85546875" customWidth="1"/>
    <col min="10" max="10" width="17.140625" customWidth="1"/>
  </cols>
  <sheetData>
    <row r="3" spans="2:10" ht="18" x14ac:dyDescent="0.25">
      <c r="B3" s="515" t="s">
        <v>353</v>
      </c>
      <c r="C3" s="515"/>
      <c r="D3" s="515"/>
      <c r="E3" s="515"/>
      <c r="F3" s="515"/>
      <c r="G3" s="515"/>
      <c r="H3" s="515"/>
      <c r="I3" s="515"/>
      <c r="J3" s="515"/>
    </row>
    <row r="4" spans="2:10" ht="18" x14ac:dyDescent="0.25">
      <c r="B4" s="515" t="s">
        <v>419</v>
      </c>
      <c r="C4" s="515"/>
      <c r="D4" s="515"/>
      <c r="E4" s="515"/>
      <c r="F4" s="515"/>
      <c r="G4" s="515"/>
      <c r="H4" s="515"/>
      <c r="I4" s="515"/>
      <c r="J4" s="515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ht="22.5" customHeight="1" x14ac:dyDescent="0.25">
      <c r="B6" s="589" t="s">
        <v>2</v>
      </c>
      <c r="C6" s="589" t="s">
        <v>354</v>
      </c>
      <c r="D6" s="591" t="s">
        <v>384</v>
      </c>
      <c r="E6" s="589" t="s">
        <v>5</v>
      </c>
      <c r="F6" s="589" t="s">
        <v>6</v>
      </c>
      <c r="G6" s="591" t="s">
        <v>7</v>
      </c>
      <c r="H6" s="591" t="s">
        <v>411</v>
      </c>
      <c r="I6" s="591" t="s">
        <v>412</v>
      </c>
      <c r="J6" s="591" t="s">
        <v>413</v>
      </c>
    </row>
    <row r="7" spans="2:10" ht="22.5" customHeight="1" x14ac:dyDescent="0.25">
      <c r="B7" s="590"/>
      <c r="C7" s="590"/>
      <c r="D7" s="592"/>
      <c r="E7" s="590"/>
      <c r="F7" s="590"/>
      <c r="G7" s="592"/>
      <c r="H7" s="592"/>
      <c r="I7" s="592"/>
      <c r="J7" s="592"/>
    </row>
    <row r="8" spans="2:10" s="484" customFormat="1" ht="20.25" customHeight="1" x14ac:dyDescent="0.25">
      <c r="B8" s="485" t="s">
        <v>11</v>
      </c>
      <c r="C8" s="493" t="s">
        <v>409</v>
      </c>
      <c r="D8" s="487"/>
      <c r="E8" s="486"/>
      <c r="F8" s="488"/>
      <c r="G8" s="489"/>
      <c r="H8" s="490"/>
      <c r="I8" s="489"/>
      <c r="J8" s="491"/>
    </row>
    <row r="9" spans="2:10" s="484" customFormat="1" ht="8.25" customHeight="1" x14ac:dyDescent="0.25">
      <c r="B9" s="485"/>
      <c r="C9" s="486"/>
      <c r="D9" s="487"/>
      <c r="E9" s="486"/>
      <c r="F9" s="488"/>
      <c r="G9" s="489"/>
      <c r="H9" s="490"/>
      <c r="I9" s="489"/>
      <c r="J9" s="491"/>
    </row>
    <row r="10" spans="2:10" s="484" customFormat="1" ht="17.25" customHeight="1" x14ac:dyDescent="0.25">
      <c r="B10" s="401">
        <v>1</v>
      </c>
      <c r="C10" s="331" t="s">
        <v>193</v>
      </c>
      <c r="D10" s="482">
        <f>FEBRUARI!E769</f>
        <v>1954018738</v>
      </c>
      <c r="E10" s="326">
        <f>FEBRUARI!F769</f>
        <v>576684643</v>
      </c>
      <c r="F10" s="327">
        <f>D10-E10</f>
        <v>1377334095</v>
      </c>
      <c r="G10" s="411">
        <f>FEBRUARI!H769</f>
        <v>29.512748869043854</v>
      </c>
      <c r="H10" s="406">
        <v>8</v>
      </c>
      <c r="I10" s="403">
        <f>FEBRUARI!J769</f>
        <v>2</v>
      </c>
      <c r="J10" s="407">
        <f>H10-I10</f>
        <v>6</v>
      </c>
    </row>
    <row r="11" spans="2:10" ht="17.25" customHeight="1" x14ac:dyDescent="0.25">
      <c r="B11" s="401">
        <v>2</v>
      </c>
      <c r="C11" s="331" t="s">
        <v>13</v>
      </c>
      <c r="D11" s="482">
        <f>FEBRUARI!E31</f>
        <v>1864727809</v>
      </c>
      <c r="E11" s="326">
        <f>FEBRUARI!F31</f>
        <v>447464</v>
      </c>
      <c r="F11" s="327">
        <f>D11-E11</f>
        <v>1864280345</v>
      </c>
      <c r="G11" s="411">
        <f>FEBRUARI!H545</f>
        <v>13.167999862126084</v>
      </c>
      <c r="H11" s="406">
        <v>7</v>
      </c>
      <c r="I11" s="403">
        <f>FEBRUARI!J31</f>
        <v>0</v>
      </c>
      <c r="J11" s="407">
        <f>H11-I11</f>
        <v>7</v>
      </c>
    </row>
    <row r="12" spans="2:10" ht="15.75" x14ac:dyDescent="0.25">
      <c r="B12" s="401">
        <v>3</v>
      </c>
      <c r="C12" s="624" t="s">
        <v>168</v>
      </c>
      <c r="D12" s="482">
        <f>FEBRUARI!E667</f>
        <v>1932233041</v>
      </c>
      <c r="E12" s="326">
        <f>FEBRUARI!F667</f>
        <v>224435798</v>
      </c>
      <c r="F12" s="327">
        <f>D12-E12</f>
        <v>1707797243</v>
      </c>
      <c r="G12" s="411">
        <f>FEBRUARI!H667</f>
        <v>11.615358667288207</v>
      </c>
      <c r="H12" s="406">
        <v>14</v>
      </c>
      <c r="I12" s="403">
        <f>FEBRUARI!J667</f>
        <v>2</v>
      </c>
      <c r="J12" s="407">
        <f>H12-I12</f>
        <v>12</v>
      </c>
    </row>
    <row r="13" spans="2:10" ht="15.75" x14ac:dyDescent="0.25">
      <c r="B13" s="401">
        <v>4</v>
      </c>
      <c r="C13" s="331" t="s">
        <v>304</v>
      </c>
      <c r="D13" s="482">
        <f>FEBRUARI!E1231</f>
        <v>2653669415</v>
      </c>
      <c r="E13" s="326">
        <f>FEBRUARI!F1231</f>
        <v>781331</v>
      </c>
      <c r="F13" s="327">
        <f>D13-E13</f>
        <v>2652888084</v>
      </c>
      <c r="G13" s="411">
        <f>FEBRUARI!H1168</f>
        <v>11.256666296784916</v>
      </c>
      <c r="H13" s="406">
        <v>17</v>
      </c>
      <c r="I13" s="403">
        <f>FEBRUARI!J1231</f>
        <v>0</v>
      </c>
      <c r="J13" s="407">
        <f>H13-I13</f>
        <v>17</v>
      </c>
    </row>
    <row r="14" spans="2:10" s="483" customFormat="1" ht="15.75" x14ac:dyDescent="0.25">
      <c r="B14" s="401">
        <v>5</v>
      </c>
      <c r="C14" s="324" t="s">
        <v>365</v>
      </c>
      <c r="D14" s="482">
        <f>FEBRUARI!E937</f>
        <v>1743660222</v>
      </c>
      <c r="E14" s="326">
        <f>FEBRUARI!F937</f>
        <v>1407701</v>
      </c>
      <c r="F14" s="327">
        <f>D14-E14</f>
        <v>1742252521</v>
      </c>
      <c r="G14" s="411">
        <f>FEBRUARI!H432</f>
        <v>11.17649048053002</v>
      </c>
      <c r="H14" s="406">
        <v>11</v>
      </c>
      <c r="I14" s="403">
        <f>FEBRUARI!J937</f>
        <v>0</v>
      </c>
      <c r="J14" s="407">
        <f>H14-I14</f>
        <v>11</v>
      </c>
    </row>
    <row r="15" spans="2:10" ht="15.75" x14ac:dyDescent="0.25">
      <c r="B15" s="401">
        <v>6</v>
      </c>
      <c r="C15" s="331" t="s">
        <v>153</v>
      </c>
      <c r="D15" s="482">
        <f>FEBRUARI!E605</f>
        <v>2956669999</v>
      </c>
      <c r="E15" s="326">
        <f>FEBRUARI!F605</f>
        <v>318141711</v>
      </c>
      <c r="F15" s="327">
        <f>D15-E15</f>
        <v>2638528288</v>
      </c>
      <c r="G15" s="411">
        <f>FEBRUARI!H605</f>
        <v>10.760135933587495</v>
      </c>
      <c r="H15" s="406">
        <v>14</v>
      </c>
      <c r="I15" s="403">
        <f>FEBRUARI!J605</f>
        <v>2</v>
      </c>
      <c r="J15" s="407">
        <f>H15-I15</f>
        <v>12</v>
      </c>
    </row>
    <row r="16" spans="2:10" ht="15.75" x14ac:dyDescent="0.25">
      <c r="B16" s="401">
        <v>7</v>
      </c>
      <c r="C16" s="324" t="s">
        <v>92</v>
      </c>
      <c r="D16" s="482">
        <f>FEBRUARI!E320</f>
        <v>2477831945</v>
      </c>
      <c r="E16" s="326">
        <f>FEBRUARI!F320</f>
        <v>240642369</v>
      </c>
      <c r="F16" s="327">
        <f>D16-E16</f>
        <v>2237189576</v>
      </c>
      <c r="G16" s="430">
        <f>FEBRUARI!H320</f>
        <v>9.7118115490273897</v>
      </c>
      <c r="H16" s="406">
        <v>15</v>
      </c>
      <c r="I16" s="403">
        <f>FEBRUARI!J320</f>
        <v>2</v>
      </c>
      <c r="J16" s="407">
        <f>H16-I16</f>
        <v>13</v>
      </c>
    </row>
    <row r="17" spans="2:10" ht="15.75" x14ac:dyDescent="0.25">
      <c r="B17" s="401">
        <v>8</v>
      </c>
      <c r="C17" s="324" t="s">
        <v>362</v>
      </c>
      <c r="D17" s="328">
        <f>FEBRUARI!E263</f>
        <v>3547398862</v>
      </c>
      <c r="E17" s="326">
        <f>FEBRUARI!F263</f>
        <v>147112826</v>
      </c>
      <c r="F17" s="327">
        <f>D17-E17</f>
        <v>3400286036</v>
      </c>
      <c r="G17" s="411">
        <f>FEBRUARI!H263</f>
        <v>4.1470618817602816</v>
      </c>
      <c r="H17" s="406">
        <v>17</v>
      </c>
      <c r="I17" s="403">
        <f>FEBRUARI!J263</f>
        <v>2</v>
      </c>
      <c r="J17" s="407">
        <f>H17-I17</f>
        <v>15</v>
      </c>
    </row>
    <row r="18" spans="2:10" ht="15.75" x14ac:dyDescent="0.25">
      <c r="B18" s="401">
        <v>9</v>
      </c>
      <c r="C18" s="331" t="s">
        <v>267</v>
      </c>
      <c r="D18" s="328">
        <f>FEBRUARI!E1103</f>
        <v>4888652337</v>
      </c>
      <c r="E18" s="328">
        <f>FEBRUARI!F1103</f>
        <v>157098642</v>
      </c>
      <c r="F18" s="327">
        <f>D18-E18</f>
        <v>4731553695</v>
      </c>
      <c r="G18" s="411">
        <f>FEBRUARI!H1103</f>
        <v>3.2135368025864994</v>
      </c>
      <c r="H18" s="406">
        <v>17</v>
      </c>
      <c r="I18" s="403">
        <f>FEBRUARI!J1103</f>
        <v>1</v>
      </c>
      <c r="J18" s="407">
        <f>H18-I18</f>
        <v>16</v>
      </c>
    </row>
    <row r="19" spans="2:10" ht="15.75" x14ac:dyDescent="0.25">
      <c r="B19" s="401">
        <v>10</v>
      </c>
      <c r="C19" s="331" t="s">
        <v>182</v>
      </c>
      <c r="D19" s="328">
        <f>FEBRUARI!E725</f>
        <v>2795423260</v>
      </c>
      <c r="E19" s="326">
        <f>FEBRUARI!F725</f>
        <v>1771353</v>
      </c>
      <c r="F19" s="327">
        <f>D19-E19</f>
        <v>2793651907</v>
      </c>
      <c r="G19" s="411">
        <f>FEBRUARI!H827</f>
        <v>0.86687244727069324</v>
      </c>
      <c r="H19" s="406">
        <v>13</v>
      </c>
      <c r="I19" s="403">
        <f>FEBRUARI!J725</f>
        <v>0</v>
      </c>
      <c r="J19" s="407">
        <f>H19-I19</f>
        <v>13</v>
      </c>
    </row>
    <row r="20" spans="2:10" ht="15.75" x14ac:dyDescent="0.25">
      <c r="B20" s="401">
        <v>11</v>
      </c>
      <c r="C20" s="331" t="s">
        <v>241</v>
      </c>
      <c r="D20" s="328">
        <f>FEBRUARI!E987</f>
        <v>2209345761</v>
      </c>
      <c r="E20" s="326">
        <f>FEBRUARI!F987</f>
        <v>1969776</v>
      </c>
      <c r="F20" s="327">
        <f>D20-E20</f>
        <v>2207375985</v>
      </c>
      <c r="G20" s="411">
        <f>FEBRUARI!H987</f>
        <v>8.9156529266312512E-2</v>
      </c>
      <c r="H20" s="406">
        <v>10</v>
      </c>
      <c r="I20" s="403">
        <f>FEBRUARI!J987</f>
        <v>0</v>
      </c>
      <c r="J20" s="407">
        <f>H20-I20</f>
        <v>10</v>
      </c>
    </row>
    <row r="21" spans="2:10" ht="15.75" x14ac:dyDescent="0.25">
      <c r="B21" s="401">
        <v>12</v>
      </c>
      <c r="C21" s="331" t="s">
        <v>364</v>
      </c>
      <c r="D21" s="328">
        <f>FEBRUARI!E827</f>
        <v>4084266043</v>
      </c>
      <c r="E21" s="326">
        <f>FEBRUARI!F827</f>
        <v>35405377</v>
      </c>
      <c r="F21" s="327">
        <f>D21-E21</f>
        <v>4048860666</v>
      </c>
      <c r="G21" s="411">
        <f>FEBRUARI!H937</f>
        <v>8.0732529321873817E-2</v>
      </c>
      <c r="H21" s="406">
        <v>10</v>
      </c>
      <c r="I21" s="403">
        <f>FEBRUARI!J827</f>
        <v>0</v>
      </c>
      <c r="J21" s="407">
        <f>H21-I21</f>
        <v>10</v>
      </c>
    </row>
    <row r="22" spans="2:10" ht="15.75" x14ac:dyDescent="0.25">
      <c r="B22" s="401">
        <v>13</v>
      </c>
      <c r="C22" s="324" t="s">
        <v>367</v>
      </c>
      <c r="D22" s="328">
        <f>FEBRUARI!E1276</f>
        <v>10975462920</v>
      </c>
      <c r="E22" s="329">
        <f>FEBRUARI!F1276</f>
        <v>8371059</v>
      </c>
      <c r="F22" s="327">
        <f>D22-E22</f>
        <v>10967091861</v>
      </c>
      <c r="G22" s="411">
        <f>FEBRUARI!H1276</f>
        <v>7.627066904618543E-2</v>
      </c>
      <c r="H22" s="408">
        <v>5</v>
      </c>
      <c r="I22" s="405">
        <f>FEBRUARI!J1276</f>
        <v>0</v>
      </c>
      <c r="J22" s="407">
        <f>H22-I22</f>
        <v>5</v>
      </c>
    </row>
    <row r="23" spans="2:10" ht="15.75" x14ac:dyDescent="0.25">
      <c r="B23" s="401">
        <v>14</v>
      </c>
      <c r="C23" s="324" t="s">
        <v>360</v>
      </c>
      <c r="D23" s="492">
        <f>FEBRUARI!E109</f>
        <v>3722161812</v>
      </c>
      <c r="E23" s="326">
        <f>FEBRUARI!F109</f>
        <v>2429564</v>
      </c>
      <c r="F23" s="327">
        <f>D23-E23</f>
        <v>3719732248</v>
      </c>
      <c r="G23" s="411">
        <f>FEBRUARI!H109</f>
        <v>6.5272928011008244E-2</v>
      </c>
      <c r="H23" s="406">
        <v>16</v>
      </c>
      <c r="I23" s="403">
        <f>FEBRUARI!J109</f>
        <v>0</v>
      </c>
      <c r="J23" s="407">
        <f>H23-I23</f>
        <v>16</v>
      </c>
    </row>
    <row r="24" spans="2:10" ht="15.75" x14ac:dyDescent="0.25">
      <c r="B24" s="401">
        <v>15</v>
      </c>
      <c r="C24" s="331" t="s">
        <v>144</v>
      </c>
      <c r="D24" s="333">
        <f>FEBRUARI!E545</f>
        <v>1256452299</v>
      </c>
      <c r="E24" s="326">
        <f>FEBRUARI!F545</f>
        <v>165449637</v>
      </c>
      <c r="F24" s="327">
        <f>D24-E24</f>
        <v>1091002662</v>
      </c>
      <c r="G24" s="411">
        <f>FEBRUARI!H725</f>
        <v>6.3366182336194773E-2</v>
      </c>
      <c r="H24" s="406">
        <v>12</v>
      </c>
      <c r="I24" s="403">
        <f>FEBRUARI!J545</f>
        <v>1</v>
      </c>
      <c r="J24" s="407">
        <f>H24-I24</f>
        <v>11</v>
      </c>
    </row>
    <row r="25" spans="2:10" ht="15.75" x14ac:dyDescent="0.25">
      <c r="B25" s="401">
        <v>16</v>
      </c>
      <c r="C25" s="324" t="s">
        <v>368</v>
      </c>
      <c r="D25" s="333">
        <f>FEBRUARI!E1318</f>
        <v>12684772613</v>
      </c>
      <c r="E25" s="329">
        <f>FEBRUARI!F1318</f>
        <v>7494765</v>
      </c>
      <c r="F25" s="327">
        <f>D25-E25</f>
        <v>12677277848</v>
      </c>
      <c r="G25" s="411">
        <f>FEBRUARI!H1318</f>
        <v>5.9084740646584269E-2</v>
      </c>
      <c r="H25" s="408">
        <v>5</v>
      </c>
      <c r="I25" s="405">
        <f>FEBRUARI!J1318</f>
        <v>0</v>
      </c>
      <c r="J25" s="407">
        <f>H25-I25</f>
        <v>5</v>
      </c>
    </row>
    <row r="26" spans="2:10" ht="15.75" x14ac:dyDescent="0.25">
      <c r="B26" s="401">
        <v>17</v>
      </c>
      <c r="C26" s="331" t="s">
        <v>218</v>
      </c>
      <c r="D26" s="333">
        <f>FEBRUARI!E883</f>
        <v>9662259529</v>
      </c>
      <c r="E26" s="326">
        <f>FEBRUARI!F883</f>
        <v>4904809</v>
      </c>
      <c r="F26" s="327">
        <f>D26-E26</f>
        <v>9657354720</v>
      </c>
      <c r="G26" s="411">
        <f>FEBRUARI!H883</f>
        <v>5.0762546641174987E-2</v>
      </c>
      <c r="H26" s="406">
        <v>16</v>
      </c>
      <c r="I26" s="403">
        <f>FEBRUARI!J883</f>
        <v>0</v>
      </c>
      <c r="J26" s="407">
        <f>H26-I26</f>
        <v>16</v>
      </c>
    </row>
    <row r="27" spans="2:10" ht="15.75" x14ac:dyDescent="0.25">
      <c r="B27" s="401">
        <v>18</v>
      </c>
      <c r="C27" s="331" t="s">
        <v>197</v>
      </c>
      <c r="D27" s="328">
        <f>FEBRUARI!E1168</f>
        <v>2444285677</v>
      </c>
      <c r="E27" s="329">
        <f>FEBRUARI!F1168</f>
        <v>275145082</v>
      </c>
      <c r="F27" s="327">
        <f>D27-E27</f>
        <v>2169140595</v>
      </c>
      <c r="G27" s="411">
        <f>FEBRUARI!H1231</f>
        <v>2.9443418821631932E-2</v>
      </c>
      <c r="H27" s="406">
        <v>17</v>
      </c>
      <c r="I27" s="403">
        <f>FEBRUARI!J1168</f>
        <v>3</v>
      </c>
      <c r="J27" s="403">
        <f>H27-I27</f>
        <v>14</v>
      </c>
    </row>
    <row r="28" spans="2:10" ht="15.75" x14ac:dyDescent="0.25">
      <c r="B28" s="401">
        <v>19</v>
      </c>
      <c r="C28" s="324" t="s">
        <v>119</v>
      </c>
      <c r="D28" s="507">
        <f>FEBRUARI!E432</f>
        <v>1620994187</v>
      </c>
      <c r="E28" s="326">
        <f>FEBRUARI!F432</f>
        <v>181170261</v>
      </c>
      <c r="F28" s="327">
        <f>D28-E28</f>
        <v>1439823926</v>
      </c>
      <c r="G28" s="411">
        <f>FEBRUARI!H31</f>
        <v>2.3996209947657835E-2</v>
      </c>
      <c r="H28" s="406">
        <v>14</v>
      </c>
      <c r="I28" s="403">
        <f>FEBRUARI!J432</f>
        <v>1</v>
      </c>
      <c r="J28" s="407">
        <f>H28-I28</f>
        <v>13</v>
      </c>
    </row>
    <row r="29" spans="2:10" ht="15.75" x14ac:dyDescent="0.25">
      <c r="B29" s="401">
        <v>20</v>
      </c>
      <c r="C29" s="324" t="s">
        <v>369</v>
      </c>
      <c r="D29" s="333">
        <f>FEBRUARI!E1358</f>
        <v>30477698013</v>
      </c>
      <c r="E29" s="329">
        <f>FEBRUARI!F1358</f>
        <v>7273155</v>
      </c>
      <c r="F29" s="327">
        <f>D29-E29</f>
        <v>30470424858</v>
      </c>
      <c r="G29" s="411">
        <f>FEBRUARI!H1358</f>
        <v>2.3863859392850795E-2</v>
      </c>
      <c r="H29" s="408">
        <v>5</v>
      </c>
      <c r="I29" s="405">
        <f>FEBRUARI!J1358</f>
        <v>0</v>
      </c>
      <c r="J29" s="407">
        <f>H29-I29</f>
        <v>5</v>
      </c>
    </row>
    <row r="30" spans="2:10" ht="15.75" x14ac:dyDescent="0.25">
      <c r="B30" s="401">
        <v>21</v>
      </c>
      <c r="C30" s="331" t="s">
        <v>250</v>
      </c>
      <c r="D30" s="333">
        <f>FEBRUARI!E1044</f>
        <v>4264260777</v>
      </c>
      <c r="E30" s="326">
        <f>FEBRUARI!F1044</f>
        <v>973190</v>
      </c>
      <c r="F30" s="327">
        <f>D30-E30</f>
        <v>4263287587</v>
      </c>
      <c r="G30" s="411">
        <f>FEBRUARI!H1044</f>
        <v>2.2822009508636575E-2</v>
      </c>
      <c r="H30" s="406">
        <v>16</v>
      </c>
      <c r="I30" s="403">
        <f>FEBRUARI!J1044</f>
        <v>0</v>
      </c>
      <c r="J30" s="407">
        <f>H30-I30</f>
        <v>16</v>
      </c>
    </row>
    <row r="31" spans="2:10" ht="15.75" x14ac:dyDescent="0.25">
      <c r="B31" s="401">
        <v>22</v>
      </c>
      <c r="C31" s="324" t="s">
        <v>363</v>
      </c>
      <c r="D31" s="328">
        <f>FEBRUARI!E384</f>
        <v>1949947546</v>
      </c>
      <c r="E31" s="330">
        <f>FEBRUARI!F384</f>
        <v>272534</v>
      </c>
      <c r="F31" s="327">
        <f>D31-E31</f>
        <v>1949675012</v>
      </c>
      <c r="G31" s="411">
        <f>FEBRUARI!H384</f>
        <v>1.3976478524207438E-2</v>
      </c>
      <c r="H31" s="406">
        <v>10</v>
      </c>
      <c r="I31" s="403">
        <f>FEBRUARI!J384</f>
        <v>0</v>
      </c>
      <c r="J31" s="407">
        <f>H31-I31</f>
        <v>10</v>
      </c>
    </row>
    <row r="32" spans="2:10" ht="15.75" x14ac:dyDescent="0.25">
      <c r="B32" s="401">
        <v>23</v>
      </c>
      <c r="C32" s="324" t="s">
        <v>130</v>
      </c>
      <c r="D32" s="328">
        <f>FEBRUARI!E495</f>
        <v>2910698879</v>
      </c>
      <c r="E32" s="326">
        <f>FEBRUARI!F495</f>
        <v>254838</v>
      </c>
      <c r="F32" s="327">
        <f>D32-E32</f>
        <v>2910444041</v>
      </c>
      <c r="G32" s="411">
        <f>FEBRUARI!H495</f>
        <v>8.7552168944233823E-3</v>
      </c>
      <c r="H32" s="406">
        <v>11</v>
      </c>
      <c r="I32" s="403">
        <f>FEBRUARI!J495</f>
        <v>0</v>
      </c>
      <c r="J32" s="403">
        <f>H32-I32</f>
        <v>11</v>
      </c>
    </row>
    <row r="33" spans="2:10" ht="15.75" x14ac:dyDescent="0.25">
      <c r="B33" s="401">
        <v>24</v>
      </c>
      <c r="C33" s="324" t="s">
        <v>361</v>
      </c>
      <c r="D33" s="328">
        <f>FEBRUARI!E166</f>
        <v>192541299</v>
      </c>
      <c r="E33" s="329">
        <f>FEBRUARI!F166</f>
        <v>0</v>
      </c>
      <c r="F33" s="327">
        <f>D33-E33</f>
        <v>192541299</v>
      </c>
      <c r="G33" s="411">
        <f>FEBRUARI!H166</f>
        <v>0</v>
      </c>
      <c r="H33" s="408">
        <v>4</v>
      </c>
      <c r="I33" s="405">
        <f>FEBRUARI!J166</f>
        <v>0</v>
      </c>
      <c r="J33" s="403">
        <f>H33-I33</f>
        <v>4</v>
      </c>
    </row>
    <row r="34" spans="2:10" ht="10.5" customHeight="1" x14ac:dyDescent="0.25">
      <c r="B34" s="397"/>
      <c r="C34" s="324"/>
      <c r="D34" s="328"/>
      <c r="E34" s="329"/>
      <c r="F34" s="327"/>
      <c r="G34" s="411"/>
      <c r="H34" s="408"/>
      <c r="I34" s="412"/>
      <c r="J34" s="410"/>
    </row>
    <row r="35" spans="2:10" s="500" customFormat="1" ht="21.75" customHeight="1" x14ac:dyDescent="0.25">
      <c r="B35" s="593" t="s">
        <v>42</v>
      </c>
      <c r="C35" s="594"/>
      <c r="D35" s="499">
        <f>SUM(D10:D34)</f>
        <v>115269432983</v>
      </c>
      <c r="E35" s="499">
        <f t="shared" ref="E35:F35" si="0">SUM(E10:E34)</f>
        <v>2359637885</v>
      </c>
      <c r="F35" s="499">
        <f t="shared" si="0"/>
        <v>112909795098</v>
      </c>
      <c r="G35" s="458">
        <f>E35/D35*100</f>
        <v>2.0470629757916834</v>
      </c>
      <c r="H35" s="457">
        <f>SUM(H10:H33)</f>
        <v>284</v>
      </c>
      <c r="I35" s="457">
        <f t="shared" ref="I35:J35" si="1">SUM(I10:I33)</f>
        <v>16</v>
      </c>
      <c r="J35" s="457">
        <f t="shared" si="1"/>
        <v>268</v>
      </c>
    </row>
    <row r="36" spans="2:10" ht="14.25" customHeight="1" x14ac:dyDescent="0.25">
      <c r="B36" s="445"/>
      <c r="C36" s="446"/>
      <c r="D36" s="335"/>
      <c r="E36" s="335"/>
      <c r="F36" s="335"/>
      <c r="G36" s="454"/>
      <c r="H36" s="455"/>
      <c r="I36" s="455"/>
      <c r="J36" s="456"/>
    </row>
    <row r="37" spans="2:10" ht="39" customHeight="1" x14ac:dyDescent="0.25">
      <c r="B37" s="494" t="s">
        <v>18</v>
      </c>
      <c r="C37" s="495" t="s">
        <v>410</v>
      </c>
      <c r="D37" s="496" t="s">
        <v>384</v>
      </c>
      <c r="E37" s="494" t="s">
        <v>5</v>
      </c>
      <c r="F37" s="497" t="s">
        <v>6</v>
      </c>
      <c r="G37" s="498" t="s">
        <v>7</v>
      </c>
      <c r="H37" s="497" t="s">
        <v>383</v>
      </c>
      <c r="I37" s="497" t="s">
        <v>21</v>
      </c>
      <c r="J37" s="497" t="s">
        <v>358</v>
      </c>
    </row>
    <row r="38" spans="2:10" ht="15.75" x14ac:dyDescent="0.25">
      <c r="B38" s="448"/>
      <c r="C38" s="450"/>
      <c r="D38" s="450"/>
      <c r="E38" s="450"/>
      <c r="F38" s="447"/>
      <c r="G38" s="449"/>
      <c r="H38" s="404"/>
      <c r="I38" s="404"/>
      <c r="J38" s="404"/>
    </row>
    <row r="39" spans="2:10" s="622" customFormat="1" ht="15.75" x14ac:dyDescent="0.25">
      <c r="B39" s="451">
        <v>1</v>
      </c>
      <c r="C39" s="452" t="s">
        <v>420</v>
      </c>
      <c r="D39" s="623">
        <f>FEBRUARI!E1519</f>
        <v>30301564</v>
      </c>
      <c r="E39" s="623">
        <f>FEBRUARI!F1519</f>
        <v>0</v>
      </c>
      <c r="F39" s="409">
        <f>D39-E39</f>
        <v>30301564</v>
      </c>
      <c r="G39" s="453">
        <f>FEBRUARI!H1495</f>
        <v>0</v>
      </c>
      <c r="H39" s="405">
        <v>50</v>
      </c>
      <c r="I39" s="405">
        <v>0</v>
      </c>
      <c r="J39" s="405">
        <f>H39-I39</f>
        <v>50</v>
      </c>
    </row>
    <row r="40" spans="2:10" ht="15.75" x14ac:dyDescent="0.25">
      <c r="B40" s="451">
        <v>2</v>
      </c>
      <c r="C40" s="452" t="s">
        <v>374</v>
      </c>
      <c r="D40" s="328">
        <f>FEBRUARI!E1494</f>
        <v>147591702</v>
      </c>
      <c r="E40" s="328">
        <f>FEBRUARI!F1496</f>
        <v>0</v>
      </c>
      <c r="F40" s="409">
        <f>D40-E40</f>
        <v>147591702</v>
      </c>
      <c r="G40" s="453">
        <f>FEBRUARI!H1496</f>
        <v>0</v>
      </c>
      <c r="H40" s="405">
        <v>186</v>
      </c>
      <c r="I40" s="405">
        <v>0</v>
      </c>
      <c r="J40" s="405">
        <f>H40-I40</f>
        <v>186</v>
      </c>
    </row>
    <row r="41" spans="2:10" ht="15.75" x14ac:dyDescent="0.25">
      <c r="B41" s="451">
        <v>3</v>
      </c>
      <c r="C41" s="452" t="s">
        <v>373</v>
      </c>
      <c r="D41" s="328">
        <f>FEBRUARI!E1441</f>
        <v>786453301</v>
      </c>
      <c r="E41" s="328">
        <f>FEBRUARI!F1444</f>
        <v>0</v>
      </c>
      <c r="F41" s="409">
        <f>D41-E41</f>
        <v>786453301</v>
      </c>
      <c r="G41" s="453">
        <f>FEBRUARI!H1444</f>
        <v>0</v>
      </c>
      <c r="H41" s="405">
        <v>183</v>
      </c>
      <c r="I41" s="405">
        <f>FEBRUARI!J1444</f>
        <v>0</v>
      </c>
      <c r="J41" s="405">
        <f>H41-I41</f>
        <v>183</v>
      </c>
    </row>
    <row r="42" spans="2:10" ht="15.75" x14ac:dyDescent="0.25">
      <c r="B42" s="451">
        <v>4</v>
      </c>
      <c r="C42" s="452" t="s">
        <v>372</v>
      </c>
      <c r="D42" s="328">
        <f>FEBRUARI!E1413</f>
        <v>100251120</v>
      </c>
      <c r="E42" s="328">
        <f>FEBRUARI!F1413</f>
        <v>0</v>
      </c>
      <c r="F42" s="409">
        <f>D42-E42</f>
        <v>100251120</v>
      </c>
      <c r="G42" s="453">
        <f>FEBRUARI!H1413</f>
        <v>0</v>
      </c>
      <c r="H42" s="405">
        <v>279</v>
      </c>
      <c r="I42" s="405">
        <f>FEBRUARI!J1413</f>
        <v>0</v>
      </c>
      <c r="J42" s="405">
        <f>H42-I42</f>
        <v>279</v>
      </c>
    </row>
    <row r="43" spans="2:10" ht="12" customHeight="1" x14ac:dyDescent="0.25">
      <c r="B43" s="451"/>
      <c r="C43" s="481"/>
      <c r="D43" s="328"/>
      <c r="E43" s="328"/>
      <c r="F43" s="409"/>
      <c r="G43" s="453"/>
      <c r="H43" s="405"/>
      <c r="I43" s="405"/>
      <c r="J43" s="405"/>
    </row>
    <row r="44" spans="2:10" s="500" customFormat="1" ht="21.75" customHeight="1" x14ac:dyDescent="0.25">
      <c r="B44" s="501"/>
      <c r="C44" s="502" t="s">
        <v>42</v>
      </c>
      <c r="D44" s="503">
        <f>SUM(D39:D43)</f>
        <v>1064597687</v>
      </c>
      <c r="E44" s="503">
        <f t="shared" ref="E44:F44" si="2">SUM(E39:E43)</f>
        <v>0</v>
      </c>
      <c r="F44" s="503">
        <f t="shared" si="2"/>
        <v>1064597687</v>
      </c>
      <c r="G44" s="504">
        <f>E44/D44*100</f>
        <v>0</v>
      </c>
      <c r="H44" s="505">
        <f>SUM(H39:H42)</f>
        <v>698</v>
      </c>
      <c r="I44" s="505">
        <f t="shared" ref="I44:J44" si="3">SUM(I39:I42)</f>
        <v>0</v>
      </c>
      <c r="J44" s="505">
        <f t="shared" si="3"/>
        <v>698</v>
      </c>
    </row>
    <row r="45" spans="2:10" ht="25.5" customHeight="1" thickBot="1" x14ac:dyDescent="0.3">
      <c r="B45" s="587" t="s">
        <v>31</v>
      </c>
      <c r="C45" s="588"/>
      <c r="D45" s="352">
        <f>D35+D44</f>
        <v>116334030670</v>
      </c>
      <c r="E45" s="352">
        <f>E35+E44</f>
        <v>2359637885</v>
      </c>
      <c r="F45" s="352">
        <f>F35+F44</f>
        <v>113974392785</v>
      </c>
      <c r="G45" s="353">
        <f>E45/D45*100</f>
        <v>2.0283298630763413</v>
      </c>
      <c r="H45" s="354">
        <f>H35+H44</f>
        <v>982</v>
      </c>
      <c r="I45" s="354">
        <f>I35+I44</f>
        <v>16</v>
      </c>
      <c r="J45" s="354">
        <f>J35+J44</f>
        <v>966</v>
      </c>
    </row>
    <row r="46" spans="2:10" ht="16.5" thickTop="1" x14ac:dyDescent="0.25">
      <c r="B46" s="301"/>
      <c r="C46" s="301"/>
      <c r="D46" s="301"/>
      <c r="E46" s="301"/>
      <c r="F46" s="301"/>
      <c r="G46" s="301"/>
      <c r="H46" s="301"/>
      <c r="I46" s="301"/>
      <c r="J46" s="301"/>
    </row>
    <row r="47" spans="2:10" ht="15.75" x14ac:dyDescent="0.25">
      <c r="B47" s="301"/>
      <c r="C47" s="301"/>
      <c r="D47" s="301"/>
      <c r="E47" s="301"/>
      <c r="F47" s="301"/>
      <c r="G47" s="301"/>
      <c r="H47" s="301"/>
      <c r="I47" s="301"/>
      <c r="J47" s="301"/>
    </row>
    <row r="48" spans="2:10" ht="15.75" x14ac:dyDescent="0.25">
      <c r="B48" s="301"/>
      <c r="C48" s="301"/>
      <c r="D48" s="301"/>
      <c r="E48" s="301"/>
      <c r="F48" s="585" t="s">
        <v>32</v>
      </c>
      <c r="G48" s="585"/>
      <c r="H48" s="585"/>
      <c r="I48" s="585"/>
      <c r="J48" s="585"/>
    </row>
    <row r="49" spans="2:10" ht="15.75" x14ac:dyDescent="0.25">
      <c r="B49" s="301"/>
      <c r="C49" s="301"/>
      <c r="D49" s="301"/>
      <c r="E49" s="301"/>
      <c r="F49" s="585" t="s">
        <v>33</v>
      </c>
      <c r="G49" s="585"/>
      <c r="H49" s="585"/>
      <c r="I49" s="585"/>
      <c r="J49" s="585"/>
    </row>
    <row r="50" spans="2:10" ht="15.75" x14ac:dyDescent="0.25">
      <c r="B50" s="301"/>
      <c r="C50" s="301"/>
      <c r="D50" s="301"/>
      <c r="E50" s="301"/>
      <c r="F50" s="585"/>
      <c r="G50" s="585"/>
      <c r="H50" s="585"/>
      <c r="I50" s="585"/>
      <c r="J50" s="585"/>
    </row>
    <row r="51" spans="2:10" ht="15.75" x14ac:dyDescent="0.25">
      <c r="B51" s="301"/>
      <c r="C51" s="301"/>
      <c r="D51" s="301"/>
      <c r="E51" s="301"/>
      <c r="F51" s="301"/>
      <c r="G51" s="302"/>
      <c r="H51" s="302"/>
      <c r="I51" s="302"/>
      <c r="J51" s="302"/>
    </row>
    <row r="52" spans="2:10" ht="15.75" x14ac:dyDescent="0.25">
      <c r="B52" s="301"/>
      <c r="C52" s="301"/>
      <c r="D52" s="301"/>
      <c r="E52" s="301"/>
      <c r="F52" s="301"/>
      <c r="G52" s="302"/>
      <c r="H52" s="302"/>
      <c r="I52" s="302"/>
      <c r="J52" s="302"/>
    </row>
    <row r="53" spans="2:10" ht="15.75" x14ac:dyDescent="0.25">
      <c r="B53" s="301"/>
      <c r="C53" s="301"/>
      <c r="D53" s="301"/>
      <c r="E53" s="301"/>
      <c r="F53" s="586" t="s">
        <v>34</v>
      </c>
      <c r="G53" s="586"/>
      <c r="H53" s="586"/>
      <c r="I53" s="586"/>
      <c r="J53" s="586"/>
    </row>
    <row r="54" spans="2:10" ht="16.5" customHeight="1" x14ac:dyDescent="0.25">
      <c r="B54" s="301"/>
      <c r="C54" s="301"/>
      <c r="D54" s="301"/>
      <c r="E54" s="301"/>
      <c r="F54" s="585" t="s">
        <v>35</v>
      </c>
      <c r="G54" s="585"/>
      <c r="H54" s="585"/>
      <c r="I54" s="585"/>
      <c r="J54" s="585"/>
    </row>
    <row r="55" spans="2:10" ht="15.75" x14ac:dyDescent="0.25">
      <c r="B55" s="301"/>
      <c r="C55" s="301"/>
      <c r="D55" s="301"/>
      <c r="E55" s="301"/>
      <c r="F55" s="585" t="s">
        <v>36</v>
      </c>
      <c r="G55" s="585"/>
      <c r="H55" s="585"/>
      <c r="I55" s="585"/>
      <c r="J55" s="585"/>
    </row>
    <row r="56" spans="2:10" ht="15.75" x14ac:dyDescent="0.25">
      <c r="B56" s="301"/>
      <c r="C56" s="301"/>
      <c r="D56" s="301"/>
      <c r="E56" s="301"/>
      <c r="F56" s="585"/>
      <c r="G56" s="585"/>
      <c r="H56" s="585"/>
      <c r="I56" s="585"/>
      <c r="J56" s="585"/>
    </row>
    <row r="57" spans="2:10" ht="15.75" x14ac:dyDescent="0.25">
      <c r="B57" s="301"/>
      <c r="C57" s="301"/>
      <c r="D57" s="301"/>
      <c r="E57" s="301"/>
      <c r="F57" s="585"/>
      <c r="G57" s="585"/>
      <c r="H57" s="585"/>
      <c r="I57" s="585"/>
      <c r="J57" s="585"/>
    </row>
    <row r="59" spans="2:10" x14ac:dyDescent="0.25">
      <c r="B59" s="425"/>
      <c r="C59" s="425"/>
      <c r="D59" s="425"/>
      <c r="E59" s="425"/>
      <c r="F59" s="425"/>
      <c r="G59" s="425"/>
      <c r="H59" s="425"/>
      <c r="I59" s="425"/>
      <c r="J59" s="425"/>
    </row>
    <row r="61" spans="2:10" x14ac:dyDescent="0.25">
      <c r="B61" s="425"/>
      <c r="C61" s="425"/>
      <c r="D61" s="425"/>
      <c r="E61" s="425"/>
      <c r="F61" s="425"/>
      <c r="G61" s="425"/>
      <c r="H61" s="425"/>
      <c r="I61" s="425"/>
      <c r="J61" s="425"/>
    </row>
    <row r="62" spans="2:10" x14ac:dyDescent="0.25">
      <c r="D62" s="506">
        <v>116334030670</v>
      </c>
      <c r="E62" s="506">
        <v>2359637885</v>
      </c>
      <c r="F62" s="506">
        <v>113974392785</v>
      </c>
    </row>
  </sheetData>
  <mergeCells count="21">
    <mergeCell ref="B45:C45"/>
    <mergeCell ref="B3:J3"/>
    <mergeCell ref="B4:J4"/>
    <mergeCell ref="B6:B7"/>
    <mergeCell ref="C6:C7"/>
    <mergeCell ref="E6:E7"/>
    <mergeCell ref="F6:F7"/>
    <mergeCell ref="G6:G7"/>
    <mergeCell ref="B35:C35"/>
    <mergeCell ref="D6:D7"/>
    <mergeCell ref="H6:H7"/>
    <mergeCell ref="I6:I7"/>
    <mergeCell ref="J6:J7"/>
    <mergeCell ref="F56:J56"/>
    <mergeCell ref="F57:J57"/>
    <mergeCell ref="F48:J48"/>
    <mergeCell ref="F49:J49"/>
    <mergeCell ref="F50:J50"/>
    <mergeCell ref="F53:J53"/>
    <mergeCell ref="F54:J54"/>
    <mergeCell ref="F55:J55"/>
  </mergeCells>
  <pageMargins left="0.35433070866141736" right="0.35433070866141736" top="0.74803149606299213" bottom="0.74803149606299213" header="0.31496062992125984" footer="0.31496062992125984"/>
  <pageSetup paperSize="256" scale="63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17" t="s">
        <v>0</v>
      </c>
      <c r="B5" s="517"/>
      <c r="C5" s="517"/>
      <c r="D5" s="517"/>
      <c r="E5" s="517"/>
      <c r="F5" s="517"/>
      <c r="G5" s="517"/>
      <c r="H5" s="517"/>
      <c r="I5" s="1"/>
    </row>
    <row r="6" spans="1:9" x14ac:dyDescent="0.3">
      <c r="A6" s="582" t="s">
        <v>1</v>
      </c>
      <c r="B6" s="582"/>
      <c r="C6" s="582"/>
      <c r="D6" s="582"/>
      <c r="E6" s="582"/>
      <c r="F6" s="582"/>
      <c r="G6" s="582"/>
      <c r="H6" s="582"/>
      <c r="I6" s="1"/>
    </row>
    <row r="7" spans="1:9" x14ac:dyDescent="0.3">
      <c r="A7" s="517" t="s">
        <v>376</v>
      </c>
      <c r="B7" s="517"/>
      <c r="C7" s="517"/>
      <c r="D7" s="517"/>
      <c r="E7" s="517"/>
      <c r="F7" s="517"/>
      <c r="G7" s="517"/>
      <c r="H7" s="517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49" t="s">
        <v>2</v>
      </c>
      <c r="B9" s="537" t="s">
        <v>3</v>
      </c>
      <c r="C9" s="539" t="s">
        <v>4</v>
      </c>
      <c r="D9" s="552" t="s">
        <v>5</v>
      </c>
      <c r="E9" s="552" t="s">
        <v>6</v>
      </c>
      <c r="F9" s="554" t="s">
        <v>7</v>
      </c>
      <c r="G9" s="5" t="s">
        <v>8</v>
      </c>
      <c r="H9" s="583" t="s">
        <v>9</v>
      </c>
      <c r="I9" s="1"/>
    </row>
    <row r="10" spans="1:9" x14ac:dyDescent="0.3">
      <c r="A10" s="550"/>
      <c r="B10" s="538"/>
      <c r="C10" s="567"/>
      <c r="D10" s="553"/>
      <c r="E10" s="553"/>
      <c r="F10" s="555"/>
      <c r="G10" s="6" t="s">
        <v>10</v>
      </c>
      <c r="H10" s="584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64" t="s">
        <v>17</v>
      </c>
      <c r="B17" s="565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64" t="s">
        <v>17</v>
      </c>
      <c r="B32" s="565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64"/>
      <c r="B33" s="565"/>
      <c r="C33" s="39"/>
      <c r="D33" s="12"/>
      <c r="E33" s="23"/>
      <c r="F33" s="44"/>
      <c r="G33" s="40"/>
      <c r="H33" s="45"/>
    </row>
    <row r="34" spans="1:9" ht="19.5" thickBot="1" x14ac:dyDescent="0.35">
      <c r="A34" s="547" t="s">
        <v>31</v>
      </c>
      <c r="B34" s="548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15" t="s">
        <v>32</v>
      </c>
      <c r="E37" s="515"/>
      <c r="F37" s="515"/>
      <c r="G37" s="515"/>
      <c r="H37" s="515"/>
      <c r="I37" s="52"/>
    </row>
    <row r="38" spans="1:9" x14ac:dyDescent="0.3">
      <c r="D38" s="515" t="s">
        <v>33</v>
      </c>
      <c r="E38" s="515"/>
      <c r="F38" s="515"/>
      <c r="G38" s="515"/>
      <c r="H38" s="515"/>
      <c r="I38" s="52"/>
    </row>
    <row r="39" spans="1:9" x14ac:dyDescent="0.3">
      <c r="D39" s="515"/>
      <c r="E39" s="515"/>
      <c r="F39" s="515"/>
      <c r="G39" s="515"/>
      <c r="H39" s="515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16" t="s">
        <v>34</v>
      </c>
      <c r="E42" s="516"/>
      <c r="F42" s="516"/>
      <c r="G42" s="516"/>
      <c r="H42" s="516"/>
      <c r="I42" s="3"/>
    </row>
    <row r="43" spans="1:9" x14ac:dyDescent="0.3">
      <c r="D43" s="515" t="s">
        <v>35</v>
      </c>
      <c r="E43" s="515"/>
      <c r="F43" s="515"/>
      <c r="G43" s="515"/>
      <c r="H43" s="515"/>
      <c r="I43" s="52"/>
    </row>
    <row r="44" spans="1:9" x14ac:dyDescent="0.3">
      <c r="D44" s="515" t="s">
        <v>36</v>
      </c>
      <c r="E44" s="515"/>
      <c r="F44" s="515"/>
      <c r="G44" s="515"/>
      <c r="H44" s="515"/>
      <c r="I44" s="52"/>
    </row>
    <row r="45" spans="1:9" x14ac:dyDescent="0.3">
      <c r="D45" s="515"/>
      <c r="E45" s="515"/>
      <c r="F45" s="515"/>
      <c r="G45" s="515"/>
      <c r="H45" s="515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17" t="s">
        <v>0</v>
      </c>
      <c r="B82" s="517"/>
      <c r="C82" s="517"/>
      <c r="D82" s="517"/>
      <c r="E82" s="517"/>
      <c r="F82" s="517"/>
      <c r="G82" s="517"/>
      <c r="H82" s="517"/>
    </row>
    <row r="83" spans="1:9" x14ac:dyDescent="0.3">
      <c r="A83" s="515" t="s">
        <v>37</v>
      </c>
      <c r="B83" s="515"/>
      <c r="C83" s="515"/>
      <c r="D83" s="515"/>
      <c r="E83" s="515"/>
      <c r="F83" s="515"/>
      <c r="G83" s="515"/>
      <c r="H83" s="515"/>
    </row>
    <row r="84" spans="1:9" x14ac:dyDescent="0.3">
      <c r="A84" s="517" t="s">
        <v>377</v>
      </c>
      <c r="B84" s="517"/>
      <c r="C84" s="517"/>
      <c r="D84" s="517"/>
      <c r="E84" s="517"/>
      <c r="F84" s="517"/>
      <c r="G84" s="517"/>
      <c r="H84" s="517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35" t="s">
        <v>2</v>
      </c>
      <c r="B86" s="606" t="s">
        <v>3</v>
      </c>
      <c r="C86" s="580" t="s">
        <v>4</v>
      </c>
      <c r="D86" s="541" t="s">
        <v>5</v>
      </c>
      <c r="E86" s="541" t="s">
        <v>6</v>
      </c>
      <c r="F86" s="543" t="s">
        <v>7</v>
      </c>
      <c r="G86" s="55" t="s">
        <v>8</v>
      </c>
      <c r="H86" s="574" t="s">
        <v>9</v>
      </c>
    </row>
    <row r="87" spans="1:9" ht="19.5" thickBot="1" x14ac:dyDescent="0.35">
      <c r="A87" s="536"/>
      <c r="B87" s="607"/>
      <c r="C87" s="581"/>
      <c r="D87" s="542"/>
      <c r="E87" s="542"/>
      <c r="F87" s="544"/>
      <c r="G87" s="56" t="s">
        <v>10</v>
      </c>
      <c r="H87" s="575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64" t="s">
        <v>42</v>
      </c>
      <c r="B94" s="565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64" t="s">
        <v>42</v>
      </c>
      <c r="B110" s="565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64"/>
      <c r="B111" s="565"/>
      <c r="C111" s="39"/>
      <c r="D111" s="12"/>
      <c r="E111" s="23"/>
      <c r="F111" s="73"/>
      <c r="G111" s="40"/>
      <c r="H111" s="13"/>
    </row>
    <row r="112" spans="1:9" ht="19.5" thickBot="1" x14ac:dyDescent="0.35">
      <c r="A112" s="547" t="s">
        <v>17</v>
      </c>
      <c r="B112" s="548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15"/>
      <c r="E115" s="515"/>
      <c r="F115" s="515"/>
      <c r="G115" s="515"/>
      <c r="H115" s="515"/>
      <c r="I115" s="52"/>
    </row>
    <row r="116" spans="3:9" x14ac:dyDescent="0.3">
      <c r="C116" s="79"/>
      <c r="D116" s="515" t="s">
        <v>32</v>
      </c>
      <c r="E116" s="515"/>
      <c r="F116" s="515"/>
      <c r="G116" s="515"/>
      <c r="H116" s="515"/>
      <c r="I116" s="52"/>
    </row>
    <row r="117" spans="3:9" x14ac:dyDescent="0.3">
      <c r="C117" s="79"/>
      <c r="D117" s="515" t="s">
        <v>33</v>
      </c>
      <c r="E117" s="515"/>
      <c r="F117" s="515"/>
      <c r="G117" s="515"/>
      <c r="H117" s="515"/>
      <c r="I117" s="3"/>
    </row>
    <row r="118" spans="3:9" x14ac:dyDescent="0.3">
      <c r="C118" s="79"/>
      <c r="D118" s="515"/>
      <c r="E118" s="515"/>
      <c r="F118" s="515"/>
      <c r="G118" s="515"/>
      <c r="H118" s="515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16" t="s">
        <v>34</v>
      </c>
      <c r="E121" s="516"/>
      <c r="F121" s="516"/>
      <c r="G121" s="516"/>
      <c r="H121" s="516"/>
    </row>
    <row r="122" spans="3:9" x14ac:dyDescent="0.3">
      <c r="C122" s="79"/>
      <c r="D122" s="515" t="s">
        <v>35</v>
      </c>
      <c r="E122" s="515"/>
      <c r="F122" s="515"/>
      <c r="G122" s="515"/>
      <c r="H122" s="515"/>
    </row>
    <row r="123" spans="3:9" x14ac:dyDescent="0.3">
      <c r="C123" s="79"/>
      <c r="D123" s="515" t="s">
        <v>36</v>
      </c>
      <c r="E123" s="515"/>
      <c r="F123" s="515"/>
      <c r="G123" s="515"/>
      <c r="H123" s="515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17" t="s">
        <v>0</v>
      </c>
      <c r="B158" s="517"/>
      <c r="C158" s="517"/>
      <c r="D158" s="517"/>
      <c r="E158" s="517"/>
      <c r="F158" s="517"/>
      <c r="G158" s="517"/>
      <c r="H158" s="517"/>
    </row>
    <row r="159" spans="1:8" x14ac:dyDescent="0.3">
      <c r="A159" s="515" t="s">
        <v>68</v>
      </c>
      <c r="B159" s="515"/>
      <c r="C159" s="515"/>
      <c r="D159" s="515"/>
      <c r="E159" s="515"/>
      <c r="F159" s="515"/>
      <c r="G159" s="515"/>
      <c r="H159" s="515"/>
    </row>
    <row r="160" spans="1:8" x14ac:dyDescent="0.3">
      <c r="A160" s="517" t="s">
        <v>376</v>
      </c>
      <c r="B160" s="517"/>
      <c r="C160" s="517"/>
      <c r="D160" s="517"/>
      <c r="E160" s="517"/>
      <c r="F160" s="517"/>
      <c r="G160" s="517"/>
      <c r="H160" s="517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35" t="s">
        <v>2</v>
      </c>
      <c r="B162" s="606" t="s">
        <v>3</v>
      </c>
      <c r="C162" s="580" t="s">
        <v>4</v>
      </c>
      <c r="D162" s="541" t="s">
        <v>5</v>
      </c>
      <c r="E162" s="541" t="s">
        <v>6</v>
      </c>
      <c r="F162" s="543" t="s">
        <v>7</v>
      </c>
      <c r="G162" s="55" t="s">
        <v>8</v>
      </c>
      <c r="H162" s="574" t="s">
        <v>9</v>
      </c>
    </row>
    <row r="163" spans="1:9" x14ac:dyDescent="0.3">
      <c r="A163" s="566"/>
      <c r="B163" s="609"/>
      <c r="C163" s="581"/>
      <c r="D163" s="568"/>
      <c r="E163" s="568"/>
      <c r="F163" s="569"/>
      <c r="G163" s="80" t="s">
        <v>10</v>
      </c>
      <c r="H163" s="575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47" t="s">
        <v>31</v>
      </c>
      <c r="B170" s="548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15"/>
      <c r="E173" s="515"/>
      <c r="F173" s="515"/>
      <c r="G173" s="515"/>
      <c r="H173" s="515"/>
    </row>
    <row r="174" spans="1:9" x14ac:dyDescent="0.3">
      <c r="C174" s="79"/>
      <c r="D174" s="515" t="s">
        <v>32</v>
      </c>
      <c r="E174" s="515"/>
      <c r="F174" s="515"/>
      <c r="G174" s="515"/>
      <c r="H174" s="515"/>
      <c r="I174" s="52"/>
    </row>
    <row r="175" spans="1:9" x14ac:dyDescent="0.3">
      <c r="C175" s="79"/>
      <c r="D175" s="515" t="s">
        <v>33</v>
      </c>
      <c r="E175" s="515"/>
      <c r="F175" s="515"/>
      <c r="G175" s="515"/>
      <c r="H175" s="515"/>
      <c r="I175" s="87"/>
    </row>
    <row r="176" spans="1:9" x14ac:dyDescent="0.3">
      <c r="C176" s="79"/>
      <c r="D176" s="515"/>
      <c r="E176" s="515"/>
      <c r="F176" s="515"/>
      <c r="G176" s="515"/>
      <c r="H176" s="515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16" t="s">
        <v>34</v>
      </c>
      <c r="E179" s="516"/>
      <c r="F179" s="516"/>
      <c r="G179" s="516"/>
      <c r="H179" s="516"/>
      <c r="I179" s="88"/>
    </row>
    <row r="180" spans="3:9" x14ac:dyDescent="0.3">
      <c r="C180" s="79"/>
      <c r="D180" s="515" t="s">
        <v>35</v>
      </c>
      <c r="E180" s="515"/>
      <c r="F180" s="515"/>
      <c r="G180" s="515"/>
      <c r="H180" s="515"/>
      <c r="I180" s="52"/>
    </row>
    <row r="181" spans="3:9" x14ac:dyDescent="0.3">
      <c r="C181" s="79"/>
      <c r="D181" s="515" t="s">
        <v>36</v>
      </c>
      <c r="E181" s="515"/>
      <c r="F181" s="515"/>
      <c r="G181" s="515"/>
      <c r="H181" s="515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17" t="s">
        <v>0</v>
      </c>
      <c r="B237" s="517"/>
      <c r="C237" s="517"/>
      <c r="D237" s="517"/>
      <c r="E237" s="517"/>
      <c r="F237" s="517"/>
      <c r="G237" s="517"/>
      <c r="H237" s="517"/>
    </row>
    <row r="238" spans="1:8" x14ac:dyDescent="0.3">
      <c r="A238" s="582" t="s">
        <v>73</v>
      </c>
      <c r="B238" s="582"/>
      <c r="C238" s="582"/>
      <c r="D238" s="582"/>
      <c r="E238" s="582"/>
      <c r="F238" s="582"/>
      <c r="G238" s="582"/>
      <c r="H238" s="582"/>
    </row>
    <row r="239" spans="1:8" x14ac:dyDescent="0.3">
      <c r="A239" s="517" t="s">
        <v>376</v>
      </c>
      <c r="B239" s="517"/>
      <c r="C239" s="517"/>
      <c r="D239" s="517"/>
      <c r="E239" s="517"/>
      <c r="F239" s="517"/>
      <c r="G239" s="517"/>
      <c r="H239" s="517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35" t="s">
        <v>2</v>
      </c>
      <c r="B241" s="606" t="s">
        <v>3</v>
      </c>
      <c r="C241" s="580" t="s">
        <v>4</v>
      </c>
      <c r="D241" s="541" t="s">
        <v>5</v>
      </c>
      <c r="E241" s="541" t="s">
        <v>6</v>
      </c>
      <c r="F241" s="543" t="s">
        <v>7</v>
      </c>
      <c r="G241" s="55" t="s">
        <v>8</v>
      </c>
      <c r="H241" s="574" t="s">
        <v>9</v>
      </c>
    </row>
    <row r="242" spans="1:8" x14ac:dyDescent="0.3">
      <c r="A242" s="566"/>
      <c r="B242" s="609"/>
      <c r="C242" s="581"/>
      <c r="D242" s="568"/>
      <c r="E242" s="568"/>
      <c r="F242" s="569"/>
      <c r="G242" s="80" t="s">
        <v>10</v>
      </c>
      <c r="H242" s="575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71"/>
      <c r="B267" s="572"/>
      <c r="C267" s="15"/>
      <c r="D267" s="71"/>
      <c r="E267" s="17"/>
      <c r="F267" s="44"/>
      <c r="G267" s="19"/>
      <c r="H267" s="45"/>
    </row>
    <row r="268" spans="1:9" ht="19.5" thickBot="1" x14ac:dyDescent="0.35">
      <c r="A268" s="547" t="s">
        <v>31</v>
      </c>
      <c r="B268" s="548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15"/>
      <c r="E271" s="515"/>
      <c r="F271" s="515"/>
      <c r="G271" s="515"/>
      <c r="H271" s="515"/>
    </row>
    <row r="272" spans="1:9" x14ac:dyDescent="0.3">
      <c r="C272" s="79"/>
      <c r="D272" s="515" t="s">
        <v>32</v>
      </c>
      <c r="E272" s="515"/>
      <c r="F272" s="515"/>
      <c r="G272" s="515"/>
      <c r="H272" s="515"/>
      <c r="I272" s="52"/>
    </row>
    <row r="273" spans="3:9" x14ac:dyDescent="0.3">
      <c r="C273" s="79"/>
      <c r="D273" s="515" t="s">
        <v>33</v>
      </c>
      <c r="E273" s="515"/>
      <c r="F273" s="515"/>
      <c r="G273" s="515"/>
      <c r="H273" s="515"/>
      <c r="I273" s="52"/>
    </row>
    <row r="274" spans="3:9" x14ac:dyDescent="0.3">
      <c r="C274" s="102"/>
      <c r="D274" s="515"/>
      <c r="E274" s="515"/>
      <c r="F274" s="515"/>
      <c r="G274" s="515"/>
      <c r="H274" s="515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16" t="s">
        <v>34</v>
      </c>
      <c r="E277" s="516"/>
      <c r="F277" s="516"/>
      <c r="G277" s="516"/>
      <c r="H277" s="516"/>
      <c r="I277" s="52"/>
    </row>
    <row r="278" spans="3:9" x14ac:dyDescent="0.3">
      <c r="C278" s="15"/>
      <c r="D278" s="515" t="s">
        <v>35</v>
      </c>
      <c r="E278" s="515"/>
      <c r="F278" s="515"/>
      <c r="G278" s="515"/>
      <c r="H278" s="515"/>
      <c r="I278" s="52"/>
    </row>
    <row r="279" spans="3:9" x14ac:dyDescent="0.3">
      <c r="C279" s="15"/>
      <c r="D279" s="515" t="s">
        <v>36</v>
      </c>
      <c r="E279" s="515"/>
      <c r="F279" s="515"/>
      <c r="G279" s="515"/>
      <c r="H279" s="515"/>
      <c r="I279" s="52"/>
    </row>
    <row r="280" spans="3:9" x14ac:dyDescent="0.3">
      <c r="C280" s="15"/>
      <c r="D280" s="515"/>
      <c r="E280" s="515"/>
      <c r="F280" s="515"/>
      <c r="G280" s="515"/>
      <c r="H280" s="515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17" t="s">
        <v>0</v>
      </c>
      <c r="B310" s="517"/>
      <c r="C310" s="517"/>
      <c r="D310" s="517"/>
      <c r="E310" s="517"/>
      <c r="F310" s="517"/>
      <c r="G310" s="517"/>
      <c r="H310" s="517"/>
    </row>
    <row r="311" spans="1:9" x14ac:dyDescent="0.3">
      <c r="A311" s="515" t="s">
        <v>91</v>
      </c>
      <c r="B311" s="515"/>
      <c r="C311" s="515"/>
      <c r="D311" s="515"/>
      <c r="E311" s="515"/>
      <c r="F311" s="515"/>
      <c r="G311" s="515"/>
      <c r="H311" s="515"/>
    </row>
    <row r="312" spans="1:9" x14ac:dyDescent="0.3">
      <c r="A312" s="517" t="s">
        <v>376</v>
      </c>
      <c r="B312" s="517"/>
      <c r="C312" s="517"/>
      <c r="D312" s="517"/>
      <c r="E312" s="517"/>
      <c r="F312" s="517"/>
      <c r="G312" s="517"/>
      <c r="H312" s="517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35" t="s">
        <v>2</v>
      </c>
      <c r="B314" s="606" t="s">
        <v>3</v>
      </c>
      <c r="C314" s="539" t="s">
        <v>4</v>
      </c>
      <c r="D314" s="541" t="s">
        <v>5</v>
      </c>
      <c r="E314" s="541" t="s">
        <v>6</v>
      </c>
      <c r="F314" s="543" t="s">
        <v>7</v>
      </c>
      <c r="G314" s="55" t="s">
        <v>8</v>
      </c>
      <c r="H314" s="574" t="s">
        <v>9</v>
      </c>
    </row>
    <row r="315" spans="1:9" x14ac:dyDescent="0.3">
      <c r="A315" s="566"/>
      <c r="B315" s="609"/>
      <c r="C315" s="567"/>
      <c r="D315" s="568"/>
      <c r="E315" s="568"/>
      <c r="F315" s="569"/>
      <c r="G315" s="80" t="s">
        <v>10</v>
      </c>
      <c r="H315" s="575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15"/>
      <c r="E341" s="515"/>
      <c r="F341" s="515"/>
      <c r="G341" s="515"/>
      <c r="H341" s="515"/>
      <c r="I341" s="52"/>
    </row>
    <row r="342" spans="1:9" x14ac:dyDescent="0.3">
      <c r="C342" s="79"/>
      <c r="D342" s="515" t="s">
        <v>32</v>
      </c>
      <c r="E342" s="515"/>
      <c r="F342" s="515"/>
      <c r="G342" s="515"/>
      <c r="H342" s="515"/>
      <c r="I342" s="52"/>
    </row>
    <row r="343" spans="1:9" x14ac:dyDescent="0.3">
      <c r="C343" s="79"/>
      <c r="D343" s="515" t="s">
        <v>33</v>
      </c>
      <c r="E343" s="515"/>
      <c r="F343" s="515"/>
      <c r="G343" s="515"/>
      <c r="H343" s="515"/>
      <c r="I343" s="87"/>
    </row>
    <row r="344" spans="1:9" x14ac:dyDescent="0.3">
      <c r="C344" s="79"/>
      <c r="D344" s="515"/>
      <c r="E344" s="515"/>
      <c r="F344" s="515"/>
      <c r="G344" s="515"/>
      <c r="H344" s="515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16" t="s">
        <v>34</v>
      </c>
      <c r="E347" s="516"/>
      <c r="F347" s="516"/>
      <c r="G347" s="516"/>
      <c r="H347" s="516"/>
      <c r="I347" s="88"/>
    </row>
    <row r="348" spans="1:9" x14ac:dyDescent="0.3">
      <c r="C348" s="79"/>
      <c r="D348" s="515" t="s">
        <v>35</v>
      </c>
      <c r="E348" s="515"/>
      <c r="F348" s="515"/>
      <c r="G348" s="515"/>
      <c r="H348" s="515"/>
      <c r="I348" s="52"/>
    </row>
    <row r="349" spans="1:9" x14ac:dyDescent="0.3">
      <c r="C349" s="79"/>
      <c r="D349" s="515" t="s">
        <v>36</v>
      </c>
      <c r="E349" s="515"/>
      <c r="F349" s="515"/>
      <c r="G349" s="515"/>
      <c r="H349" s="515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17" t="s">
        <v>0</v>
      </c>
      <c r="B386" s="517"/>
      <c r="C386" s="517"/>
      <c r="D386" s="517"/>
      <c r="E386" s="517"/>
      <c r="F386" s="517"/>
      <c r="G386" s="517"/>
      <c r="H386" s="517"/>
    </row>
    <row r="387" spans="1:8" x14ac:dyDescent="0.3">
      <c r="A387" s="515" t="s">
        <v>107</v>
      </c>
      <c r="B387" s="515"/>
      <c r="C387" s="515"/>
      <c r="D387" s="515"/>
      <c r="E387" s="515"/>
      <c r="F387" s="515"/>
      <c r="G387" s="515"/>
      <c r="H387" s="515"/>
    </row>
    <row r="388" spans="1:8" x14ac:dyDescent="0.3">
      <c r="A388" s="517" t="s">
        <v>376</v>
      </c>
      <c r="B388" s="517"/>
      <c r="C388" s="517"/>
      <c r="D388" s="517"/>
      <c r="E388" s="517"/>
      <c r="F388" s="517"/>
      <c r="G388" s="517"/>
      <c r="H388" s="517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35" t="s">
        <v>2</v>
      </c>
      <c r="B390" s="606" t="s">
        <v>3</v>
      </c>
      <c r="C390" s="580" t="s">
        <v>4</v>
      </c>
      <c r="D390" s="541" t="s">
        <v>108</v>
      </c>
      <c r="E390" s="541" t="s">
        <v>6</v>
      </c>
      <c r="F390" s="543" t="s">
        <v>7</v>
      </c>
      <c r="G390" s="55" t="s">
        <v>8</v>
      </c>
      <c r="H390" s="574" t="s">
        <v>9</v>
      </c>
    </row>
    <row r="391" spans="1:8" x14ac:dyDescent="0.3">
      <c r="A391" s="566"/>
      <c r="B391" s="609"/>
      <c r="C391" s="581"/>
      <c r="D391" s="568"/>
      <c r="E391" s="568"/>
      <c r="F391" s="569"/>
      <c r="G391" s="80" t="s">
        <v>10</v>
      </c>
      <c r="H391" s="575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610" t="s">
        <v>17</v>
      </c>
      <c r="B400" s="565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610" t="s">
        <v>17</v>
      </c>
      <c r="B408" s="565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71"/>
      <c r="B409" s="572"/>
      <c r="C409" s="15"/>
      <c r="D409" s="71"/>
      <c r="E409" s="17"/>
      <c r="F409" s="44"/>
      <c r="G409" s="19"/>
      <c r="H409" s="45"/>
    </row>
    <row r="410" spans="1:9" ht="19.5" thickBot="1" x14ac:dyDescent="0.35">
      <c r="A410" s="547" t="s">
        <v>31</v>
      </c>
      <c r="B410" s="548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15"/>
      <c r="E413" s="515"/>
      <c r="F413" s="515"/>
      <c r="G413" s="515"/>
      <c r="H413" s="515"/>
      <c r="I413" s="52"/>
    </row>
    <row r="414" spans="1:9" x14ac:dyDescent="0.3">
      <c r="C414" s="79"/>
      <c r="D414" s="515" t="s">
        <v>32</v>
      </c>
      <c r="E414" s="515"/>
      <c r="F414" s="515"/>
      <c r="G414" s="515"/>
      <c r="H414" s="515"/>
      <c r="I414" s="52"/>
    </row>
    <row r="415" spans="1:9" x14ac:dyDescent="0.3">
      <c r="C415" s="79"/>
      <c r="D415" s="515" t="s">
        <v>33</v>
      </c>
      <c r="E415" s="515"/>
      <c r="F415" s="515"/>
      <c r="G415" s="515"/>
      <c r="H415" s="515"/>
      <c r="I415" s="87"/>
    </row>
    <row r="416" spans="1:9" x14ac:dyDescent="0.3">
      <c r="C416" s="79"/>
      <c r="D416" s="515"/>
      <c r="E416" s="515"/>
      <c r="F416" s="515"/>
      <c r="G416" s="515"/>
      <c r="H416" s="515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16" t="s">
        <v>34</v>
      </c>
      <c r="E419" s="516"/>
      <c r="F419" s="516"/>
      <c r="G419" s="516"/>
      <c r="H419" s="516"/>
      <c r="I419" s="88"/>
    </row>
    <row r="420" spans="3:9" x14ac:dyDescent="0.3">
      <c r="C420" s="79"/>
      <c r="D420" s="515" t="s">
        <v>35</v>
      </c>
      <c r="E420" s="515"/>
      <c r="F420" s="515"/>
      <c r="G420" s="515"/>
      <c r="H420" s="515"/>
      <c r="I420" s="52"/>
    </row>
    <row r="421" spans="3:9" x14ac:dyDescent="0.3">
      <c r="C421" s="79"/>
      <c r="D421" s="515" t="s">
        <v>36</v>
      </c>
      <c r="E421" s="515"/>
      <c r="F421" s="515"/>
      <c r="G421" s="515"/>
      <c r="H421" s="515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17" t="s">
        <v>0</v>
      </c>
      <c r="B464" s="517"/>
      <c r="C464" s="517"/>
      <c r="D464" s="517"/>
      <c r="E464" s="517"/>
      <c r="F464" s="517"/>
      <c r="G464" s="517"/>
      <c r="H464" s="517"/>
    </row>
    <row r="465" spans="1:8" x14ac:dyDescent="0.3">
      <c r="A465" s="515" t="s">
        <v>118</v>
      </c>
      <c r="B465" s="515"/>
      <c r="C465" s="515"/>
      <c r="D465" s="515"/>
      <c r="E465" s="515"/>
      <c r="F465" s="515"/>
      <c r="G465" s="515"/>
      <c r="H465" s="515"/>
    </row>
    <row r="466" spans="1:8" x14ac:dyDescent="0.3">
      <c r="A466" s="517" t="s">
        <v>376</v>
      </c>
      <c r="B466" s="517"/>
      <c r="C466" s="517"/>
      <c r="D466" s="517"/>
      <c r="E466" s="517"/>
      <c r="F466" s="517"/>
      <c r="G466" s="517"/>
      <c r="H466" s="517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35" t="s">
        <v>2</v>
      </c>
      <c r="B468" s="606" t="s">
        <v>3</v>
      </c>
      <c r="C468" s="539" t="s">
        <v>4</v>
      </c>
      <c r="D468" s="541" t="s">
        <v>5</v>
      </c>
      <c r="E468" s="541" t="s">
        <v>6</v>
      </c>
      <c r="F468" s="543" t="s">
        <v>7</v>
      </c>
      <c r="G468" s="55" t="s">
        <v>8</v>
      </c>
      <c r="H468" s="574" t="s">
        <v>9</v>
      </c>
    </row>
    <row r="469" spans="1:8" x14ac:dyDescent="0.3">
      <c r="A469" s="566"/>
      <c r="B469" s="609"/>
      <c r="C469" s="567"/>
      <c r="D469" s="568"/>
      <c r="E469" s="568"/>
      <c r="F469" s="569"/>
      <c r="G469" s="80" t="s">
        <v>10</v>
      </c>
      <c r="H469" s="575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610" t="s">
        <v>17</v>
      </c>
      <c r="B476" s="565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610" t="s">
        <v>17</v>
      </c>
      <c r="B488" s="565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71"/>
      <c r="B489" s="572"/>
      <c r="C489" s="15"/>
      <c r="D489" s="71"/>
      <c r="E489" s="17"/>
      <c r="F489" s="44"/>
      <c r="G489" s="19"/>
      <c r="H489" s="45"/>
    </row>
    <row r="490" spans="1:9" ht="19.5" thickBot="1" x14ac:dyDescent="0.35">
      <c r="A490" s="547" t="s">
        <v>31</v>
      </c>
      <c r="B490" s="548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15"/>
      <c r="E493" s="515"/>
      <c r="F493" s="515"/>
      <c r="G493" s="515"/>
      <c r="H493" s="515"/>
      <c r="I493" s="52"/>
    </row>
    <row r="494" spans="1:9" x14ac:dyDescent="0.3">
      <c r="D494" s="515" t="s">
        <v>32</v>
      </c>
      <c r="E494" s="515"/>
      <c r="F494" s="515"/>
      <c r="G494" s="515"/>
      <c r="H494" s="515"/>
      <c r="I494" s="52"/>
    </row>
    <row r="495" spans="1:9" x14ac:dyDescent="0.3">
      <c r="D495" s="515" t="s">
        <v>33</v>
      </c>
      <c r="E495" s="515"/>
      <c r="F495" s="515"/>
      <c r="G495" s="515"/>
      <c r="H495" s="515"/>
      <c r="I495" s="87"/>
    </row>
    <row r="496" spans="1:9" x14ac:dyDescent="0.3">
      <c r="D496" s="515"/>
      <c r="E496" s="515"/>
      <c r="F496" s="515"/>
      <c r="G496" s="515"/>
      <c r="H496" s="515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16" t="s">
        <v>34</v>
      </c>
      <c r="E499" s="516"/>
      <c r="F499" s="516"/>
      <c r="G499" s="516"/>
      <c r="H499" s="516"/>
      <c r="I499" s="88"/>
    </row>
    <row r="500" spans="4:9" x14ac:dyDescent="0.3">
      <c r="D500" s="515" t="s">
        <v>35</v>
      </c>
      <c r="E500" s="515"/>
      <c r="F500" s="515"/>
      <c r="G500" s="515"/>
      <c r="H500" s="515"/>
      <c r="I500" s="52"/>
    </row>
    <row r="501" spans="4:9" x14ac:dyDescent="0.3">
      <c r="D501" s="515" t="s">
        <v>36</v>
      </c>
      <c r="E501" s="515"/>
      <c r="F501" s="515"/>
      <c r="G501" s="515"/>
      <c r="H501" s="515"/>
      <c r="I501" s="52"/>
    </row>
    <row r="544" spans="1:8" x14ac:dyDescent="0.3">
      <c r="A544" s="517" t="s">
        <v>0</v>
      </c>
      <c r="B544" s="517"/>
      <c r="C544" s="517"/>
      <c r="D544" s="517"/>
      <c r="E544" s="517"/>
      <c r="F544" s="517"/>
      <c r="G544" s="517"/>
      <c r="H544" s="517"/>
    </row>
    <row r="545" spans="1:8" x14ac:dyDescent="0.3">
      <c r="A545" s="579" t="s">
        <v>128</v>
      </c>
      <c r="B545" s="579"/>
      <c r="C545" s="579"/>
      <c r="D545" s="579"/>
      <c r="E545" s="579"/>
      <c r="F545" s="579"/>
      <c r="G545" s="579"/>
      <c r="H545" s="579"/>
    </row>
    <row r="546" spans="1:8" x14ac:dyDescent="0.3">
      <c r="A546" s="517" t="s">
        <v>376</v>
      </c>
      <c r="B546" s="517"/>
      <c r="C546" s="517"/>
      <c r="D546" s="517"/>
      <c r="E546" s="517"/>
      <c r="F546" s="517"/>
      <c r="G546" s="517"/>
      <c r="H546" s="517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35" t="s">
        <v>2</v>
      </c>
      <c r="B548" s="606" t="s">
        <v>3</v>
      </c>
      <c r="C548" s="539" t="s">
        <v>4</v>
      </c>
      <c r="D548" s="541" t="s">
        <v>5</v>
      </c>
      <c r="E548" s="541" t="s">
        <v>6</v>
      </c>
      <c r="F548" s="543" t="s">
        <v>7</v>
      </c>
      <c r="G548" s="55" t="s">
        <v>8</v>
      </c>
      <c r="H548" s="574" t="s">
        <v>9</v>
      </c>
    </row>
    <row r="549" spans="1:8" x14ac:dyDescent="0.3">
      <c r="A549" s="566"/>
      <c r="B549" s="609"/>
      <c r="C549" s="567"/>
      <c r="D549" s="568"/>
      <c r="E549" s="568"/>
      <c r="F549" s="569"/>
      <c r="G549" s="80" t="s">
        <v>10</v>
      </c>
      <c r="H549" s="575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610" t="s">
        <v>17</v>
      </c>
      <c r="B555" s="565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610" t="s">
        <v>17</v>
      </c>
      <c r="B567" s="565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71"/>
      <c r="B568" s="572"/>
      <c r="C568" s="15"/>
      <c r="D568" s="71"/>
      <c r="E568" s="17"/>
      <c r="F568" s="44"/>
      <c r="G568" s="19"/>
      <c r="H568" s="45"/>
    </row>
    <row r="569" spans="1:9" ht="19.5" thickBot="1" x14ac:dyDescent="0.35">
      <c r="A569" s="547" t="s">
        <v>31</v>
      </c>
      <c r="B569" s="548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15"/>
      <c r="E571" s="515"/>
      <c r="F571" s="515"/>
      <c r="G571" s="515"/>
      <c r="H571" s="515"/>
      <c r="I571" s="52"/>
    </row>
    <row r="572" spans="1:9" x14ac:dyDescent="0.3">
      <c r="D572" s="515" t="s">
        <v>142</v>
      </c>
      <c r="E572" s="515"/>
      <c r="F572" s="515"/>
      <c r="G572" s="515"/>
      <c r="H572" s="515"/>
      <c r="I572" s="52"/>
    </row>
    <row r="573" spans="1:9" x14ac:dyDescent="0.3">
      <c r="D573" s="515" t="s">
        <v>33</v>
      </c>
      <c r="E573" s="515"/>
      <c r="F573" s="515"/>
      <c r="G573" s="515"/>
      <c r="H573" s="515"/>
      <c r="I573" s="87"/>
    </row>
    <row r="574" spans="1:9" x14ac:dyDescent="0.3">
      <c r="D574" s="515"/>
      <c r="E574" s="515"/>
      <c r="F574" s="515"/>
      <c r="G574" s="515"/>
      <c r="H574" s="515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16" t="s">
        <v>34</v>
      </c>
      <c r="E577" s="516"/>
      <c r="F577" s="516"/>
      <c r="G577" s="516"/>
      <c r="H577" s="516"/>
      <c r="I577" s="88"/>
    </row>
    <row r="578" spans="4:9" x14ac:dyDescent="0.3">
      <c r="D578" s="515" t="s">
        <v>35</v>
      </c>
      <c r="E578" s="515"/>
      <c r="F578" s="515"/>
      <c r="G578" s="515"/>
      <c r="H578" s="515"/>
      <c r="I578" s="52"/>
    </row>
    <row r="579" spans="4:9" x14ac:dyDescent="0.3">
      <c r="D579" s="515" t="s">
        <v>36</v>
      </c>
      <c r="E579" s="515"/>
      <c r="F579" s="515"/>
      <c r="G579" s="515"/>
      <c r="H579" s="515"/>
      <c r="I579" s="52"/>
    </row>
    <row r="622" spans="1:8" x14ac:dyDescent="0.3">
      <c r="A622" s="517" t="s">
        <v>0</v>
      </c>
      <c r="B622" s="517"/>
      <c r="C622" s="517"/>
      <c r="D622" s="517"/>
      <c r="E622" s="517"/>
      <c r="F622" s="517"/>
      <c r="G622" s="517"/>
      <c r="H622" s="517"/>
    </row>
    <row r="623" spans="1:8" x14ac:dyDescent="0.3">
      <c r="A623" s="578" t="s">
        <v>143</v>
      </c>
      <c r="B623" s="578"/>
      <c r="C623" s="578"/>
      <c r="D623" s="578"/>
      <c r="E623" s="578"/>
      <c r="F623" s="578"/>
      <c r="G623" s="578"/>
      <c r="H623" s="578"/>
    </row>
    <row r="624" spans="1:8" x14ac:dyDescent="0.3">
      <c r="A624" s="517" t="s">
        <v>376</v>
      </c>
      <c r="B624" s="517"/>
      <c r="C624" s="517"/>
      <c r="D624" s="517"/>
      <c r="E624" s="517"/>
      <c r="F624" s="517"/>
      <c r="G624" s="517"/>
      <c r="H624" s="517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35" t="s">
        <v>2</v>
      </c>
      <c r="B626" s="606" t="s">
        <v>3</v>
      </c>
      <c r="C626" s="539" t="s">
        <v>4</v>
      </c>
      <c r="D626" s="541" t="s">
        <v>5</v>
      </c>
      <c r="E626" s="541" t="s">
        <v>6</v>
      </c>
      <c r="F626" s="543" t="s">
        <v>7</v>
      </c>
      <c r="G626" s="55" t="s">
        <v>8</v>
      </c>
      <c r="H626" s="574" t="s">
        <v>9</v>
      </c>
    </row>
    <row r="627" spans="1:8" x14ac:dyDescent="0.3">
      <c r="A627" s="566"/>
      <c r="B627" s="609"/>
      <c r="C627" s="567"/>
      <c r="D627" s="568"/>
      <c r="E627" s="568"/>
      <c r="F627" s="569"/>
      <c r="G627" s="80" t="s">
        <v>10</v>
      </c>
      <c r="H627" s="575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47" t="s">
        <v>31</v>
      </c>
      <c r="B643" s="548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15"/>
      <c r="E646" s="515"/>
      <c r="F646" s="515"/>
      <c r="G646" s="515"/>
      <c r="H646" s="515"/>
      <c r="I646" s="52"/>
    </row>
    <row r="647" spans="1:9" x14ac:dyDescent="0.3">
      <c r="D647" s="515" t="s">
        <v>32</v>
      </c>
      <c r="E647" s="515"/>
      <c r="F647" s="515"/>
      <c r="G647" s="515"/>
      <c r="H647" s="515"/>
      <c r="I647" s="52"/>
    </row>
    <row r="648" spans="1:9" x14ac:dyDescent="0.3">
      <c r="D648" s="515" t="s">
        <v>33</v>
      </c>
      <c r="E648" s="515"/>
      <c r="F648" s="515"/>
      <c r="G648" s="515"/>
      <c r="H648" s="515"/>
      <c r="I648" s="87"/>
    </row>
    <row r="649" spans="1:9" x14ac:dyDescent="0.3">
      <c r="D649" s="515"/>
      <c r="E649" s="515"/>
      <c r="F649" s="515"/>
      <c r="G649" s="515"/>
      <c r="H649" s="515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16" t="s">
        <v>34</v>
      </c>
      <c r="E652" s="516"/>
      <c r="F652" s="516"/>
      <c r="G652" s="516"/>
      <c r="H652" s="516"/>
      <c r="I652" s="88"/>
    </row>
    <row r="653" spans="1:9" x14ac:dyDescent="0.3">
      <c r="D653" s="515" t="s">
        <v>35</v>
      </c>
      <c r="E653" s="515"/>
      <c r="F653" s="515"/>
      <c r="G653" s="515"/>
      <c r="H653" s="515"/>
      <c r="I653" s="52"/>
    </row>
    <row r="654" spans="1:9" x14ac:dyDescent="0.3">
      <c r="D654" s="515" t="s">
        <v>36</v>
      </c>
      <c r="E654" s="515"/>
      <c r="F654" s="515"/>
      <c r="G654" s="515"/>
      <c r="H654" s="515"/>
      <c r="I654" s="52"/>
    </row>
    <row r="702" spans="1:8" x14ac:dyDescent="0.3">
      <c r="A702" s="517" t="s">
        <v>0</v>
      </c>
      <c r="B702" s="517"/>
      <c r="C702" s="517"/>
      <c r="D702" s="517"/>
      <c r="E702" s="517"/>
      <c r="F702" s="517"/>
      <c r="G702" s="517"/>
      <c r="H702" s="517"/>
    </row>
    <row r="703" spans="1:8" x14ac:dyDescent="0.3">
      <c r="A703" s="515" t="s">
        <v>152</v>
      </c>
      <c r="B703" s="515"/>
      <c r="C703" s="515"/>
      <c r="D703" s="515"/>
      <c r="E703" s="515"/>
      <c r="F703" s="515"/>
      <c r="G703" s="515"/>
      <c r="H703" s="515"/>
    </row>
    <row r="704" spans="1:8" x14ac:dyDescent="0.3">
      <c r="A704" s="517" t="s">
        <v>376</v>
      </c>
      <c r="B704" s="517"/>
      <c r="C704" s="517"/>
      <c r="D704" s="517"/>
      <c r="E704" s="517"/>
      <c r="F704" s="517"/>
      <c r="G704" s="517"/>
      <c r="H704" s="517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35" t="s">
        <v>2</v>
      </c>
      <c r="B706" s="606" t="s">
        <v>3</v>
      </c>
      <c r="C706" s="539" t="s">
        <v>4</v>
      </c>
      <c r="D706" s="541" t="s">
        <v>5</v>
      </c>
      <c r="E706" s="541" t="s">
        <v>6</v>
      </c>
      <c r="F706" s="543" t="s">
        <v>7</v>
      </c>
      <c r="G706" s="55" t="s">
        <v>8</v>
      </c>
      <c r="H706" s="574" t="s">
        <v>9</v>
      </c>
    </row>
    <row r="707" spans="1:8" x14ac:dyDescent="0.3">
      <c r="A707" s="566"/>
      <c r="B707" s="609"/>
      <c r="C707" s="567"/>
      <c r="D707" s="568"/>
      <c r="E707" s="568"/>
      <c r="F707" s="569"/>
      <c r="G707" s="80" t="s">
        <v>10</v>
      </c>
      <c r="H707" s="575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610" t="s">
        <v>17</v>
      </c>
      <c r="B718" s="565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610" t="s">
        <v>17</v>
      </c>
      <c r="B730" s="565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71"/>
      <c r="B731" s="572"/>
      <c r="C731" s="15"/>
      <c r="D731" s="71"/>
      <c r="E731" s="17"/>
      <c r="F731" s="81"/>
      <c r="G731" s="19"/>
      <c r="H731" s="45"/>
    </row>
    <row r="732" spans="1:9" ht="19.5" thickBot="1" x14ac:dyDescent="0.35">
      <c r="A732" s="547" t="s">
        <v>31</v>
      </c>
      <c r="B732" s="548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15"/>
      <c r="E735" s="515"/>
      <c r="F735" s="515"/>
      <c r="G735" s="515"/>
      <c r="H735" s="515"/>
      <c r="I735" s="52"/>
    </row>
    <row r="736" spans="1:9" x14ac:dyDescent="0.3">
      <c r="D736" s="515" t="s">
        <v>142</v>
      </c>
      <c r="E736" s="515"/>
      <c r="F736" s="515"/>
      <c r="G736" s="515"/>
      <c r="H736" s="515"/>
      <c r="I736" s="52"/>
    </row>
    <row r="737" spans="4:9" x14ac:dyDescent="0.3">
      <c r="D737" s="515" t="s">
        <v>33</v>
      </c>
      <c r="E737" s="515"/>
      <c r="F737" s="515"/>
      <c r="G737" s="515"/>
      <c r="H737" s="515"/>
      <c r="I737" s="87"/>
    </row>
    <row r="738" spans="4:9" x14ac:dyDescent="0.3">
      <c r="D738" s="515"/>
      <c r="E738" s="515"/>
      <c r="F738" s="515"/>
      <c r="G738" s="515"/>
      <c r="H738" s="515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16" t="s">
        <v>34</v>
      </c>
      <c r="E741" s="516"/>
      <c r="F741" s="516"/>
      <c r="G741" s="516"/>
      <c r="H741" s="516"/>
      <c r="I741" s="88"/>
    </row>
    <row r="742" spans="4:9" x14ac:dyDescent="0.3">
      <c r="D742" s="515" t="s">
        <v>35</v>
      </c>
      <c r="E742" s="515"/>
      <c r="F742" s="515"/>
      <c r="G742" s="515"/>
      <c r="H742" s="515"/>
      <c r="I742" s="52"/>
    </row>
    <row r="743" spans="4:9" x14ac:dyDescent="0.3">
      <c r="D743" s="515" t="s">
        <v>36</v>
      </c>
      <c r="E743" s="515"/>
      <c r="F743" s="515"/>
      <c r="G743" s="515"/>
      <c r="H743" s="515"/>
      <c r="I743" s="52"/>
    </row>
    <row r="780" spans="1:8" x14ac:dyDescent="0.3">
      <c r="A780" s="517" t="s">
        <v>0</v>
      </c>
      <c r="B780" s="517"/>
      <c r="C780" s="517"/>
      <c r="D780" s="517"/>
      <c r="E780" s="517"/>
      <c r="F780" s="517"/>
      <c r="G780" s="517"/>
      <c r="H780" s="517"/>
    </row>
    <row r="781" spans="1:8" x14ac:dyDescent="0.3">
      <c r="A781" s="515" t="s">
        <v>167</v>
      </c>
      <c r="B781" s="515"/>
      <c r="C781" s="515"/>
      <c r="D781" s="515"/>
      <c r="E781" s="515"/>
      <c r="F781" s="515"/>
      <c r="G781" s="515"/>
      <c r="H781" s="515"/>
    </row>
    <row r="782" spans="1:8" x14ac:dyDescent="0.3">
      <c r="A782" s="517" t="s">
        <v>376</v>
      </c>
      <c r="B782" s="517"/>
      <c r="C782" s="517"/>
      <c r="D782" s="517"/>
      <c r="E782" s="517"/>
      <c r="F782" s="517"/>
      <c r="G782" s="517"/>
      <c r="H782" s="517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35" t="s">
        <v>2</v>
      </c>
      <c r="B784" s="606" t="s">
        <v>3</v>
      </c>
      <c r="C784" s="539" t="s">
        <v>4</v>
      </c>
      <c r="D784" s="541" t="s">
        <v>5</v>
      </c>
      <c r="E784" s="541" t="s">
        <v>6</v>
      </c>
      <c r="F784" s="543" t="s">
        <v>7</v>
      </c>
      <c r="G784" s="55" t="s">
        <v>8</v>
      </c>
      <c r="H784" s="574" t="s">
        <v>9</v>
      </c>
    </row>
    <row r="785" spans="1:8" x14ac:dyDescent="0.3">
      <c r="A785" s="566"/>
      <c r="B785" s="609"/>
      <c r="C785" s="567"/>
      <c r="D785" s="568"/>
      <c r="E785" s="568"/>
      <c r="F785" s="569"/>
      <c r="G785" s="80" t="s">
        <v>10</v>
      </c>
      <c r="H785" s="575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610" t="s">
        <v>17</v>
      </c>
      <c r="B791" s="565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610" t="s">
        <v>17</v>
      </c>
      <c r="B808" s="565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71"/>
      <c r="B809" s="572"/>
      <c r="C809" s="15"/>
      <c r="D809" s="71"/>
      <c r="E809" s="17"/>
      <c r="F809" s="83"/>
      <c r="G809" s="19"/>
      <c r="H809" s="125"/>
    </row>
    <row r="810" spans="1:9" ht="19.5" thickBot="1" x14ac:dyDescent="0.35">
      <c r="A810" s="547" t="s">
        <v>31</v>
      </c>
      <c r="B810" s="548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15"/>
      <c r="E813" s="515"/>
      <c r="F813" s="515"/>
      <c r="G813" s="515"/>
      <c r="H813" s="515"/>
      <c r="I813" s="52"/>
    </row>
    <row r="814" spans="1:9" x14ac:dyDescent="0.3">
      <c r="D814" s="515" t="s">
        <v>32</v>
      </c>
      <c r="E814" s="515"/>
      <c r="F814" s="515"/>
      <c r="G814" s="515"/>
      <c r="H814" s="515"/>
      <c r="I814" s="52"/>
    </row>
    <row r="815" spans="1:9" x14ac:dyDescent="0.3">
      <c r="D815" s="515" t="s">
        <v>33</v>
      </c>
      <c r="E815" s="515"/>
      <c r="F815" s="515"/>
      <c r="G815" s="515"/>
      <c r="H815" s="515"/>
      <c r="I815" s="87"/>
    </row>
    <row r="816" spans="1:9" x14ac:dyDescent="0.3">
      <c r="D816" s="515"/>
      <c r="E816" s="515"/>
      <c r="F816" s="515"/>
      <c r="G816" s="515"/>
      <c r="H816" s="515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16" t="s">
        <v>34</v>
      </c>
      <c r="E819" s="516"/>
      <c r="F819" s="516"/>
      <c r="G819" s="516"/>
      <c r="H819" s="516"/>
      <c r="I819" s="88"/>
    </row>
    <row r="820" spans="4:9" x14ac:dyDescent="0.3">
      <c r="D820" s="515" t="s">
        <v>35</v>
      </c>
      <c r="E820" s="515"/>
      <c r="F820" s="515"/>
      <c r="G820" s="515"/>
      <c r="H820" s="515"/>
      <c r="I820" s="52"/>
    </row>
    <row r="821" spans="4:9" x14ac:dyDescent="0.3">
      <c r="D821" s="515" t="s">
        <v>36</v>
      </c>
      <c r="E821" s="515"/>
      <c r="F821" s="515"/>
      <c r="G821" s="515"/>
      <c r="H821" s="515"/>
      <c r="I821" s="52"/>
    </row>
    <row r="858" spans="1:8" x14ac:dyDescent="0.3">
      <c r="A858" s="517" t="s">
        <v>0</v>
      </c>
      <c r="B858" s="517"/>
      <c r="C858" s="517"/>
      <c r="D858" s="517"/>
      <c r="E858" s="517"/>
      <c r="F858" s="517"/>
      <c r="G858" s="517"/>
      <c r="H858" s="517"/>
    </row>
    <row r="859" spans="1:8" x14ac:dyDescent="0.3">
      <c r="A859" s="515" t="s">
        <v>181</v>
      </c>
      <c r="B859" s="515"/>
      <c r="C859" s="515"/>
      <c r="D859" s="515"/>
      <c r="E859" s="515"/>
      <c r="F859" s="515"/>
      <c r="G859" s="515"/>
      <c r="H859" s="515"/>
    </row>
    <row r="860" spans="1:8" x14ac:dyDescent="0.3">
      <c r="A860" s="517" t="s">
        <v>376</v>
      </c>
      <c r="B860" s="517"/>
      <c r="C860" s="517"/>
      <c r="D860" s="517"/>
      <c r="E860" s="517"/>
      <c r="F860" s="517"/>
      <c r="G860" s="517"/>
      <c r="H860" s="517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35" t="s">
        <v>2</v>
      </c>
      <c r="B862" s="606" t="s">
        <v>3</v>
      </c>
      <c r="C862" s="539" t="s">
        <v>4</v>
      </c>
      <c r="D862" s="541" t="s">
        <v>5</v>
      </c>
      <c r="E862" s="541" t="s">
        <v>6</v>
      </c>
      <c r="F862" s="543" t="s">
        <v>7</v>
      </c>
      <c r="G862" s="55" t="s">
        <v>8</v>
      </c>
      <c r="H862" s="574" t="s">
        <v>9</v>
      </c>
    </row>
    <row r="863" spans="1:8" x14ac:dyDescent="0.3">
      <c r="A863" s="566"/>
      <c r="B863" s="609"/>
      <c r="C863" s="567"/>
      <c r="D863" s="568"/>
      <c r="E863" s="568"/>
      <c r="F863" s="569"/>
      <c r="G863" s="80" t="s">
        <v>10</v>
      </c>
      <c r="H863" s="575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610" t="s">
        <v>17</v>
      </c>
      <c r="B871" s="565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610" t="s">
        <v>17</v>
      </c>
      <c r="B882" s="565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71"/>
      <c r="B883" s="572"/>
      <c r="C883" s="15"/>
      <c r="D883" s="71"/>
      <c r="E883" s="17"/>
      <c r="F883" s="81"/>
      <c r="G883" s="19"/>
      <c r="H883" s="116"/>
    </row>
    <row r="884" spans="1:9" ht="19.5" thickBot="1" x14ac:dyDescent="0.35">
      <c r="A884" s="547" t="s">
        <v>31</v>
      </c>
      <c r="B884" s="548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15"/>
      <c r="E886" s="515"/>
      <c r="F886" s="515"/>
      <c r="G886" s="515"/>
      <c r="H886" s="515"/>
      <c r="I886" s="52"/>
    </row>
    <row r="887" spans="1:9" x14ac:dyDescent="0.3">
      <c r="D887" s="515" t="s">
        <v>32</v>
      </c>
      <c r="E887" s="515"/>
      <c r="F887" s="515"/>
      <c r="G887" s="515"/>
      <c r="H887" s="515"/>
      <c r="I887" s="52"/>
    </row>
    <row r="888" spans="1:9" x14ac:dyDescent="0.3">
      <c r="D888" s="515" t="s">
        <v>33</v>
      </c>
      <c r="E888" s="515"/>
      <c r="F888" s="515"/>
      <c r="G888" s="515"/>
      <c r="H888" s="515"/>
      <c r="I888" s="87"/>
    </row>
    <row r="889" spans="1:9" x14ac:dyDescent="0.3">
      <c r="D889" s="515"/>
      <c r="E889" s="515"/>
      <c r="F889" s="515"/>
      <c r="G889" s="515"/>
      <c r="H889" s="515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16" t="s">
        <v>34</v>
      </c>
      <c r="E892" s="516"/>
      <c r="F892" s="516"/>
      <c r="G892" s="516"/>
      <c r="H892" s="516"/>
      <c r="I892" s="88"/>
    </row>
    <row r="893" spans="1:9" x14ac:dyDescent="0.3">
      <c r="D893" s="515" t="s">
        <v>35</v>
      </c>
      <c r="E893" s="515"/>
      <c r="F893" s="515"/>
      <c r="G893" s="515"/>
      <c r="H893" s="515"/>
      <c r="I893" s="52"/>
    </row>
    <row r="894" spans="1:9" x14ac:dyDescent="0.3">
      <c r="D894" s="515" t="s">
        <v>36</v>
      </c>
      <c r="E894" s="515"/>
      <c r="F894" s="515"/>
      <c r="G894" s="515"/>
      <c r="H894" s="515"/>
      <c r="I894" s="52"/>
    </row>
    <row r="936" spans="1:8" x14ac:dyDescent="0.3">
      <c r="A936" s="517" t="s">
        <v>0</v>
      </c>
      <c r="B936" s="517"/>
      <c r="C936" s="517"/>
      <c r="D936" s="517"/>
      <c r="E936" s="517"/>
      <c r="F936" s="517"/>
      <c r="G936" s="517"/>
      <c r="H936" s="517"/>
    </row>
    <row r="937" spans="1:8" x14ac:dyDescent="0.3">
      <c r="A937" s="515" t="s">
        <v>192</v>
      </c>
      <c r="B937" s="515"/>
      <c r="C937" s="515"/>
      <c r="D937" s="515"/>
      <c r="E937" s="515"/>
      <c r="F937" s="515"/>
      <c r="G937" s="515"/>
      <c r="H937" s="515"/>
    </row>
    <row r="938" spans="1:8" x14ac:dyDescent="0.3">
      <c r="A938" s="517" t="s">
        <v>376</v>
      </c>
      <c r="B938" s="517"/>
      <c r="C938" s="517"/>
      <c r="D938" s="517"/>
      <c r="E938" s="517"/>
      <c r="F938" s="517"/>
      <c r="G938" s="517"/>
      <c r="H938" s="517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35" t="s">
        <v>2</v>
      </c>
      <c r="B940" s="606" t="s">
        <v>3</v>
      </c>
      <c r="C940" s="539" t="s">
        <v>4</v>
      </c>
      <c r="D940" s="541" t="s">
        <v>5</v>
      </c>
      <c r="E940" s="541" t="s">
        <v>6</v>
      </c>
      <c r="F940" s="543" t="s">
        <v>7</v>
      </c>
      <c r="G940" s="55" t="s">
        <v>8</v>
      </c>
      <c r="H940" s="574" t="s">
        <v>9</v>
      </c>
    </row>
    <row r="941" spans="1:8" x14ac:dyDescent="0.3">
      <c r="A941" s="566"/>
      <c r="B941" s="609"/>
      <c r="C941" s="567"/>
      <c r="D941" s="568"/>
      <c r="E941" s="568"/>
      <c r="F941" s="569"/>
      <c r="G941" s="80" t="s">
        <v>10</v>
      </c>
      <c r="H941" s="575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610" t="s">
        <v>17</v>
      </c>
      <c r="B949" s="565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610" t="s">
        <v>17</v>
      </c>
      <c r="B956" s="565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71"/>
      <c r="B957" s="572"/>
      <c r="C957" s="15"/>
      <c r="D957" s="71"/>
      <c r="E957" s="17"/>
      <c r="F957" s="44"/>
      <c r="G957" s="19"/>
      <c r="H957" s="13"/>
    </row>
    <row r="958" spans="1:8" ht="19.5" thickBot="1" x14ac:dyDescent="0.35">
      <c r="A958" s="547" t="s">
        <v>31</v>
      </c>
      <c r="B958" s="548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15"/>
      <c r="E961" s="515"/>
      <c r="F961" s="515"/>
      <c r="G961" s="515"/>
      <c r="H961" s="515"/>
      <c r="I961" s="52"/>
    </row>
    <row r="962" spans="4:9" x14ac:dyDescent="0.3">
      <c r="D962" s="515" t="s">
        <v>142</v>
      </c>
      <c r="E962" s="515"/>
      <c r="F962" s="515"/>
      <c r="G962" s="515"/>
      <c r="H962" s="515"/>
      <c r="I962" s="52"/>
    </row>
    <row r="963" spans="4:9" x14ac:dyDescent="0.3">
      <c r="D963" s="515" t="s">
        <v>33</v>
      </c>
      <c r="E963" s="515"/>
      <c r="F963" s="515"/>
      <c r="G963" s="515"/>
      <c r="H963" s="515"/>
      <c r="I963" s="87"/>
    </row>
    <row r="964" spans="4:9" x14ac:dyDescent="0.3">
      <c r="D964" s="515"/>
      <c r="E964" s="515"/>
      <c r="F964" s="515"/>
      <c r="G964" s="515"/>
      <c r="H964" s="515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16" t="s">
        <v>34</v>
      </c>
      <c r="E967" s="516"/>
      <c r="F967" s="516"/>
      <c r="G967" s="516"/>
      <c r="H967" s="516"/>
      <c r="I967" s="88"/>
    </row>
    <row r="968" spans="4:9" x14ac:dyDescent="0.3">
      <c r="D968" s="515" t="s">
        <v>35</v>
      </c>
      <c r="E968" s="515"/>
      <c r="F968" s="515"/>
      <c r="G968" s="515"/>
      <c r="H968" s="515"/>
      <c r="I968" s="52"/>
    </row>
    <row r="969" spans="4:9" x14ac:dyDescent="0.3">
      <c r="D969" s="515" t="s">
        <v>36</v>
      </c>
      <c r="E969" s="515"/>
      <c r="F969" s="515"/>
      <c r="G969" s="515"/>
      <c r="H969" s="515"/>
      <c r="I969" s="52"/>
    </row>
    <row r="1016" spans="1:8" x14ac:dyDescent="0.3">
      <c r="A1016" s="517" t="s">
        <v>0</v>
      </c>
      <c r="B1016" s="517"/>
      <c r="C1016" s="517"/>
      <c r="D1016" s="517"/>
      <c r="E1016" s="517"/>
      <c r="F1016" s="517"/>
      <c r="G1016" s="517"/>
      <c r="H1016" s="517"/>
    </row>
    <row r="1017" spans="1:8" x14ac:dyDescent="0.3">
      <c r="A1017" s="515" t="s">
        <v>201</v>
      </c>
      <c r="B1017" s="515"/>
      <c r="C1017" s="515"/>
      <c r="D1017" s="515"/>
      <c r="E1017" s="515"/>
      <c r="F1017" s="515"/>
      <c r="G1017" s="515"/>
      <c r="H1017" s="515"/>
    </row>
    <row r="1018" spans="1:8" x14ac:dyDescent="0.3">
      <c r="A1018" s="517" t="s">
        <v>376</v>
      </c>
      <c r="B1018" s="517"/>
      <c r="C1018" s="517"/>
      <c r="D1018" s="517"/>
      <c r="E1018" s="517"/>
      <c r="F1018" s="517"/>
      <c r="G1018" s="517"/>
      <c r="H1018" s="517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35" t="s">
        <v>2</v>
      </c>
      <c r="B1020" s="606" t="s">
        <v>3</v>
      </c>
      <c r="C1020" s="539" t="s">
        <v>4</v>
      </c>
      <c r="D1020" s="541" t="s">
        <v>5</v>
      </c>
      <c r="E1020" s="541" t="s">
        <v>6</v>
      </c>
      <c r="F1020" s="543" t="s">
        <v>7</v>
      </c>
      <c r="G1020" s="55" t="s">
        <v>8</v>
      </c>
      <c r="H1020" s="574" t="s">
        <v>9</v>
      </c>
    </row>
    <row r="1021" spans="1:8" x14ac:dyDescent="0.3">
      <c r="A1021" s="566"/>
      <c r="B1021" s="609"/>
      <c r="C1021" s="567"/>
      <c r="D1021" s="568"/>
      <c r="E1021" s="568"/>
      <c r="F1021" s="569"/>
      <c r="G1021" s="80" t="s">
        <v>10</v>
      </c>
      <c r="H1021" s="575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610" t="s">
        <v>17</v>
      </c>
      <c r="B1029" s="565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610" t="s">
        <v>17</v>
      </c>
      <c r="B1041" s="565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15"/>
      <c r="E1046" s="515"/>
      <c r="F1046" s="515"/>
      <c r="G1046" s="515"/>
      <c r="H1046" s="515"/>
      <c r="I1046" s="52"/>
    </row>
    <row r="1047" spans="1:9" x14ac:dyDescent="0.3">
      <c r="D1047" s="515" t="s">
        <v>142</v>
      </c>
      <c r="E1047" s="515"/>
      <c r="F1047" s="515"/>
      <c r="G1047" s="515"/>
      <c r="H1047" s="515"/>
      <c r="I1047" s="52"/>
    </row>
    <row r="1048" spans="1:9" x14ac:dyDescent="0.3">
      <c r="D1048" s="515" t="s">
        <v>33</v>
      </c>
      <c r="E1048" s="515"/>
      <c r="F1048" s="515"/>
      <c r="G1048" s="515"/>
      <c r="H1048" s="515"/>
      <c r="I1048" s="87"/>
    </row>
    <row r="1049" spans="1:9" x14ac:dyDescent="0.3">
      <c r="D1049" s="515"/>
      <c r="E1049" s="515"/>
      <c r="F1049" s="515"/>
      <c r="G1049" s="515"/>
      <c r="H1049" s="515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16" t="s">
        <v>34</v>
      </c>
      <c r="E1052" s="516"/>
      <c r="F1052" s="516"/>
      <c r="G1052" s="516"/>
      <c r="H1052" s="516"/>
      <c r="I1052" s="88"/>
    </row>
    <row r="1053" spans="1:9" x14ac:dyDescent="0.3">
      <c r="D1053" s="515" t="s">
        <v>35</v>
      </c>
      <c r="E1053" s="515"/>
      <c r="F1053" s="515"/>
      <c r="G1053" s="515"/>
      <c r="H1053" s="515"/>
      <c r="I1053" s="52"/>
    </row>
    <row r="1054" spans="1:9" x14ac:dyDescent="0.3">
      <c r="D1054" s="515" t="s">
        <v>36</v>
      </c>
      <c r="E1054" s="515"/>
      <c r="F1054" s="515"/>
      <c r="G1054" s="515"/>
      <c r="H1054" s="515"/>
      <c r="I1054" s="52"/>
    </row>
    <row r="1095" spans="1:9" x14ac:dyDescent="0.3">
      <c r="A1095" s="517" t="s">
        <v>0</v>
      </c>
      <c r="B1095" s="517"/>
      <c r="C1095" s="517"/>
      <c r="D1095" s="517"/>
      <c r="E1095" s="517"/>
      <c r="F1095" s="517"/>
      <c r="G1095" s="517"/>
      <c r="H1095" s="517"/>
    </row>
    <row r="1096" spans="1:9" x14ac:dyDescent="0.3">
      <c r="A1096" s="515" t="s">
        <v>214</v>
      </c>
      <c r="B1096" s="515"/>
      <c r="C1096" s="515"/>
      <c r="D1096" s="515"/>
      <c r="E1096" s="515"/>
      <c r="F1096" s="515"/>
      <c r="G1096" s="515"/>
      <c r="H1096" s="515"/>
    </row>
    <row r="1097" spans="1:9" x14ac:dyDescent="0.3">
      <c r="A1097" s="517" t="s">
        <v>376</v>
      </c>
      <c r="B1097" s="517"/>
      <c r="C1097" s="517"/>
      <c r="D1097" s="517"/>
      <c r="E1097" s="517"/>
      <c r="F1097" s="517"/>
      <c r="G1097" s="517"/>
      <c r="H1097" s="517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35" t="s">
        <v>2</v>
      </c>
      <c r="B1099" s="606" t="s">
        <v>3</v>
      </c>
      <c r="C1099" s="539" t="s">
        <v>4</v>
      </c>
      <c r="D1099" s="541" t="s">
        <v>5</v>
      </c>
      <c r="E1099" s="541" t="s">
        <v>6</v>
      </c>
      <c r="F1099" s="543" t="s">
        <v>7</v>
      </c>
      <c r="G1099" s="55" t="s">
        <v>8</v>
      </c>
      <c r="H1099" s="545" t="s">
        <v>9</v>
      </c>
    </row>
    <row r="1100" spans="1:9" x14ac:dyDescent="0.3">
      <c r="A1100" s="566"/>
      <c r="B1100" s="609"/>
      <c r="C1100" s="567"/>
      <c r="D1100" s="568"/>
      <c r="E1100" s="568"/>
      <c r="F1100" s="569"/>
      <c r="G1100" s="80" t="s">
        <v>10</v>
      </c>
      <c r="H1100" s="570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610" t="s">
        <v>17</v>
      </c>
      <c r="B1112" s="565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610" t="s">
        <v>17</v>
      </c>
      <c r="B1125" s="565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71"/>
      <c r="B1126" s="572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47" t="s">
        <v>31</v>
      </c>
      <c r="B1127" s="548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15"/>
      <c r="E1130" s="515"/>
      <c r="F1130" s="515"/>
      <c r="G1130" s="515"/>
      <c r="H1130" s="515"/>
    </row>
    <row r="1131" spans="1:9" x14ac:dyDescent="0.3">
      <c r="A1131" s="142"/>
      <c r="B1131" s="143"/>
      <c r="C1131" s="144"/>
      <c r="D1131" s="515" t="s">
        <v>142</v>
      </c>
      <c r="E1131" s="515"/>
      <c r="F1131" s="515"/>
      <c r="G1131" s="515"/>
      <c r="H1131" s="515"/>
      <c r="I1131" s="52"/>
    </row>
    <row r="1132" spans="1:9" x14ac:dyDescent="0.3">
      <c r="A1132" s="142"/>
      <c r="B1132" s="143"/>
      <c r="C1132" s="144"/>
      <c r="D1132" s="515" t="s">
        <v>33</v>
      </c>
      <c r="E1132" s="515"/>
      <c r="F1132" s="515"/>
      <c r="G1132" s="515"/>
      <c r="H1132" s="515"/>
      <c r="I1132" s="52"/>
    </row>
    <row r="1133" spans="1:9" x14ac:dyDescent="0.3">
      <c r="A1133" s="142"/>
      <c r="B1133" s="143"/>
      <c r="C1133" s="144"/>
      <c r="D1133" s="515"/>
      <c r="E1133" s="515"/>
      <c r="F1133" s="515"/>
      <c r="G1133" s="515"/>
      <c r="H1133" s="515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16" t="s">
        <v>34</v>
      </c>
      <c r="E1136" s="516"/>
      <c r="F1136" s="516"/>
      <c r="G1136" s="516"/>
      <c r="H1136" s="516"/>
      <c r="I1136" s="3"/>
    </row>
    <row r="1137" spans="1:9" x14ac:dyDescent="0.3">
      <c r="A1137" s="142"/>
      <c r="B1137" s="143"/>
      <c r="C1137" s="144"/>
      <c r="D1137" s="515" t="s">
        <v>35</v>
      </c>
      <c r="E1137" s="515"/>
      <c r="F1137" s="515"/>
      <c r="G1137" s="515"/>
      <c r="H1137" s="515"/>
      <c r="I1137" s="88"/>
    </row>
    <row r="1138" spans="1:9" x14ac:dyDescent="0.3">
      <c r="A1138" s="142"/>
      <c r="B1138" s="143"/>
      <c r="C1138" s="144"/>
      <c r="D1138" s="515" t="s">
        <v>36</v>
      </c>
      <c r="E1138" s="515"/>
      <c r="F1138" s="515"/>
      <c r="G1138" s="515"/>
      <c r="H1138" s="515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17" t="s">
        <v>0</v>
      </c>
      <c r="B1172" s="517"/>
      <c r="C1172" s="517"/>
      <c r="D1172" s="517"/>
      <c r="E1172" s="517"/>
      <c r="F1172" s="517"/>
      <c r="G1172" s="517"/>
      <c r="H1172" s="517"/>
    </row>
    <row r="1173" spans="1:8" x14ac:dyDescent="0.3">
      <c r="A1173" s="515" t="s">
        <v>230</v>
      </c>
      <c r="B1173" s="515"/>
      <c r="C1173" s="515"/>
      <c r="D1173" s="515"/>
      <c r="E1173" s="515"/>
      <c r="F1173" s="515"/>
      <c r="G1173" s="515"/>
      <c r="H1173" s="515"/>
    </row>
    <row r="1174" spans="1:8" x14ac:dyDescent="0.3">
      <c r="A1174" s="517" t="s">
        <v>376</v>
      </c>
      <c r="B1174" s="517"/>
      <c r="C1174" s="517"/>
      <c r="D1174" s="517"/>
      <c r="E1174" s="517"/>
      <c r="F1174" s="517"/>
      <c r="G1174" s="517"/>
      <c r="H1174" s="517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35" t="s">
        <v>2</v>
      </c>
      <c r="B1176" s="606" t="s">
        <v>3</v>
      </c>
      <c r="C1176" s="539" t="s">
        <v>4</v>
      </c>
      <c r="D1176" s="541" t="s">
        <v>5</v>
      </c>
      <c r="E1176" s="541" t="s">
        <v>6</v>
      </c>
      <c r="F1176" s="543" t="s">
        <v>7</v>
      </c>
      <c r="G1176" s="146" t="s">
        <v>8</v>
      </c>
      <c r="H1176" s="545" t="s">
        <v>9</v>
      </c>
    </row>
    <row r="1177" spans="1:8" x14ac:dyDescent="0.3">
      <c r="A1177" s="566"/>
      <c r="B1177" s="609"/>
      <c r="C1177" s="567"/>
      <c r="D1177" s="568"/>
      <c r="E1177" s="568"/>
      <c r="F1177" s="569"/>
      <c r="G1177" s="147" t="s">
        <v>10</v>
      </c>
      <c r="H1177" s="570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610" t="s">
        <v>17</v>
      </c>
      <c r="B1185" s="565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610" t="s">
        <v>17</v>
      </c>
      <c r="B1196" s="565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71"/>
      <c r="B1197" s="572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47" t="s">
        <v>31</v>
      </c>
      <c r="B1198" s="548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15"/>
      <c r="E1201" s="515"/>
      <c r="F1201" s="515"/>
      <c r="G1201" s="515"/>
      <c r="H1201" s="515"/>
      <c r="I1201" s="52"/>
    </row>
    <row r="1202" spans="1:9" x14ac:dyDescent="0.3">
      <c r="A1202" s="142"/>
      <c r="B1202" s="143"/>
      <c r="C1202" s="144"/>
      <c r="D1202" s="515" t="s">
        <v>32</v>
      </c>
      <c r="E1202" s="515"/>
      <c r="F1202" s="515"/>
      <c r="G1202" s="515"/>
      <c r="H1202" s="515"/>
      <c r="I1202" s="52"/>
    </row>
    <row r="1203" spans="1:9" x14ac:dyDescent="0.3">
      <c r="A1203" s="142"/>
      <c r="B1203" s="143"/>
      <c r="C1203" s="144"/>
      <c r="D1203" s="515" t="s">
        <v>33</v>
      </c>
      <c r="E1203" s="515"/>
      <c r="F1203" s="515"/>
      <c r="G1203" s="515"/>
      <c r="H1203" s="515"/>
      <c r="I1203" s="87"/>
    </row>
    <row r="1204" spans="1:9" x14ac:dyDescent="0.3">
      <c r="A1204" s="142"/>
      <c r="B1204" s="143"/>
      <c r="C1204" s="144"/>
      <c r="D1204" s="515"/>
      <c r="E1204" s="515"/>
      <c r="F1204" s="515"/>
      <c r="G1204" s="515"/>
      <c r="H1204" s="515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16" t="s">
        <v>34</v>
      </c>
      <c r="E1207" s="516"/>
      <c r="F1207" s="516"/>
      <c r="G1207" s="516"/>
      <c r="H1207" s="516"/>
      <c r="I1207" s="88"/>
    </row>
    <row r="1208" spans="1:9" x14ac:dyDescent="0.3">
      <c r="A1208" s="142"/>
      <c r="B1208" s="143"/>
      <c r="C1208" s="144"/>
      <c r="D1208" s="515" t="s">
        <v>35</v>
      </c>
      <c r="E1208" s="515"/>
      <c r="F1208" s="515"/>
      <c r="G1208" s="515"/>
      <c r="H1208" s="515"/>
      <c r="I1208" s="52"/>
    </row>
    <row r="1209" spans="1:9" x14ac:dyDescent="0.3">
      <c r="A1209" s="142"/>
      <c r="B1209" s="143"/>
      <c r="C1209" s="144"/>
      <c r="D1209" s="515" t="s">
        <v>36</v>
      </c>
      <c r="E1209" s="515"/>
      <c r="F1209" s="515"/>
      <c r="G1209" s="515"/>
      <c r="H1209" s="515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17" t="s">
        <v>0</v>
      </c>
      <c r="B1249" s="517"/>
      <c r="C1249" s="517"/>
      <c r="D1249" s="517"/>
      <c r="E1249" s="517"/>
      <c r="F1249" s="517"/>
      <c r="G1249" s="517"/>
      <c r="H1249" s="517"/>
    </row>
    <row r="1250" spans="1:8" x14ac:dyDescent="0.3">
      <c r="A1250" s="515" t="s">
        <v>239</v>
      </c>
      <c r="B1250" s="515"/>
      <c r="C1250" s="515"/>
      <c r="D1250" s="515"/>
      <c r="E1250" s="515"/>
      <c r="F1250" s="515"/>
      <c r="G1250" s="515"/>
      <c r="H1250" s="515"/>
    </row>
    <row r="1251" spans="1:8" x14ac:dyDescent="0.3">
      <c r="A1251" s="517" t="s">
        <v>376</v>
      </c>
      <c r="B1251" s="517"/>
      <c r="C1251" s="517"/>
      <c r="D1251" s="517"/>
      <c r="E1251" s="517"/>
      <c r="F1251" s="517"/>
      <c r="G1251" s="517"/>
      <c r="H1251" s="517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35" t="s">
        <v>2</v>
      </c>
      <c r="B1253" s="606" t="s">
        <v>3</v>
      </c>
      <c r="C1253" s="539" t="s">
        <v>4</v>
      </c>
      <c r="D1253" s="541" t="s">
        <v>5</v>
      </c>
      <c r="E1253" s="541" t="s">
        <v>6</v>
      </c>
      <c r="F1253" s="543" t="s">
        <v>7</v>
      </c>
      <c r="G1253" s="146" t="s">
        <v>8</v>
      </c>
      <c r="H1253" s="545" t="s">
        <v>9</v>
      </c>
    </row>
    <row r="1254" spans="1:8" x14ac:dyDescent="0.3">
      <c r="A1254" s="566"/>
      <c r="B1254" s="609"/>
      <c r="C1254" s="567"/>
      <c r="D1254" s="568"/>
      <c r="E1254" s="568"/>
      <c r="F1254" s="569"/>
      <c r="G1254" s="147" t="s">
        <v>10</v>
      </c>
      <c r="H1254" s="570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610" t="s">
        <v>17</v>
      </c>
      <c r="B1261" s="565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611" t="s">
        <v>42</v>
      </c>
      <c r="B1271" s="572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71"/>
      <c r="B1272" s="572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47" t="s">
        <v>31</v>
      </c>
      <c r="B1273" s="548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15"/>
      <c r="E1276" s="515"/>
      <c r="F1276" s="515"/>
      <c r="G1276" s="515"/>
      <c r="H1276" s="515"/>
      <c r="I1276" s="52"/>
    </row>
    <row r="1277" spans="1:9" x14ac:dyDescent="0.3">
      <c r="D1277" s="515" t="s">
        <v>32</v>
      </c>
      <c r="E1277" s="515"/>
      <c r="F1277" s="515"/>
      <c r="G1277" s="515"/>
      <c r="H1277" s="515"/>
      <c r="I1277" s="52"/>
    </row>
    <row r="1278" spans="1:9" x14ac:dyDescent="0.3">
      <c r="D1278" s="515" t="s">
        <v>33</v>
      </c>
      <c r="E1278" s="515"/>
      <c r="F1278" s="515"/>
      <c r="G1278" s="515"/>
      <c r="H1278" s="515"/>
      <c r="I1278" s="87"/>
    </row>
    <row r="1279" spans="1:9" x14ac:dyDescent="0.3">
      <c r="D1279" s="515"/>
      <c r="E1279" s="515"/>
      <c r="F1279" s="515"/>
      <c r="G1279" s="515"/>
      <c r="H1279" s="515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16" t="s">
        <v>34</v>
      </c>
      <c r="E1282" s="516"/>
      <c r="F1282" s="516"/>
      <c r="G1282" s="516"/>
      <c r="H1282" s="516"/>
      <c r="I1282" s="88"/>
    </row>
    <row r="1283" spans="4:9" x14ac:dyDescent="0.3">
      <c r="D1283" s="515" t="s">
        <v>35</v>
      </c>
      <c r="E1283" s="515"/>
      <c r="F1283" s="515"/>
      <c r="G1283" s="515"/>
      <c r="H1283" s="515"/>
      <c r="I1283" s="52"/>
    </row>
    <row r="1284" spans="4:9" x14ac:dyDescent="0.3">
      <c r="D1284" s="515" t="s">
        <v>36</v>
      </c>
      <c r="E1284" s="515"/>
      <c r="F1284" s="515"/>
      <c r="G1284" s="515"/>
      <c r="H1284" s="515"/>
      <c r="I1284" s="52"/>
    </row>
    <row r="1328" spans="1:8" x14ac:dyDescent="0.3">
      <c r="A1328" s="517" t="s">
        <v>0</v>
      </c>
      <c r="B1328" s="517"/>
      <c r="C1328" s="517"/>
      <c r="D1328" s="517"/>
      <c r="E1328" s="517"/>
      <c r="F1328" s="517"/>
      <c r="G1328" s="517"/>
      <c r="H1328" s="517"/>
    </row>
    <row r="1329" spans="1:9" x14ac:dyDescent="0.3">
      <c r="A1329" s="515" t="s">
        <v>249</v>
      </c>
      <c r="B1329" s="515"/>
      <c r="C1329" s="515"/>
      <c r="D1329" s="515"/>
      <c r="E1329" s="515"/>
      <c r="F1329" s="515"/>
      <c r="G1329" s="515"/>
      <c r="H1329" s="515"/>
    </row>
    <row r="1330" spans="1:9" x14ac:dyDescent="0.3">
      <c r="A1330" s="517" t="s">
        <v>376</v>
      </c>
      <c r="B1330" s="517"/>
      <c r="C1330" s="517"/>
      <c r="D1330" s="517"/>
      <c r="E1330" s="517"/>
      <c r="F1330" s="517"/>
      <c r="G1330" s="517"/>
      <c r="H1330" s="517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35" t="s">
        <v>2</v>
      </c>
      <c r="B1332" s="606" t="s">
        <v>3</v>
      </c>
      <c r="C1332" s="539" t="s">
        <v>4</v>
      </c>
      <c r="D1332" s="541" t="s">
        <v>5</v>
      </c>
      <c r="E1332" s="541" t="s">
        <v>6</v>
      </c>
      <c r="F1332" s="543" t="s">
        <v>7</v>
      </c>
      <c r="G1332" s="146" t="s">
        <v>8</v>
      </c>
      <c r="H1332" s="545" t="s">
        <v>9</v>
      </c>
    </row>
    <row r="1333" spans="1:9" x14ac:dyDescent="0.3">
      <c r="A1333" s="566"/>
      <c r="B1333" s="609"/>
      <c r="C1333" s="567"/>
      <c r="D1333" s="568"/>
      <c r="E1333" s="568"/>
      <c r="F1333" s="569"/>
      <c r="G1333" s="147" t="s">
        <v>10</v>
      </c>
      <c r="H1333" s="570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610" t="s">
        <v>17</v>
      </c>
      <c r="B1344" s="565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610" t="s">
        <v>17</v>
      </c>
      <c r="B1356" s="565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47" t="s">
        <v>31</v>
      </c>
      <c r="B1358" s="548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15"/>
      <c r="E1361" s="515"/>
      <c r="F1361" s="515"/>
      <c r="G1361" s="515"/>
      <c r="H1361" s="515"/>
      <c r="I1361" s="52"/>
    </row>
    <row r="1362" spans="4:9" x14ac:dyDescent="0.3">
      <c r="D1362" s="515" t="s">
        <v>264</v>
      </c>
      <c r="E1362" s="515"/>
      <c r="F1362" s="515"/>
      <c r="G1362" s="515"/>
      <c r="H1362" s="515"/>
      <c r="I1362" s="52"/>
    </row>
    <row r="1363" spans="4:9" x14ac:dyDescent="0.3">
      <c r="D1363" s="515" t="s">
        <v>33</v>
      </c>
      <c r="E1363" s="515"/>
      <c r="F1363" s="515"/>
      <c r="G1363" s="515"/>
      <c r="H1363" s="515"/>
      <c r="I1363" s="87"/>
    </row>
    <row r="1364" spans="4:9" x14ac:dyDescent="0.3">
      <c r="D1364" s="515"/>
      <c r="E1364" s="515"/>
      <c r="F1364" s="515"/>
      <c r="G1364" s="515"/>
      <c r="H1364" s="515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16" t="s">
        <v>34</v>
      </c>
      <c r="E1367" s="516"/>
      <c r="F1367" s="516"/>
      <c r="G1367" s="516"/>
      <c r="H1367" s="516"/>
      <c r="I1367" s="88"/>
    </row>
    <row r="1368" spans="4:9" x14ac:dyDescent="0.3">
      <c r="D1368" s="515" t="s">
        <v>35</v>
      </c>
      <c r="E1368" s="515"/>
      <c r="F1368" s="515"/>
      <c r="G1368" s="515"/>
      <c r="H1368" s="515"/>
      <c r="I1368" s="52"/>
    </row>
    <row r="1369" spans="4:9" x14ac:dyDescent="0.3">
      <c r="D1369" s="515" t="s">
        <v>36</v>
      </c>
      <c r="E1369" s="515"/>
      <c r="F1369" s="515"/>
      <c r="G1369" s="515"/>
      <c r="H1369" s="515"/>
      <c r="I1369" s="52"/>
    </row>
    <row r="1407" spans="1:8" x14ac:dyDescent="0.3">
      <c r="A1407" s="517" t="s">
        <v>0</v>
      </c>
      <c r="B1407" s="517"/>
      <c r="C1407" s="517"/>
      <c r="D1407" s="517"/>
      <c r="E1407" s="517"/>
      <c r="F1407" s="517"/>
      <c r="G1407" s="517"/>
      <c r="H1407" s="517"/>
    </row>
    <row r="1408" spans="1:8" x14ac:dyDescent="0.3">
      <c r="A1408" s="515" t="s">
        <v>265</v>
      </c>
      <c r="B1408" s="515"/>
      <c r="C1408" s="515"/>
      <c r="D1408" s="515"/>
      <c r="E1408" s="515"/>
      <c r="F1408" s="515"/>
      <c r="G1408" s="515"/>
      <c r="H1408" s="515"/>
    </row>
    <row r="1409" spans="1:8" x14ac:dyDescent="0.3">
      <c r="A1409" s="517" t="s">
        <v>376</v>
      </c>
      <c r="B1409" s="517"/>
      <c r="C1409" s="517"/>
      <c r="D1409" s="517"/>
      <c r="E1409" s="517"/>
      <c r="F1409" s="517"/>
      <c r="G1409" s="517"/>
      <c r="H1409" s="517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35" t="s">
        <v>2</v>
      </c>
      <c r="B1411" s="606" t="s">
        <v>3</v>
      </c>
      <c r="C1411" s="539" t="s">
        <v>4</v>
      </c>
      <c r="D1411" s="541" t="s">
        <v>5</v>
      </c>
      <c r="E1411" s="541" t="s">
        <v>6</v>
      </c>
      <c r="F1411" s="543" t="s">
        <v>7</v>
      </c>
      <c r="G1411" s="146" t="s">
        <v>8</v>
      </c>
      <c r="H1411" s="545" t="s">
        <v>9</v>
      </c>
    </row>
    <row r="1412" spans="1:8" x14ac:dyDescent="0.3">
      <c r="A1412" s="566"/>
      <c r="B1412" s="609"/>
      <c r="C1412" s="567"/>
      <c r="D1412" s="568"/>
      <c r="E1412" s="568"/>
      <c r="F1412" s="569"/>
      <c r="G1412" s="147" t="s">
        <v>10</v>
      </c>
      <c r="H1412" s="570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610" t="s">
        <v>17</v>
      </c>
      <c r="B1422" s="565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64" t="s">
        <v>17</v>
      </c>
      <c r="B1436" s="565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47" t="s">
        <v>31</v>
      </c>
      <c r="B1438" s="548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15"/>
      <c r="E1441" s="515"/>
      <c r="F1441" s="515"/>
      <c r="G1441" s="515"/>
      <c r="H1441" s="515"/>
      <c r="I1441" s="52"/>
    </row>
    <row r="1442" spans="4:9" x14ac:dyDescent="0.3">
      <c r="D1442" s="515" t="s">
        <v>142</v>
      </c>
      <c r="E1442" s="515"/>
      <c r="F1442" s="515"/>
      <c r="G1442" s="515"/>
      <c r="H1442" s="515"/>
      <c r="I1442" s="52"/>
    </row>
    <row r="1443" spans="4:9" x14ac:dyDescent="0.3">
      <c r="D1443" s="515" t="s">
        <v>33</v>
      </c>
      <c r="E1443" s="515"/>
      <c r="F1443" s="515"/>
      <c r="G1443" s="515"/>
      <c r="H1443" s="515"/>
      <c r="I1443" s="87"/>
    </row>
    <row r="1444" spans="4:9" x14ac:dyDescent="0.3">
      <c r="D1444" s="515"/>
      <c r="E1444" s="515"/>
      <c r="F1444" s="515"/>
      <c r="G1444" s="515"/>
      <c r="H1444" s="515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16" t="s">
        <v>34</v>
      </c>
      <c r="E1447" s="516"/>
      <c r="F1447" s="516"/>
      <c r="G1447" s="516"/>
      <c r="H1447" s="516"/>
      <c r="I1447" s="88"/>
    </row>
    <row r="1448" spans="4:9" x14ac:dyDescent="0.3">
      <c r="D1448" s="515" t="s">
        <v>35</v>
      </c>
      <c r="E1448" s="515"/>
      <c r="F1448" s="515"/>
      <c r="G1448" s="515"/>
      <c r="H1448" s="515"/>
      <c r="I1448" s="52"/>
    </row>
    <row r="1449" spans="4:9" x14ac:dyDescent="0.3">
      <c r="D1449" s="515" t="s">
        <v>36</v>
      </c>
      <c r="E1449" s="515"/>
      <c r="F1449" s="515"/>
      <c r="G1449" s="515"/>
      <c r="H1449" s="515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17" t="s">
        <v>0</v>
      </c>
      <c r="B1486" s="517"/>
      <c r="C1486" s="517"/>
      <c r="D1486" s="517"/>
      <c r="E1486" s="517"/>
      <c r="F1486" s="517"/>
      <c r="G1486" s="517"/>
      <c r="H1486" s="517"/>
    </row>
    <row r="1487" spans="1:8" x14ac:dyDescent="0.3">
      <c r="A1487" s="515" t="s">
        <v>282</v>
      </c>
      <c r="B1487" s="515"/>
      <c r="C1487" s="515"/>
      <c r="D1487" s="515"/>
      <c r="E1487" s="515"/>
      <c r="F1487" s="515"/>
      <c r="G1487" s="515"/>
      <c r="H1487" s="515"/>
    </row>
    <row r="1488" spans="1:8" x14ac:dyDescent="0.3">
      <c r="A1488" s="517" t="s">
        <v>376</v>
      </c>
      <c r="B1488" s="517"/>
      <c r="C1488" s="517"/>
      <c r="D1488" s="517"/>
      <c r="E1488" s="517"/>
      <c r="F1488" s="517"/>
      <c r="G1488" s="517"/>
      <c r="H1488" s="517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35" t="s">
        <v>2</v>
      </c>
      <c r="B1490" s="606" t="s">
        <v>3</v>
      </c>
      <c r="C1490" s="539" t="s">
        <v>4</v>
      </c>
      <c r="D1490" s="541" t="s">
        <v>5</v>
      </c>
      <c r="E1490" s="541" t="s">
        <v>6</v>
      </c>
      <c r="F1490" s="543" t="s">
        <v>7</v>
      </c>
      <c r="G1490" s="146" t="s">
        <v>8</v>
      </c>
      <c r="H1490" s="545" t="s">
        <v>9</v>
      </c>
    </row>
    <row r="1491" spans="1:8" x14ac:dyDescent="0.3">
      <c r="A1491" s="566"/>
      <c r="B1491" s="609"/>
      <c r="C1491" s="567"/>
      <c r="D1491" s="568"/>
      <c r="E1491" s="568"/>
      <c r="F1491" s="569"/>
      <c r="G1491" s="147" t="s">
        <v>10</v>
      </c>
      <c r="H1491" s="570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610" t="s">
        <v>17</v>
      </c>
      <c r="B1496" s="565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64" t="s">
        <v>17</v>
      </c>
      <c r="B1517" s="565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47" t="s">
        <v>31</v>
      </c>
      <c r="B1519" s="548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15"/>
      <c r="E1522" s="515"/>
      <c r="F1522" s="515"/>
      <c r="G1522" s="515"/>
      <c r="H1522" s="515"/>
      <c r="I1522" s="52"/>
    </row>
    <row r="1523" spans="4:9" x14ac:dyDescent="0.3">
      <c r="D1523" s="515" t="s">
        <v>32</v>
      </c>
      <c r="E1523" s="515"/>
      <c r="F1523" s="515"/>
      <c r="G1523" s="515"/>
      <c r="H1523" s="515"/>
      <c r="I1523" s="52"/>
    </row>
    <row r="1524" spans="4:9" x14ac:dyDescent="0.3">
      <c r="D1524" s="515" t="s">
        <v>33</v>
      </c>
      <c r="E1524" s="515"/>
      <c r="F1524" s="515"/>
      <c r="G1524" s="515"/>
      <c r="H1524" s="515"/>
      <c r="I1524" s="87"/>
    </row>
    <row r="1525" spans="4:9" x14ac:dyDescent="0.3">
      <c r="D1525" s="515"/>
      <c r="E1525" s="515"/>
      <c r="F1525" s="515"/>
      <c r="G1525" s="515"/>
      <c r="H1525" s="515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16" t="s">
        <v>34</v>
      </c>
      <c r="E1528" s="516"/>
      <c r="F1528" s="516"/>
      <c r="G1528" s="516"/>
      <c r="H1528" s="516"/>
      <c r="I1528" s="88"/>
    </row>
    <row r="1529" spans="4:9" x14ac:dyDescent="0.3">
      <c r="D1529" s="515" t="s">
        <v>35</v>
      </c>
      <c r="E1529" s="515"/>
      <c r="F1529" s="515"/>
      <c r="G1529" s="515"/>
      <c r="H1529" s="515"/>
      <c r="I1529" s="52"/>
    </row>
    <row r="1530" spans="4:9" x14ac:dyDescent="0.3">
      <c r="D1530" s="515" t="s">
        <v>36</v>
      </c>
      <c r="E1530" s="515"/>
      <c r="F1530" s="515"/>
      <c r="G1530" s="515"/>
      <c r="H1530" s="515"/>
      <c r="I1530" s="52"/>
    </row>
    <row r="1563" spans="1:8" x14ac:dyDescent="0.3">
      <c r="A1563" s="517" t="s">
        <v>0</v>
      </c>
      <c r="B1563" s="517"/>
      <c r="C1563" s="517"/>
      <c r="D1563" s="517"/>
      <c r="E1563" s="517"/>
      <c r="F1563" s="517"/>
      <c r="G1563" s="517"/>
      <c r="H1563" s="517"/>
    </row>
    <row r="1564" spans="1:8" x14ac:dyDescent="0.3">
      <c r="A1564" s="515" t="s">
        <v>299</v>
      </c>
      <c r="B1564" s="515"/>
      <c r="C1564" s="515"/>
      <c r="D1564" s="515"/>
      <c r="E1564" s="515"/>
      <c r="F1564" s="515"/>
      <c r="G1564" s="515"/>
      <c r="H1564" s="515"/>
    </row>
    <row r="1565" spans="1:8" x14ac:dyDescent="0.3">
      <c r="A1565" s="517" t="s">
        <v>376</v>
      </c>
      <c r="B1565" s="517"/>
      <c r="C1565" s="517"/>
      <c r="D1565" s="517"/>
      <c r="E1565" s="517"/>
      <c r="F1565" s="517"/>
      <c r="G1565" s="517"/>
      <c r="H1565" s="517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35" t="s">
        <v>2</v>
      </c>
      <c r="B1567" s="606" t="s">
        <v>3</v>
      </c>
      <c r="C1567" s="539" t="s">
        <v>4</v>
      </c>
      <c r="D1567" s="541" t="s">
        <v>5</v>
      </c>
      <c r="E1567" s="541" t="s">
        <v>6</v>
      </c>
      <c r="F1567" s="543" t="s">
        <v>7</v>
      </c>
      <c r="G1567" s="146" t="s">
        <v>8</v>
      </c>
      <c r="H1567" s="545" t="s">
        <v>9</v>
      </c>
    </row>
    <row r="1568" spans="1:8" x14ac:dyDescent="0.3">
      <c r="A1568" s="566"/>
      <c r="B1568" s="609"/>
      <c r="C1568" s="567"/>
      <c r="D1568" s="568"/>
      <c r="E1568" s="568"/>
      <c r="F1568" s="569"/>
      <c r="G1568" s="147" t="s">
        <v>10</v>
      </c>
      <c r="H1568" s="570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64" t="s">
        <v>17</v>
      </c>
      <c r="B1593" s="565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47" t="s">
        <v>31</v>
      </c>
      <c r="B1595" s="548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15"/>
      <c r="E1598" s="515"/>
      <c r="F1598" s="515"/>
      <c r="G1598" s="515"/>
      <c r="H1598" s="515"/>
      <c r="I1598" s="52"/>
    </row>
    <row r="1599" spans="1:9" x14ac:dyDescent="0.3">
      <c r="D1599" s="515" t="s">
        <v>32</v>
      </c>
      <c r="E1599" s="515"/>
      <c r="F1599" s="515"/>
      <c r="G1599" s="515"/>
      <c r="H1599" s="515"/>
      <c r="I1599" s="52"/>
    </row>
    <row r="1600" spans="1:9" x14ac:dyDescent="0.3">
      <c r="D1600" s="515" t="s">
        <v>33</v>
      </c>
      <c r="E1600" s="515"/>
      <c r="F1600" s="515"/>
      <c r="G1600" s="515"/>
      <c r="H1600" s="515"/>
      <c r="I1600" s="87"/>
    </row>
    <row r="1601" spans="4:9" x14ac:dyDescent="0.3">
      <c r="D1601" s="515"/>
      <c r="E1601" s="515"/>
      <c r="F1601" s="515"/>
      <c r="G1601" s="515"/>
      <c r="H1601" s="515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16" t="s">
        <v>34</v>
      </c>
      <c r="E1604" s="516"/>
      <c r="F1604" s="516"/>
      <c r="G1604" s="516"/>
      <c r="H1604" s="516"/>
      <c r="I1604" s="88"/>
    </row>
    <row r="1605" spans="4:9" x14ac:dyDescent="0.3">
      <c r="D1605" s="515" t="s">
        <v>35</v>
      </c>
      <c r="E1605" s="515"/>
      <c r="F1605" s="515"/>
      <c r="G1605" s="515"/>
      <c r="H1605" s="515"/>
      <c r="I1605" s="52"/>
    </row>
    <row r="1606" spans="4:9" x14ac:dyDescent="0.3">
      <c r="D1606" s="515" t="s">
        <v>36</v>
      </c>
      <c r="E1606" s="515"/>
      <c r="F1606" s="515"/>
      <c r="G1606" s="515"/>
      <c r="H1606" s="515"/>
      <c r="I1606" s="52"/>
    </row>
    <row r="1640" spans="1:8" x14ac:dyDescent="0.3">
      <c r="A1640" s="517" t="s">
        <v>0</v>
      </c>
      <c r="B1640" s="517"/>
      <c r="C1640" s="517"/>
      <c r="D1640" s="517"/>
      <c r="E1640" s="517"/>
      <c r="F1640" s="517"/>
      <c r="G1640" s="517"/>
      <c r="H1640" s="517"/>
    </row>
    <row r="1641" spans="1:8" x14ac:dyDescent="0.3">
      <c r="A1641" s="515" t="s">
        <v>316</v>
      </c>
      <c r="B1641" s="515"/>
      <c r="C1641" s="515"/>
      <c r="D1641" s="515"/>
      <c r="E1641" s="515"/>
      <c r="F1641" s="515"/>
      <c r="G1641" s="515"/>
      <c r="H1641" s="515"/>
    </row>
    <row r="1642" spans="1:8" x14ac:dyDescent="0.3">
      <c r="A1642" s="517" t="s">
        <v>376</v>
      </c>
      <c r="B1642" s="517"/>
      <c r="C1642" s="517"/>
      <c r="D1642" s="517"/>
      <c r="E1642" s="517"/>
      <c r="F1642" s="517"/>
      <c r="G1642" s="517"/>
      <c r="H1642" s="517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49" t="s">
        <v>2</v>
      </c>
      <c r="B1644" s="537" t="s">
        <v>3</v>
      </c>
      <c r="C1644" s="537" t="s">
        <v>4</v>
      </c>
      <c r="D1644" s="552" t="s">
        <v>5</v>
      </c>
      <c r="E1644" s="552" t="s">
        <v>6</v>
      </c>
      <c r="F1644" s="554" t="s">
        <v>7</v>
      </c>
      <c r="G1644" s="213" t="s">
        <v>8</v>
      </c>
      <c r="H1644" s="556" t="s">
        <v>9</v>
      </c>
    </row>
    <row r="1645" spans="1:8" ht="19.5" thickBot="1" x14ac:dyDescent="0.35">
      <c r="A1645" s="560"/>
      <c r="B1645" s="561"/>
      <c r="C1645" s="608"/>
      <c r="D1645" s="562"/>
      <c r="E1645" s="562"/>
      <c r="F1645" s="563"/>
      <c r="G1645" s="214" t="s">
        <v>10</v>
      </c>
      <c r="H1645" s="559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47" t="s">
        <v>31</v>
      </c>
      <c r="B1653" s="548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15"/>
      <c r="E1656" s="515"/>
      <c r="F1656" s="515"/>
      <c r="G1656" s="515"/>
      <c r="H1656" s="515"/>
      <c r="I1656" s="52"/>
    </row>
    <row r="1657" spans="1:9" x14ac:dyDescent="0.3">
      <c r="D1657" s="515" t="s">
        <v>142</v>
      </c>
      <c r="E1657" s="515"/>
      <c r="F1657" s="515"/>
      <c r="G1657" s="515"/>
      <c r="H1657" s="515"/>
      <c r="I1657" s="52"/>
    </row>
    <row r="1658" spans="1:9" x14ac:dyDescent="0.3">
      <c r="D1658" s="515" t="s">
        <v>33</v>
      </c>
      <c r="E1658" s="515"/>
      <c r="F1658" s="515"/>
      <c r="G1658" s="515"/>
      <c r="H1658" s="515"/>
      <c r="I1658" s="87"/>
    </row>
    <row r="1659" spans="1:9" x14ac:dyDescent="0.3">
      <c r="D1659" s="515"/>
      <c r="E1659" s="515"/>
      <c r="F1659" s="515"/>
      <c r="G1659" s="515"/>
      <c r="H1659" s="515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16" t="s">
        <v>34</v>
      </c>
      <c r="E1662" s="516"/>
      <c r="F1662" s="516"/>
      <c r="G1662" s="516"/>
      <c r="H1662" s="516"/>
      <c r="I1662" s="88"/>
    </row>
    <row r="1663" spans="1:9" x14ac:dyDescent="0.3">
      <c r="D1663" s="515" t="s">
        <v>35</v>
      </c>
      <c r="E1663" s="515"/>
      <c r="F1663" s="515"/>
      <c r="G1663" s="515"/>
      <c r="H1663" s="515"/>
      <c r="I1663" s="52"/>
    </row>
    <row r="1664" spans="1:9" x14ac:dyDescent="0.3">
      <c r="D1664" s="515" t="s">
        <v>36</v>
      </c>
      <c r="E1664" s="515"/>
      <c r="F1664" s="515"/>
      <c r="G1664" s="515"/>
      <c r="H1664" s="515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58"/>
      <c r="B1670" s="558"/>
      <c r="C1670" s="558"/>
      <c r="D1670" s="558"/>
    </row>
    <row r="1671" spans="1:4" x14ac:dyDescent="0.3">
      <c r="A1671" s="558"/>
      <c r="B1671" s="558"/>
      <c r="C1671" s="558"/>
      <c r="D1671" s="558"/>
    </row>
    <row r="1722" spans="1:8" x14ac:dyDescent="0.3">
      <c r="A1722" s="517" t="s">
        <v>0</v>
      </c>
      <c r="B1722" s="517"/>
      <c r="C1722" s="517"/>
      <c r="D1722" s="517"/>
      <c r="E1722" s="517"/>
      <c r="F1722" s="517"/>
      <c r="G1722" s="517"/>
      <c r="H1722" s="517"/>
    </row>
    <row r="1723" spans="1:8" x14ac:dyDescent="0.3">
      <c r="A1723" s="515" t="s">
        <v>322</v>
      </c>
      <c r="B1723" s="515"/>
      <c r="C1723" s="515"/>
      <c r="D1723" s="515"/>
      <c r="E1723" s="515"/>
      <c r="F1723" s="515"/>
      <c r="G1723" s="515"/>
      <c r="H1723" s="515"/>
    </row>
    <row r="1724" spans="1:8" x14ac:dyDescent="0.3">
      <c r="A1724" s="517" t="s">
        <v>376</v>
      </c>
      <c r="B1724" s="517"/>
      <c r="C1724" s="517"/>
      <c r="D1724" s="517"/>
      <c r="E1724" s="517"/>
      <c r="F1724" s="517"/>
      <c r="G1724" s="517"/>
      <c r="H1724" s="517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49" t="s">
        <v>2</v>
      </c>
      <c r="B1726" s="537" t="s">
        <v>3</v>
      </c>
      <c r="C1726" s="539" t="s">
        <v>4</v>
      </c>
      <c r="D1726" s="552" t="s">
        <v>5</v>
      </c>
      <c r="E1726" s="552" t="s">
        <v>6</v>
      </c>
      <c r="F1726" s="554" t="s">
        <v>7</v>
      </c>
      <c r="G1726" s="213" t="s">
        <v>8</v>
      </c>
      <c r="H1726" s="556" t="s">
        <v>9</v>
      </c>
    </row>
    <row r="1727" spans="1:8" x14ac:dyDescent="0.3">
      <c r="A1727" s="550"/>
      <c r="B1727" s="538"/>
      <c r="C1727" s="551"/>
      <c r="D1727" s="553"/>
      <c r="E1727" s="553"/>
      <c r="F1727" s="555"/>
      <c r="G1727" s="214" t="s">
        <v>10</v>
      </c>
      <c r="H1727" s="557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47" t="s">
        <v>31</v>
      </c>
      <c r="B1735" s="548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15"/>
      <c r="E1738" s="515"/>
      <c r="F1738" s="515"/>
      <c r="G1738" s="515"/>
      <c r="H1738" s="515"/>
      <c r="I1738" s="52"/>
    </row>
    <row r="1739" spans="1:9" x14ac:dyDescent="0.3">
      <c r="D1739" s="515" t="s">
        <v>142</v>
      </c>
      <c r="E1739" s="515"/>
      <c r="F1739" s="515"/>
      <c r="G1739" s="515"/>
      <c r="H1739" s="515"/>
      <c r="I1739" s="52"/>
    </row>
    <row r="1740" spans="1:9" x14ac:dyDescent="0.3">
      <c r="D1740" s="515" t="s">
        <v>33</v>
      </c>
      <c r="E1740" s="515"/>
      <c r="F1740" s="515"/>
      <c r="G1740" s="515"/>
      <c r="H1740" s="515"/>
      <c r="I1740" s="87"/>
    </row>
    <row r="1741" spans="1:9" x14ac:dyDescent="0.3">
      <c r="D1741" s="515"/>
      <c r="E1741" s="515"/>
      <c r="F1741" s="515"/>
      <c r="G1741" s="515"/>
      <c r="H1741" s="515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16" t="s">
        <v>34</v>
      </c>
      <c r="E1744" s="516"/>
      <c r="F1744" s="516"/>
      <c r="G1744" s="516"/>
      <c r="H1744" s="516"/>
      <c r="I1744" s="88"/>
    </row>
    <row r="1745" spans="1:9" x14ac:dyDescent="0.3">
      <c r="D1745" s="515" t="s">
        <v>35</v>
      </c>
      <c r="E1745" s="515"/>
      <c r="F1745" s="515"/>
      <c r="G1745" s="515"/>
      <c r="H1745" s="515"/>
      <c r="I1745" s="52"/>
    </row>
    <row r="1746" spans="1:9" x14ac:dyDescent="0.3">
      <c r="D1746" s="515" t="s">
        <v>36</v>
      </c>
      <c r="E1746" s="515"/>
      <c r="F1746" s="515"/>
      <c r="G1746" s="515"/>
      <c r="H1746" s="515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58"/>
      <c r="B1750" s="558"/>
      <c r="C1750" s="558"/>
      <c r="D1750" s="3"/>
    </row>
    <row r="1751" spans="1:9" x14ac:dyDescent="0.3">
      <c r="A1751" s="558"/>
      <c r="B1751" s="558"/>
      <c r="C1751" s="558"/>
      <c r="D1751" s="558"/>
      <c r="I1751" s="2" t="s">
        <v>328</v>
      </c>
    </row>
    <row r="1752" spans="1:9" x14ac:dyDescent="0.3">
      <c r="A1752" s="558"/>
      <c r="B1752" s="558"/>
      <c r="C1752" s="558"/>
      <c r="D1752" s="558"/>
    </row>
    <row r="1803" spans="1:8" x14ac:dyDescent="0.3">
      <c r="A1803" s="517" t="s">
        <v>0</v>
      </c>
      <c r="B1803" s="517"/>
      <c r="C1803" s="517"/>
      <c r="D1803" s="517"/>
      <c r="E1803" s="517"/>
      <c r="F1803" s="517"/>
      <c r="G1803" s="517"/>
      <c r="H1803" s="517"/>
    </row>
    <row r="1804" spans="1:8" x14ac:dyDescent="0.3">
      <c r="A1804" s="515" t="s">
        <v>329</v>
      </c>
      <c r="B1804" s="515"/>
      <c r="C1804" s="515"/>
      <c r="D1804" s="515"/>
      <c r="E1804" s="515"/>
      <c r="F1804" s="515"/>
      <c r="G1804" s="515"/>
      <c r="H1804" s="515"/>
    </row>
    <row r="1805" spans="1:8" x14ac:dyDescent="0.3">
      <c r="A1805" s="517" t="s">
        <v>376</v>
      </c>
      <c r="B1805" s="517"/>
      <c r="C1805" s="517"/>
      <c r="D1805" s="517"/>
      <c r="E1805" s="517"/>
      <c r="F1805" s="517"/>
      <c r="G1805" s="517"/>
      <c r="H1805" s="517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35" t="s">
        <v>2</v>
      </c>
      <c r="B1807" s="606" t="s">
        <v>3</v>
      </c>
      <c r="C1807" s="539" t="s">
        <v>4</v>
      </c>
      <c r="D1807" s="541" t="s">
        <v>5</v>
      </c>
      <c r="E1807" s="541" t="s">
        <v>6</v>
      </c>
      <c r="F1807" s="543" t="s">
        <v>7</v>
      </c>
      <c r="G1807" s="146" t="s">
        <v>8</v>
      </c>
      <c r="H1807" s="545" t="s">
        <v>9</v>
      </c>
    </row>
    <row r="1808" spans="1:8" ht="19.5" thickBot="1" x14ac:dyDescent="0.35">
      <c r="A1808" s="536"/>
      <c r="B1808" s="607"/>
      <c r="C1808" s="540"/>
      <c r="D1808" s="542"/>
      <c r="E1808" s="542"/>
      <c r="F1808" s="544"/>
      <c r="G1808" s="239" t="s">
        <v>10</v>
      </c>
      <c r="H1808" s="546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33" t="s">
        <v>31</v>
      </c>
      <c r="B1816" s="534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15"/>
      <c r="E1819" s="515"/>
      <c r="F1819" s="515"/>
      <c r="G1819" s="515"/>
      <c r="H1819" s="515"/>
      <c r="I1819" s="52"/>
    </row>
    <row r="1820" spans="1:9" x14ac:dyDescent="0.3">
      <c r="D1820" s="515" t="s">
        <v>142</v>
      </c>
      <c r="E1820" s="515"/>
      <c r="F1820" s="515"/>
      <c r="G1820" s="515"/>
      <c r="H1820" s="515"/>
      <c r="I1820" s="52"/>
    </row>
    <row r="1821" spans="1:9" x14ac:dyDescent="0.3">
      <c r="D1821" s="515" t="s">
        <v>33</v>
      </c>
      <c r="E1821" s="515"/>
      <c r="F1821" s="515"/>
      <c r="G1821" s="515"/>
      <c r="H1821" s="515"/>
      <c r="I1821" s="87"/>
    </row>
    <row r="1822" spans="1:9" x14ac:dyDescent="0.3">
      <c r="D1822" s="515"/>
      <c r="E1822" s="515"/>
      <c r="F1822" s="515"/>
      <c r="G1822" s="515"/>
      <c r="H1822" s="515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16" t="s">
        <v>34</v>
      </c>
      <c r="E1825" s="516"/>
      <c r="F1825" s="516"/>
      <c r="G1825" s="516"/>
      <c r="H1825" s="516"/>
      <c r="I1825" s="88"/>
    </row>
    <row r="1826" spans="1:9" x14ac:dyDescent="0.3">
      <c r="D1826" s="515" t="s">
        <v>35</v>
      </c>
      <c r="E1826" s="515"/>
      <c r="F1826" s="515"/>
      <c r="G1826" s="515"/>
      <c r="H1826" s="515"/>
      <c r="I1826" s="52"/>
    </row>
    <row r="1827" spans="1:9" x14ac:dyDescent="0.3">
      <c r="D1827" s="515" t="s">
        <v>36</v>
      </c>
      <c r="E1827" s="515"/>
      <c r="F1827" s="515"/>
      <c r="G1827" s="515"/>
      <c r="H1827" s="515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58"/>
      <c r="B1833" s="558"/>
      <c r="C1833" s="558"/>
      <c r="D1833" s="3"/>
    </row>
    <row r="1834" spans="1:9" x14ac:dyDescent="0.3">
      <c r="A1834" s="558"/>
      <c r="B1834" s="558"/>
      <c r="C1834" s="558"/>
      <c r="D1834" s="558"/>
    </row>
    <row r="1835" spans="1:9" x14ac:dyDescent="0.3">
      <c r="A1835" s="558"/>
      <c r="B1835" s="558"/>
      <c r="C1835" s="558"/>
      <c r="D1835" s="558"/>
    </row>
    <row r="1884" spans="1:8" x14ac:dyDescent="0.3">
      <c r="A1884" s="515" t="s">
        <v>335</v>
      </c>
      <c r="B1884" s="515"/>
      <c r="C1884" s="515"/>
      <c r="D1884" s="515"/>
      <c r="E1884" s="515"/>
      <c r="F1884" s="515"/>
      <c r="G1884" s="515"/>
      <c r="H1884" s="515"/>
    </row>
    <row r="1885" spans="1:8" x14ac:dyDescent="0.3">
      <c r="A1885" s="515" t="s">
        <v>336</v>
      </c>
      <c r="B1885" s="515"/>
      <c r="C1885" s="515"/>
      <c r="D1885" s="515"/>
      <c r="E1885" s="515"/>
      <c r="F1885" s="515"/>
      <c r="G1885" s="515"/>
      <c r="H1885" s="515"/>
    </row>
    <row r="1886" spans="1:8" x14ac:dyDescent="0.3">
      <c r="A1886" s="517" t="s">
        <v>376</v>
      </c>
      <c r="B1886" s="517"/>
      <c r="C1886" s="517"/>
      <c r="D1886" s="517"/>
      <c r="E1886" s="517"/>
      <c r="F1886" s="517"/>
      <c r="G1886" s="517"/>
      <c r="H1886" s="517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28" t="s">
        <v>2</v>
      </c>
      <c r="B1888" s="522" t="s">
        <v>3</v>
      </c>
      <c r="C1888" s="530" t="s">
        <v>4</v>
      </c>
      <c r="D1888" s="522" t="s">
        <v>5</v>
      </c>
      <c r="E1888" s="522" t="s">
        <v>6</v>
      </c>
      <c r="F1888" s="522" t="s">
        <v>7</v>
      </c>
      <c r="G1888" s="261" t="s">
        <v>8</v>
      </c>
      <c r="H1888" s="526" t="s">
        <v>9</v>
      </c>
    </row>
    <row r="1889" spans="1:9" ht="19.5" thickBot="1" x14ac:dyDescent="0.35">
      <c r="A1889" s="529"/>
      <c r="B1889" s="523"/>
      <c r="C1889" s="531"/>
      <c r="D1889" s="523"/>
      <c r="E1889" s="523"/>
      <c r="F1889" s="523"/>
      <c r="G1889" s="262" t="s">
        <v>10</v>
      </c>
      <c r="H1889" s="527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15"/>
      <c r="E1905" s="515"/>
      <c r="F1905" s="515"/>
      <c r="G1905" s="515"/>
      <c r="H1905" s="515"/>
      <c r="I1905" s="52"/>
    </row>
    <row r="1906" spans="3:9" x14ac:dyDescent="0.3">
      <c r="D1906" s="515" t="s">
        <v>142</v>
      </c>
      <c r="E1906" s="515"/>
      <c r="F1906" s="515"/>
      <c r="G1906" s="515"/>
      <c r="H1906" s="515"/>
      <c r="I1906" s="52"/>
    </row>
    <row r="1907" spans="3:9" x14ac:dyDescent="0.3">
      <c r="C1907" s="287"/>
      <c r="D1907" s="515" t="s">
        <v>33</v>
      </c>
      <c r="E1907" s="515"/>
      <c r="F1907" s="515"/>
      <c r="G1907" s="515"/>
      <c r="H1907" s="515"/>
      <c r="I1907" s="87"/>
    </row>
    <row r="1908" spans="3:9" x14ac:dyDescent="0.3">
      <c r="C1908" s="287"/>
      <c r="D1908" s="515"/>
      <c r="E1908" s="515"/>
      <c r="F1908" s="515"/>
      <c r="G1908" s="515"/>
      <c r="H1908" s="515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16" t="s">
        <v>34</v>
      </c>
      <c r="E1911" s="516"/>
      <c r="F1911" s="516"/>
      <c r="G1911" s="516"/>
      <c r="H1911" s="516"/>
      <c r="I1911" s="88"/>
    </row>
    <row r="1912" spans="3:9" x14ac:dyDescent="0.3">
      <c r="D1912" s="515" t="s">
        <v>35</v>
      </c>
      <c r="E1912" s="515"/>
      <c r="F1912" s="515"/>
      <c r="G1912" s="515"/>
      <c r="H1912" s="515"/>
      <c r="I1912" s="52"/>
    </row>
    <row r="1913" spans="3:9" x14ac:dyDescent="0.3">
      <c r="D1913" s="515" t="s">
        <v>36</v>
      </c>
      <c r="E1913" s="515"/>
      <c r="F1913" s="515"/>
      <c r="G1913" s="515"/>
      <c r="H1913" s="515"/>
      <c r="I1913" s="52"/>
    </row>
    <row r="1923" spans="1:8" x14ac:dyDescent="0.3">
      <c r="A1923" s="515" t="s">
        <v>335</v>
      </c>
      <c r="B1923" s="515"/>
      <c r="C1923" s="515"/>
      <c r="D1923" s="515"/>
      <c r="E1923" s="515"/>
      <c r="F1923" s="515"/>
      <c r="G1923" s="515"/>
      <c r="H1923" s="515"/>
    </row>
    <row r="1924" spans="1:8" x14ac:dyDescent="0.3">
      <c r="A1924" s="515" t="s">
        <v>348</v>
      </c>
      <c r="B1924" s="515"/>
      <c r="C1924" s="515"/>
      <c r="D1924" s="515"/>
      <c r="E1924" s="515"/>
      <c r="F1924" s="515"/>
      <c r="G1924" s="515"/>
      <c r="H1924" s="515"/>
    </row>
    <row r="1925" spans="1:8" x14ac:dyDescent="0.3">
      <c r="A1925" s="517" t="s">
        <v>376</v>
      </c>
      <c r="B1925" s="517"/>
      <c r="C1925" s="517"/>
      <c r="D1925" s="517"/>
      <c r="E1925" s="517"/>
      <c r="F1925" s="517"/>
      <c r="G1925" s="517"/>
      <c r="H1925" s="517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597" t="s">
        <v>2</v>
      </c>
      <c r="B1927" s="599" t="s">
        <v>3</v>
      </c>
      <c r="C1927" s="601" t="s">
        <v>4</v>
      </c>
      <c r="D1927" s="603" t="s">
        <v>5</v>
      </c>
      <c r="E1927" s="603" t="s">
        <v>6</v>
      </c>
      <c r="F1927" s="604" t="s">
        <v>7</v>
      </c>
      <c r="G1927" s="289" t="s">
        <v>8</v>
      </c>
      <c r="H1927" s="595" t="s">
        <v>9</v>
      </c>
    </row>
    <row r="1928" spans="1:8" x14ac:dyDescent="0.3">
      <c r="A1928" s="598"/>
      <c r="B1928" s="600"/>
      <c r="C1928" s="602"/>
      <c r="D1928" s="590"/>
      <c r="E1928" s="590"/>
      <c r="F1928" s="605"/>
      <c r="G1928" s="290" t="s">
        <v>10</v>
      </c>
      <c r="H1928" s="596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85" t="s">
        <v>142</v>
      </c>
      <c r="E1937" s="585"/>
      <c r="F1937" s="585"/>
      <c r="G1937" s="585"/>
      <c r="H1937" s="585"/>
    </row>
    <row r="1938" spans="1:8" x14ac:dyDescent="0.3">
      <c r="A1938"/>
      <c r="B1938"/>
      <c r="C1938"/>
      <c r="D1938" s="585" t="s">
        <v>33</v>
      </c>
      <c r="E1938" s="585"/>
      <c r="F1938" s="585"/>
      <c r="G1938" s="585"/>
      <c r="H1938" s="585"/>
    </row>
    <row r="1939" spans="1:8" x14ac:dyDescent="0.3">
      <c r="A1939"/>
      <c r="B1939"/>
      <c r="C1939"/>
      <c r="D1939" s="585"/>
      <c r="E1939" s="585"/>
      <c r="F1939" s="585"/>
      <c r="G1939" s="585"/>
      <c r="H1939" s="585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86" t="s">
        <v>34</v>
      </c>
      <c r="E1942" s="586"/>
      <c r="F1942" s="586"/>
      <c r="G1942" s="586"/>
      <c r="H1942" s="586"/>
    </row>
    <row r="1943" spans="1:8" x14ac:dyDescent="0.3">
      <c r="A1943"/>
      <c r="B1943"/>
      <c r="C1943"/>
      <c r="D1943" s="585" t="s">
        <v>35</v>
      </c>
      <c r="E1943" s="585"/>
      <c r="F1943" s="585"/>
      <c r="G1943" s="585"/>
      <c r="H1943" s="585"/>
    </row>
    <row r="1944" spans="1:8" x14ac:dyDescent="0.3">
      <c r="A1944"/>
      <c r="B1944"/>
      <c r="C1944"/>
      <c r="D1944" s="585" t="s">
        <v>36</v>
      </c>
      <c r="E1944" s="585"/>
      <c r="F1944" s="585"/>
      <c r="G1944" s="585"/>
      <c r="H1944" s="585"/>
    </row>
    <row r="1986" spans="1:8" x14ac:dyDescent="0.3">
      <c r="A1986" s="515" t="s">
        <v>335</v>
      </c>
      <c r="B1986" s="515"/>
      <c r="C1986" s="515"/>
      <c r="D1986" s="515"/>
      <c r="E1986" s="515"/>
      <c r="F1986" s="515"/>
      <c r="G1986" s="515"/>
      <c r="H1986" s="515"/>
    </row>
    <row r="1987" spans="1:8" x14ac:dyDescent="0.3">
      <c r="A1987" s="515" t="s">
        <v>351</v>
      </c>
      <c r="B1987" s="515"/>
      <c r="C1987" s="515"/>
      <c r="D1987" s="515"/>
      <c r="E1987" s="515"/>
      <c r="F1987" s="515"/>
      <c r="G1987" s="515"/>
      <c r="H1987" s="515"/>
    </row>
    <row r="1988" spans="1:8" x14ac:dyDescent="0.3">
      <c r="A1988" s="517" t="s">
        <v>376</v>
      </c>
      <c r="B1988" s="517"/>
      <c r="C1988" s="517"/>
      <c r="D1988" s="517"/>
      <c r="E1988" s="517"/>
      <c r="F1988" s="517"/>
      <c r="G1988" s="517"/>
      <c r="H1988" s="517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28" t="s">
        <v>2</v>
      </c>
      <c r="B1990" s="522" t="s">
        <v>3</v>
      </c>
      <c r="C1990" s="530" t="s">
        <v>4</v>
      </c>
      <c r="D1990" s="522" t="s">
        <v>5</v>
      </c>
      <c r="E1990" s="522" t="s">
        <v>6</v>
      </c>
      <c r="F1990" s="522" t="s">
        <v>7</v>
      </c>
      <c r="G1990" s="261" t="s">
        <v>8</v>
      </c>
      <c r="H1990" s="526" t="s">
        <v>9</v>
      </c>
    </row>
    <row r="1991" spans="1:8" ht="19.5" thickBot="1" x14ac:dyDescent="0.35">
      <c r="A1991" s="529"/>
      <c r="B1991" s="523"/>
      <c r="C1991" s="531"/>
      <c r="D1991" s="523"/>
      <c r="E1991" s="523"/>
      <c r="F1991" s="523"/>
      <c r="G1991" s="262" t="s">
        <v>10</v>
      </c>
      <c r="H1991" s="527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15"/>
      <c r="E1997" s="515"/>
      <c r="F1997" s="515"/>
      <c r="G1997" s="515"/>
      <c r="H1997" s="515"/>
    </row>
    <row r="1998" spans="1:8" x14ac:dyDescent="0.3">
      <c r="D1998" s="515" t="s">
        <v>142</v>
      </c>
      <c r="E1998" s="515"/>
      <c r="F1998" s="515"/>
      <c r="G1998" s="515"/>
      <c r="H1998" s="515"/>
    </row>
    <row r="1999" spans="1:8" x14ac:dyDescent="0.3">
      <c r="C1999" s="287"/>
      <c r="D1999" s="515" t="s">
        <v>33</v>
      </c>
      <c r="E1999" s="515"/>
      <c r="F1999" s="515"/>
      <c r="G1999" s="515"/>
      <c r="H1999" s="515"/>
    </row>
    <row r="2000" spans="1:8" x14ac:dyDescent="0.3">
      <c r="C2000" s="287"/>
      <c r="D2000" s="515"/>
      <c r="E2000" s="515"/>
      <c r="F2000" s="515"/>
      <c r="G2000" s="515"/>
      <c r="H2000" s="515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16" t="s">
        <v>34</v>
      </c>
      <c r="E2003" s="516"/>
      <c r="F2003" s="516"/>
      <c r="G2003" s="516"/>
      <c r="H2003" s="516"/>
    </row>
    <row r="2004" spans="3:8" x14ac:dyDescent="0.3">
      <c r="D2004" s="515" t="s">
        <v>35</v>
      </c>
      <c r="E2004" s="515"/>
      <c r="F2004" s="515"/>
      <c r="G2004" s="515"/>
      <c r="H2004" s="515"/>
    </row>
    <row r="2005" spans="3:8" x14ac:dyDescent="0.3">
      <c r="D2005" s="515" t="s">
        <v>36</v>
      </c>
      <c r="E2005" s="515"/>
      <c r="F2005" s="515"/>
      <c r="G2005" s="515"/>
      <c r="H2005" s="515"/>
    </row>
  </sheetData>
  <mergeCells count="535"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15" t="s">
        <v>353</v>
      </c>
      <c r="B3" s="515"/>
      <c r="C3" s="515"/>
      <c r="D3" s="515"/>
      <c r="E3" s="515"/>
      <c r="F3" s="515"/>
      <c r="G3" s="515"/>
      <c r="H3" s="515"/>
      <c r="I3" s="515"/>
    </row>
    <row r="4" spans="1:9" ht="18" x14ac:dyDescent="0.25">
      <c r="A4" s="515" t="s">
        <v>379</v>
      </c>
      <c r="B4" s="515"/>
      <c r="C4" s="515"/>
      <c r="D4" s="515"/>
      <c r="E4" s="515"/>
      <c r="F4" s="515"/>
      <c r="G4" s="515"/>
      <c r="H4" s="515"/>
      <c r="I4" s="515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12" t="s">
        <v>2</v>
      </c>
      <c r="B6" s="612" t="s">
        <v>354</v>
      </c>
      <c r="C6" s="312" t="s">
        <v>355</v>
      </c>
      <c r="D6" s="612" t="s">
        <v>5</v>
      </c>
      <c r="E6" s="612" t="s">
        <v>6</v>
      </c>
      <c r="F6" s="612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13"/>
      <c r="B7" s="613"/>
      <c r="C7" s="314" t="s">
        <v>4</v>
      </c>
      <c r="D7" s="613"/>
      <c r="E7" s="613"/>
      <c r="F7" s="613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14" t="s">
        <v>359</v>
      </c>
      <c r="C8" s="615"/>
      <c r="D8" s="616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17" t="s">
        <v>42</v>
      </c>
      <c r="B32" s="618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14" t="s">
        <v>366</v>
      </c>
      <c r="C33" s="615"/>
      <c r="D33" s="616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17" t="s">
        <v>42</v>
      </c>
      <c r="B39" s="618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19" t="s">
        <v>371</v>
      </c>
      <c r="C40" s="620"/>
      <c r="D40" s="621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587" t="s">
        <v>375</v>
      </c>
      <c r="B46" s="588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85" t="s">
        <v>32</v>
      </c>
      <c r="F49" s="585"/>
      <c r="G49" s="585"/>
      <c r="H49" s="585"/>
      <c r="I49" s="585"/>
    </row>
    <row r="50" spans="1:9" ht="15.75" x14ac:dyDescent="0.25">
      <c r="A50" s="301"/>
      <c r="B50" s="301"/>
      <c r="C50" s="301"/>
      <c r="D50" s="301"/>
      <c r="E50" s="585" t="s">
        <v>33</v>
      </c>
      <c r="F50" s="585"/>
      <c r="G50" s="585"/>
      <c r="H50" s="585"/>
      <c r="I50" s="585"/>
    </row>
    <row r="51" spans="1:9" ht="15.75" x14ac:dyDescent="0.25">
      <c r="A51" s="301"/>
      <c r="B51" s="301"/>
      <c r="C51" s="301"/>
      <c r="D51" s="301"/>
      <c r="E51" s="585"/>
      <c r="F51" s="585"/>
      <c r="G51" s="585"/>
      <c r="H51" s="585"/>
      <c r="I51" s="585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86" t="s">
        <v>34</v>
      </c>
      <c r="F54" s="586"/>
      <c r="G54" s="586"/>
      <c r="H54" s="586"/>
      <c r="I54" s="586"/>
    </row>
    <row r="55" spans="1:9" ht="16.5" customHeight="1" x14ac:dyDescent="0.25">
      <c r="A55" s="301"/>
      <c r="B55" s="301"/>
      <c r="C55" s="301"/>
      <c r="D55" s="301"/>
      <c r="E55" s="585" t="s">
        <v>35</v>
      </c>
      <c r="F55" s="585"/>
      <c r="G55" s="585"/>
      <c r="H55" s="585"/>
      <c r="I55" s="585"/>
    </row>
    <row r="56" spans="1:9" ht="15.75" x14ac:dyDescent="0.25">
      <c r="A56" s="301"/>
      <c r="B56" s="301"/>
      <c r="C56" s="301"/>
      <c r="D56" s="301"/>
      <c r="E56" s="585" t="s">
        <v>36</v>
      </c>
      <c r="F56" s="585"/>
      <c r="G56" s="585"/>
      <c r="H56" s="585"/>
      <c r="I56" s="585"/>
    </row>
    <row r="57" spans="1:9" ht="15.75" x14ac:dyDescent="0.25">
      <c r="A57" s="301"/>
      <c r="B57" s="301"/>
      <c r="C57" s="301"/>
      <c r="D57" s="301"/>
      <c r="E57" s="585"/>
      <c r="F57" s="585"/>
      <c r="G57" s="585"/>
      <c r="H57" s="585"/>
      <c r="I57" s="585"/>
    </row>
    <row r="58" spans="1:9" ht="15.75" x14ac:dyDescent="0.25">
      <c r="A58" s="301"/>
      <c r="B58" s="301"/>
      <c r="C58" s="301"/>
      <c r="D58" s="301"/>
      <c r="E58" s="585"/>
      <c r="F58" s="585"/>
      <c r="G58" s="585"/>
      <c r="H58" s="585"/>
      <c r="I58" s="585"/>
    </row>
  </sheetData>
  <mergeCells count="21"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  <mergeCell ref="E57:I57"/>
    <mergeCell ref="E58:I58"/>
    <mergeCell ref="E49:I49"/>
    <mergeCell ref="E50:I50"/>
    <mergeCell ref="E51:I51"/>
    <mergeCell ref="E54:I54"/>
    <mergeCell ref="E55:I55"/>
    <mergeCell ref="E56:I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29"/>
  <sheetViews>
    <sheetView topLeftCell="A10" workbookViewId="0">
      <selection activeCell="I30" sqref="I30"/>
    </sheetView>
  </sheetViews>
  <sheetFormatPr defaultRowHeight="15" x14ac:dyDescent="0.25"/>
  <cols>
    <col min="6" max="6" width="29.42578125" customWidth="1"/>
    <col min="7" max="7" width="13.42578125" customWidth="1"/>
  </cols>
  <sheetData>
    <row r="3" spans="5:7" ht="15.75" x14ac:dyDescent="0.25">
      <c r="E3">
        <v>1</v>
      </c>
      <c r="F3" s="324" t="s">
        <v>363</v>
      </c>
      <c r="G3" s="506">
        <v>100</v>
      </c>
    </row>
    <row r="4" spans="5:7" ht="15.75" x14ac:dyDescent="0.25">
      <c r="E4">
        <v>2</v>
      </c>
      <c r="F4" s="324" t="s">
        <v>130</v>
      </c>
      <c r="G4" s="506">
        <v>100</v>
      </c>
    </row>
    <row r="5" spans="5:7" ht="15.75" x14ac:dyDescent="0.25">
      <c r="E5">
        <v>3</v>
      </c>
      <c r="F5" s="323" t="s">
        <v>361</v>
      </c>
      <c r="G5" s="506">
        <v>100</v>
      </c>
    </row>
    <row r="6" spans="5:7" ht="15.75" x14ac:dyDescent="0.25">
      <c r="E6">
        <v>4</v>
      </c>
      <c r="F6" s="331" t="s">
        <v>168</v>
      </c>
      <c r="G6" s="506">
        <v>100</v>
      </c>
    </row>
    <row r="7" spans="5:7" ht="15.75" x14ac:dyDescent="0.25">
      <c r="E7">
        <v>5</v>
      </c>
      <c r="F7" s="331" t="s">
        <v>193</v>
      </c>
      <c r="G7" s="506">
        <v>100</v>
      </c>
    </row>
    <row r="8" spans="5:7" ht="15.75" x14ac:dyDescent="0.25">
      <c r="E8">
        <v>6</v>
      </c>
      <c r="F8" s="331" t="s">
        <v>197</v>
      </c>
      <c r="G8" s="506">
        <v>100</v>
      </c>
    </row>
    <row r="9" spans="5:7" ht="15.75" x14ac:dyDescent="0.25">
      <c r="E9">
        <v>7</v>
      </c>
      <c r="F9" s="331" t="s">
        <v>267</v>
      </c>
      <c r="G9" s="506">
        <v>100</v>
      </c>
    </row>
    <row r="10" spans="5:7" ht="15.75" x14ac:dyDescent="0.25">
      <c r="E10">
        <v>8</v>
      </c>
      <c r="F10" s="331" t="s">
        <v>304</v>
      </c>
      <c r="G10" s="506">
        <v>100</v>
      </c>
    </row>
    <row r="11" spans="5:7" ht="15.75" x14ac:dyDescent="0.25">
      <c r="E11">
        <v>9</v>
      </c>
      <c r="F11" s="331" t="s">
        <v>182</v>
      </c>
      <c r="G11" s="506">
        <v>100</v>
      </c>
    </row>
    <row r="12" spans="5:7" ht="15.75" x14ac:dyDescent="0.25">
      <c r="E12">
        <v>10</v>
      </c>
      <c r="F12" s="331" t="s">
        <v>364</v>
      </c>
      <c r="G12" s="506">
        <v>100</v>
      </c>
    </row>
    <row r="13" spans="5:7" ht="15.75" x14ac:dyDescent="0.25">
      <c r="E13">
        <v>11</v>
      </c>
      <c r="F13" s="331" t="s">
        <v>13</v>
      </c>
      <c r="G13" s="506">
        <v>100</v>
      </c>
    </row>
    <row r="14" spans="5:7" ht="15.75" x14ac:dyDescent="0.25">
      <c r="E14">
        <v>12</v>
      </c>
      <c r="F14" s="331" t="s">
        <v>144</v>
      </c>
      <c r="G14" s="506">
        <v>100</v>
      </c>
    </row>
    <row r="15" spans="5:7" ht="15.75" x14ac:dyDescent="0.25">
      <c r="E15">
        <v>13</v>
      </c>
      <c r="F15" s="324" t="s">
        <v>365</v>
      </c>
      <c r="G15" s="506">
        <v>100</v>
      </c>
    </row>
    <row r="16" spans="5:7" ht="15.75" x14ac:dyDescent="0.25">
      <c r="E16">
        <v>14</v>
      </c>
      <c r="F16" s="324" t="s">
        <v>119</v>
      </c>
      <c r="G16" s="506">
        <v>100</v>
      </c>
    </row>
    <row r="17" spans="5:7" ht="15.75" x14ac:dyDescent="0.25">
      <c r="E17">
        <v>15</v>
      </c>
      <c r="F17" s="331" t="s">
        <v>153</v>
      </c>
      <c r="G17" s="506">
        <v>100</v>
      </c>
    </row>
    <row r="18" spans="5:7" ht="15.75" x14ac:dyDescent="0.25">
      <c r="E18">
        <v>16</v>
      </c>
      <c r="F18" s="331" t="s">
        <v>218</v>
      </c>
      <c r="G18" s="506">
        <v>100</v>
      </c>
    </row>
    <row r="19" spans="5:7" ht="15.75" x14ac:dyDescent="0.25">
      <c r="E19">
        <v>17</v>
      </c>
      <c r="F19" s="452" t="s">
        <v>362</v>
      </c>
      <c r="G19" s="506">
        <v>100</v>
      </c>
    </row>
    <row r="20" spans="5:7" ht="15.75" x14ac:dyDescent="0.25">
      <c r="E20">
        <v>18</v>
      </c>
      <c r="F20" s="331" t="s">
        <v>92</v>
      </c>
      <c r="G20" s="506">
        <v>100</v>
      </c>
    </row>
    <row r="21" spans="5:7" ht="15.75" x14ac:dyDescent="0.25">
      <c r="E21">
        <v>19</v>
      </c>
      <c r="F21" s="324" t="s">
        <v>250</v>
      </c>
      <c r="G21" s="506">
        <v>100</v>
      </c>
    </row>
    <row r="22" spans="5:7" ht="15.75" x14ac:dyDescent="0.25">
      <c r="E22">
        <v>20</v>
      </c>
      <c r="F22" s="452" t="s">
        <v>241</v>
      </c>
      <c r="G22" s="506">
        <v>100</v>
      </c>
    </row>
    <row r="23" spans="5:7" ht="15.75" x14ac:dyDescent="0.25">
      <c r="E23">
        <v>21</v>
      </c>
      <c r="F23" s="324" t="s">
        <v>360</v>
      </c>
      <c r="G23" s="506">
        <v>97.977032024444455</v>
      </c>
    </row>
    <row r="24" spans="5:7" ht="15.75" x14ac:dyDescent="0.25">
      <c r="E24">
        <v>22</v>
      </c>
      <c r="F24" s="331" t="s">
        <v>369</v>
      </c>
      <c r="G24" s="506">
        <v>95.365569248331653</v>
      </c>
    </row>
    <row r="25" spans="5:7" ht="15.75" x14ac:dyDescent="0.25">
      <c r="E25">
        <v>23</v>
      </c>
      <c r="F25" s="324" t="s">
        <v>367</v>
      </c>
      <c r="G25" s="506">
        <v>89.524451511747031</v>
      </c>
    </row>
    <row r="26" spans="5:7" ht="15.75" x14ac:dyDescent="0.25">
      <c r="E26">
        <v>24</v>
      </c>
      <c r="F26" s="324" t="s">
        <v>368</v>
      </c>
      <c r="G26" s="506">
        <v>88.617310960118701</v>
      </c>
    </row>
    <row r="27" spans="5:7" ht="15.75" x14ac:dyDescent="0.25">
      <c r="E27">
        <v>25</v>
      </c>
      <c r="F27" s="452" t="s">
        <v>374</v>
      </c>
      <c r="G27" s="506">
        <v>100</v>
      </c>
    </row>
    <row r="28" spans="5:7" ht="15.75" x14ac:dyDescent="0.25">
      <c r="E28">
        <v>26</v>
      </c>
      <c r="F28" s="452" t="s">
        <v>373</v>
      </c>
      <c r="G28" s="506">
        <v>97.630613181763309</v>
      </c>
    </row>
    <row r="29" spans="5:7" ht="15.75" x14ac:dyDescent="0.25">
      <c r="E29">
        <v>27</v>
      </c>
      <c r="F29" s="452" t="s">
        <v>372</v>
      </c>
      <c r="G29" s="506">
        <v>77.153499874016489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FEBRUARI</vt:lpstr>
      <vt:lpstr>REKAP</vt:lpstr>
      <vt:lpstr>MARET 2021</vt:lpstr>
      <vt:lpstr>REKAP MARET 2021</vt:lpstr>
      <vt:lpstr>Sheet1</vt:lpstr>
      <vt:lpstr>FEBRUARI!Print_Area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2023-01-02T02:09:19Z</cp:lastPrinted>
  <dcterms:created xsi:type="dcterms:W3CDTF">2021-03-06T07:02:37Z</dcterms:created>
  <dcterms:modified xsi:type="dcterms:W3CDTF">2023-03-05T14:53:59Z</dcterms:modified>
</cp:coreProperties>
</file>