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0730" windowHeight="10680"/>
  </bookViews>
  <sheets>
    <sheet name="09.KWTN" sheetId="11" r:id="rId1"/>
  </sheets>
  <definedNames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J21" i="11" l="1"/>
  <c r="AI21" i="11"/>
  <c r="AH21" i="11"/>
  <c r="AG21" i="11"/>
  <c r="W21" i="11"/>
  <c r="V21" i="11"/>
  <c r="T21" i="11"/>
  <c r="S21" i="11"/>
  <c r="Q21" i="11"/>
  <c r="P21" i="11"/>
  <c r="N21" i="11"/>
  <c r="M21" i="11"/>
  <c r="K21" i="11"/>
  <c r="J21" i="11"/>
  <c r="H21" i="11"/>
  <c r="G21" i="11"/>
  <c r="E21" i="11"/>
  <c r="D21" i="11"/>
  <c r="C21" i="11"/>
  <c r="AL20" i="11"/>
  <c r="AK20" i="11"/>
  <c r="Z20" i="11"/>
  <c r="Y20" i="11"/>
  <c r="X20" i="11"/>
  <c r="U20" i="11"/>
  <c r="R20" i="11"/>
  <c r="O20" i="11"/>
  <c r="L20" i="11"/>
  <c r="I20" i="11"/>
  <c r="F20" i="11"/>
  <c r="AL19" i="11"/>
  <c r="AK19" i="11"/>
  <c r="Z19" i="11"/>
  <c r="Y19" i="11"/>
  <c r="X19" i="11"/>
  <c r="U19" i="11"/>
  <c r="R19" i="11"/>
  <c r="O19" i="11"/>
  <c r="L19" i="11"/>
  <c r="I19" i="11"/>
  <c r="F19" i="11"/>
  <c r="AL18" i="11"/>
  <c r="AK18" i="11"/>
  <c r="Z18" i="11"/>
  <c r="Y18" i="11"/>
  <c r="X18" i="11"/>
  <c r="U18" i="11"/>
  <c r="R18" i="11"/>
  <c r="O18" i="11"/>
  <c r="L18" i="11"/>
  <c r="I18" i="11"/>
  <c r="F18" i="11"/>
  <c r="AL17" i="11"/>
  <c r="AK17" i="11"/>
  <c r="Z17" i="11"/>
  <c r="Y17" i="11"/>
  <c r="X17" i="11"/>
  <c r="U17" i="11"/>
  <c r="R17" i="11"/>
  <c r="O17" i="11"/>
  <c r="L17" i="11"/>
  <c r="I17" i="11"/>
  <c r="F17" i="11"/>
  <c r="AL16" i="11"/>
  <c r="AK16" i="11"/>
  <c r="Z16" i="11"/>
  <c r="Y16" i="11"/>
  <c r="X16" i="11"/>
  <c r="U16" i="11"/>
  <c r="R16" i="11"/>
  <c r="O16" i="11"/>
  <c r="L16" i="11"/>
  <c r="I16" i="11"/>
  <c r="F16" i="11"/>
  <c r="AL15" i="11"/>
  <c r="AK15" i="11"/>
  <c r="Z15" i="11"/>
  <c r="Y15" i="11"/>
  <c r="X15" i="11"/>
  <c r="U15" i="11"/>
  <c r="R15" i="11"/>
  <c r="O15" i="11"/>
  <c r="L15" i="11"/>
  <c r="I15" i="11"/>
  <c r="F15" i="11"/>
  <c r="AL14" i="11"/>
  <c r="AK14" i="11"/>
  <c r="Z14" i="11"/>
  <c r="Y14" i="11"/>
  <c r="X14" i="11"/>
  <c r="U14" i="11"/>
  <c r="R14" i="11"/>
  <c r="O14" i="11"/>
  <c r="L14" i="11"/>
  <c r="I14" i="11"/>
  <c r="F14" i="11"/>
  <c r="AL13" i="11"/>
  <c r="AK13" i="11"/>
  <c r="Z13" i="11"/>
  <c r="Y13" i="11"/>
  <c r="X13" i="11"/>
  <c r="U13" i="11"/>
  <c r="R13" i="11"/>
  <c r="O13" i="11"/>
  <c r="L13" i="11"/>
  <c r="I13" i="11"/>
  <c r="F13" i="11"/>
  <c r="AL12" i="11"/>
  <c r="AK12" i="11"/>
  <c r="AA12" i="11"/>
  <c r="Z12" i="11"/>
  <c r="Y12" i="11"/>
  <c r="X12" i="11"/>
  <c r="U12" i="11"/>
  <c r="R12" i="11"/>
  <c r="O12" i="11"/>
  <c r="L12" i="11"/>
  <c r="I12" i="11"/>
  <c r="F12" i="11"/>
  <c r="AL11" i="11"/>
  <c r="AK11" i="11"/>
  <c r="Z11" i="11"/>
  <c r="Y11" i="11"/>
  <c r="X11" i="11"/>
  <c r="U11" i="11"/>
  <c r="R11" i="11"/>
  <c r="O11" i="11"/>
  <c r="L11" i="11"/>
  <c r="I11" i="11"/>
  <c r="F11" i="11"/>
  <c r="AL10" i="11"/>
  <c r="AK10" i="11"/>
  <c r="AA10" i="11"/>
  <c r="Z10" i="11"/>
  <c r="Y10" i="11"/>
  <c r="X10" i="11"/>
  <c r="U10" i="11"/>
  <c r="R10" i="11"/>
  <c r="O10" i="11"/>
  <c r="L10" i="11"/>
  <c r="I10" i="11"/>
  <c r="F10" i="11"/>
  <c r="AL9" i="11"/>
  <c r="AK9" i="11"/>
  <c r="Z9" i="11"/>
  <c r="Y9" i="11"/>
  <c r="X9" i="11"/>
  <c r="U9" i="11"/>
  <c r="R9" i="11"/>
  <c r="O9" i="11"/>
  <c r="L9" i="11"/>
  <c r="I9" i="11"/>
  <c r="F9" i="11"/>
  <c r="AA20" i="11" l="1"/>
  <c r="AA18" i="11"/>
  <c r="AE14" i="11"/>
  <c r="AE16" i="11"/>
  <c r="AC18" i="11"/>
  <c r="AC10" i="11"/>
  <c r="AC16" i="11"/>
  <c r="AE19" i="11"/>
  <c r="R21" i="11"/>
  <c r="AD10" i="11"/>
  <c r="AC12" i="11"/>
  <c r="AB12" i="11"/>
  <c r="O21" i="11"/>
  <c r="AE10" i="11"/>
  <c r="AD18" i="11"/>
  <c r="AC20" i="11"/>
  <c r="AB20" i="11"/>
  <c r="AE18" i="11"/>
  <c r="AC13" i="11"/>
  <c r="AE11" i="11"/>
  <c r="AA14" i="11"/>
  <c r="AF14" i="11" s="1"/>
  <c r="AE9" i="11"/>
  <c r="AC11" i="11"/>
  <c r="AA13" i="11"/>
  <c r="AE17" i="11"/>
  <c r="AC19" i="11"/>
  <c r="L21" i="11"/>
  <c r="U21" i="11"/>
  <c r="AK21" i="11"/>
  <c r="AA15" i="11"/>
  <c r="F21" i="11"/>
  <c r="AL21" i="11"/>
  <c r="AE12" i="11"/>
  <c r="AC14" i="11"/>
  <c r="AA16" i="11"/>
  <c r="AE20" i="11"/>
  <c r="AA9" i="11"/>
  <c r="AE13" i="11"/>
  <c r="AC15" i="11"/>
  <c r="AA17" i="11"/>
  <c r="X21" i="11"/>
  <c r="I21" i="11"/>
  <c r="Y21" i="11"/>
  <c r="AC9" i="11"/>
  <c r="AB10" i="11"/>
  <c r="AA11" i="11"/>
  <c r="AE15" i="11"/>
  <c r="AD16" i="11"/>
  <c r="AC17" i="11"/>
  <c r="AB18" i="11"/>
  <c r="AA19" i="11"/>
  <c r="Z21" i="11"/>
  <c r="AF12" i="11" l="1"/>
  <c r="AF11" i="11"/>
  <c r="AB17" i="11"/>
  <c r="AF10" i="11"/>
  <c r="AB11" i="11"/>
  <c r="AD15" i="11"/>
  <c r="AF19" i="11"/>
  <c r="AF13" i="11"/>
  <c r="AB15" i="11"/>
  <c r="AD19" i="11"/>
  <c r="AD12" i="11"/>
  <c r="AB19" i="11"/>
  <c r="AC21" i="11"/>
  <c r="AD9" i="11"/>
  <c r="AB9" i="11"/>
  <c r="AA21" i="11"/>
  <c r="AF17" i="11"/>
  <c r="AF20" i="11"/>
  <c r="AB13" i="11"/>
  <c r="AD13" i="11"/>
  <c r="AF18" i="11"/>
  <c r="AD20" i="11"/>
  <c r="AD17" i="11"/>
  <c r="AB16" i="11"/>
  <c r="AD11" i="11"/>
  <c r="AB14" i="11"/>
  <c r="AF15" i="11"/>
  <c r="AD14" i="11"/>
  <c r="AE21" i="11"/>
  <c r="AF9" i="11"/>
  <c r="AF16" i="11"/>
  <c r="AB21" i="11" l="1"/>
  <c r="AF21" i="11"/>
  <c r="AD21" i="11"/>
</calcChain>
</file>

<file path=xl/sharedStrings.xml><?xml version="1.0" encoding="utf-8"?>
<sst xmlns="http://schemas.openxmlformats.org/spreadsheetml/2006/main" count="63" uniqueCount="39">
  <si>
    <t>TAHUN 2022</t>
  </si>
  <si>
    <t>NO</t>
  </si>
  <si>
    <t>JML PUS</t>
  </si>
  <si>
    <t>PUS MENJADI PESERTA KB</t>
  </si>
  <si>
    <t>PUS BUKAN PST KB</t>
  </si>
  <si>
    <t xml:space="preserve">         IUD</t>
  </si>
  <si>
    <t>MOW</t>
  </si>
  <si>
    <t>MOP</t>
  </si>
  <si>
    <t>KONDOM</t>
  </si>
  <si>
    <t xml:space="preserve">   IMPL</t>
  </si>
  <si>
    <t>SUNTIK</t>
  </si>
  <si>
    <t>PIL</t>
  </si>
  <si>
    <t>TOTAL</t>
  </si>
  <si>
    <t>%</t>
  </si>
  <si>
    <t>PA MKJP</t>
  </si>
  <si>
    <t>PA PRIA</t>
  </si>
  <si>
    <t>HML</t>
  </si>
  <si>
    <t>IAS</t>
  </si>
  <si>
    <t>IAT</t>
  </si>
  <si>
    <t>TIAL</t>
  </si>
  <si>
    <t>JUMLAH</t>
  </si>
  <si>
    <t>UNMEET NEED</t>
  </si>
  <si>
    <t>P</t>
  </si>
  <si>
    <t>S</t>
  </si>
  <si>
    <t>JML</t>
  </si>
  <si>
    <t>KAWUNGANTEN</t>
  </si>
  <si>
    <t>DESA</t>
  </si>
  <si>
    <t>SIDAURIP</t>
  </si>
  <si>
    <t>GRUGU</t>
  </si>
  <si>
    <t>BRINGKENG</t>
  </si>
  <si>
    <t>UJUNGMANIK</t>
  </si>
  <si>
    <t>KUBANGKANGKUNG</t>
  </si>
  <si>
    <t>BOJONG</t>
  </si>
  <si>
    <t>MENTASAN</t>
  </si>
  <si>
    <t>KALIJERUK</t>
  </si>
  <si>
    <t>SARWADADI</t>
  </si>
  <si>
    <t>KAWUNGANTEN LOR</t>
  </si>
  <si>
    <t>BABAKAN</t>
  </si>
  <si>
    <t>PUS DAN PESERTA KB BERDASARKAN  JENIS KONTRASEPSI KECAMATAN KAWUNGANTEN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</si>
</sst>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i/>
      <sz val="11"/>
      <color theme="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3" fontId="2" fillId="0" borderId="0" xfId="0" applyNumberFormat="1" applyFont="1" applyAlignment="1">
      <alignment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3" fontId="4" fillId="2" borderId="10" xfId="0" applyNumberFormat="1" applyFont="1" applyFill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2" fontId="2" fillId="0" borderId="10" xfId="0" applyNumberFormat="1" applyFont="1" applyBorder="1" applyAlignment="1">
      <alignment vertical="center"/>
    </xf>
    <xf numFmtId="0" fontId="2" fillId="0" borderId="10" xfId="0" applyFont="1" applyBorder="1" applyAlignment="1"/>
    <xf numFmtId="0" fontId="2" fillId="0" borderId="9" xfId="0" applyFont="1" applyBorder="1" applyAlignment="1"/>
    <xf numFmtId="0" fontId="5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6" xfId="0" applyFont="1" applyBorder="1"/>
    <xf numFmtId="3" fontId="2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8" xfId="0" applyFont="1" applyBorder="1"/>
    <xf numFmtId="3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8080"/>
  </sheetPr>
  <dimension ref="A1:AL1000"/>
  <sheetViews>
    <sheetView tabSelected="1" workbookViewId="0">
      <selection activeCell="C11" sqref="C11"/>
    </sheetView>
  </sheetViews>
  <sheetFormatPr defaultColWidth="14.42578125" defaultRowHeight="15" customHeight="1" x14ac:dyDescent="0.25"/>
  <cols>
    <col min="1" max="1" width="5.140625" customWidth="1"/>
    <col min="2" max="2" width="23.42578125" customWidth="1"/>
    <col min="3" max="3" width="11.85546875" customWidth="1"/>
    <col min="4" max="37" width="8" customWidth="1"/>
    <col min="38" max="38" width="11.42578125" customWidth="1"/>
  </cols>
  <sheetData>
    <row r="1" spans="1:38" ht="18" customHeight="1" x14ac:dyDescent="0.25">
      <c r="A1" s="17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pans="1:38" ht="18" customHeight="1" x14ac:dyDescent="0.25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25">
      <c r="A5" s="12" t="s">
        <v>1</v>
      </c>
      <c r="B5" s="12" t="s">
        <v>26</v>
      </c>
      <c r="C5" s="10" t="s">
        <v>2</v>
      </c>
      <c r="D5" s="20" t="s">
        <v>3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2"/>
      <c r="AG5" s="16" t="s">
        <v>4</v>
      </c>
      <c r="AH5" s="15"/>
      <c r="AI5" s="15"/>
      <c r="AJ5" s="15"/>
      <c r="AK5" s="15"/>
      <c r="AL5" s="14"/>
    </row>
    <row r="6" spans="1:38" x14ac:dyDescent="0.25">
      <c r="A6" s="19"/>
      <c r="B6" s="19"/>
      <c r="C6" s="19"/>
      <c r="D6" s="13" t="s">
        <v>5</v>
      </c>
      <c r="E6" s="15"/>
      <c r="F6" s="14"/>
      <c r="G6" s="13" t="s">
        <v>6</v>
      </c>
      <c r="H6" s="15"/>
      <c r="I6" s="14"/>
      <c r="J6" s="13" t="s">
        <v>7</v>
      </c>
      <c r="K6" s="15"/>
      <c r="L6" s="14"/>
      <c r="M6" s="13" t="s">
        <v>8</v>
      </c>
      <c r="N6" s="15"/>
      <c r="O6" s="14"/>
      <c r="P6" s="16" t="s">
        <v>9</v>
      </c>
      <c r="Q6" s="15"/>
      <c r="R6" s="14"/>
      <c r="S6" s="13" t="s">
        <v>10</v>
      </c>
      <c r="T6" s="15"/>
      <c r="U6" s="14"/>
      <c r="V6" s="13" t="s">
        <v>11</v>
      </c>
      <c r="W6" s="15"/>
      <c r="X6" s="14"/>
      <c r="Y6" s="13" t="s">
        <v>12</v>
      </c>
      <c r="Z6" s="15"/>
      <c r="AA6" s="14"/>
      <c r="AB6" s="12" t="s">
        <v>13</v>
      </c>
      <c r="AC6" s="10" t="s">
        <v>14</v>
      </c>
      <c r="AD6" s="12" t="s">
        <v>13</v>
      </c>
      <c r="AE6" s="10" t="s">
        <v>15</v>
      </c>
      <c r="AF6" s="12" t="s">
        <v>13</v>
      </c>
      <c r="AG6" s="10" t="s">
        <v>16</v>
      </c>
      <c r="AH6" s="10" t="s">
        <v>17</v>
      </c>
      <c r="AI6" s="10" t="s">
        <v>18</v>
      </c>
      <c r="AJ6" s="10" t="s">
        <v>19</v>
      </c>
      <c r="AK6" s="12" t="s">
        <v>20</v>
      </c>
      <c r="AL6" s="10" t="s">
        <v>21</v>
      </c>
    </row>
    <row r="7" spans="1:38" x14ac:dyDescent="0.25">
      <c r="A7" s="11"/>
      <c r="B7" s="11"/>
      <c r="C7" s="11"/>
      <c r="D7" s="2" t="s">
        <v>22</v>
      </c>
      <c r="E7" s="2" t="s">
        <v>23</v>
      </c>
      <c r="F7" s="2" t="s">
        <v>24</v>
      </c>
      <c r="G7" s="2" t="s">
        <v>22</v>
      </c>
      <c r="H7" s="2" t="s">
        <v>23</v>
      </c>
      <c r="I7" s="2" t="s">
        <v>24</v>
      </c>
      <c r="J7" s="2" t="s">
        <v>22</v>
      </c>
      <c r="K7" s="2" t="s">
        <v>23</v>
      </c>
      <c r="L7" s="2" t="s">
        <v>24</v>
      </c>
      <c r="M7" s="2" t="s">
        <v>22</v>
      </c>
      <c r="N7" s="2" t="s">
        <v>23</v>
      </c>
      <c r="O7" s="2" t="s">
        <v>24</v>
      </c>
      <c r="P7" s="2" t="s">
        <v>22</v>
      </c>
      <c r="Q7" s="2" t="s">
        <v>23</v>
      </c>
      <c r="R7" s="2" t="s">
        <v>24</v>
      </c>
      <c r="S7" s="2" t="s">
        <v>22</v>
      </c>
      <c r="T7" s="2" t="s">
        <v>23</v>
      </c>
      <c r="U7" s="2" t="s">
        <v>24</v>
      </c>
      <c r="V7" s="2" t="s">
        <v>22</v>
      </c>
      <c r="W7" s="2" t="s">
        <v>23</v>
      </c>
      <c r="X7" s="2" t="s">
        <v>24</v>
      </c>
      <c r="Y7" s="2" t="s">
        <v>22</v>
      </c>
      <c r="Z7" s="2" t="s">
        <v>23</v>
      </c>
      <c r="AA7" s="3" t="s">
        <v>20</v>
      </c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4">
        <v>37</v>
      </c>
      <c r="AL8" s="4">
        <v>38</v>
      </c>
    </row>
    <row r="9" spans="1:38" x14ac:dyDescent="0.25">
      <c r="A9" s="2">
        <v>1</v>
      </c>
      <c r="B9" s="7" t="s">
        <v>28</v>
      </c>
      <c r="C9" s="5">
        <v>652</v>
      </c>
      <c r="D9" s="5">
        <v>10</v>
      </c>
      <c r="E9" s="5">
        <v>6</v>
      </c>
      <c r="F9" s="3">
        <f t="shared" ref="F9:F20" si="0">D9+E9</f>
        <v>16</v>
      </c>
      <c r="G9" s="5">
        <v>6</v>
      </c>
      <c r="H9" s="5">
        <v>0</v>
      </c>
      <c r="I9" s="3">
        <f t="shared" ref="I9:I20" si="1">G9+H9</f>
        <v>6</v>
      </c>
      <c r="J9" s="5">
        <v>1</v>
      </c>
      <c r="K9" s="5">
        <v>0</v>
      </c>
      <c r="L9" s="3">
        <f t="shared" ref="L9:L20" si="2">J9+K9</f>
        <v>1</v>
      </c>
      <c r="M9" s="5">
        <v>5</v>
      </c>
      <c r="N9" s="5">
        <v>4</v>
      </c>
      <c r="O9" s="3">
        <f t="shared" ref="O9:O20" si="3">M9+N9</f>
        <v>9</v>
      </c>
      <c r="P9" s="5">
        <v>54</v>
      </c>
      <c r="Q9" s="5">
        <v>14</v>
      </c>
      <c r="R9" s="3">
        <f t="shared" ref="R9:R20" si="4">P9+Q9</f>
        <v>68</v>
      </c>
      <c r="S9" s="5">
        <v>144</v>
      </c>
      <c r="T9" s="5">
        <v>147</v>
      </c>
      <c r="U9" s="3">
        <f t="shared" ref="U9:U20" si="5">S9+T9</f>
        <v>291</v>
      </c>
      <c r="V9" s="5">
        <v>25</v>
      </c>
      <c r="W9" s="5">
        <v>24</v>
      </c>
      <c r="X9" s="3">
        <f t="shared" ref="X9:X20" si="6">V9+W9</f>
        <v>49</v>
      </c>
      <c r="Y9" s="3">
        <f t="shared" ref="Y9:Z9" si="7">D9+G9+J9+M9+P9+S9+V9</f>
        <v>245</v>
      </c>
      <c r="Z9" s="3">
        <f t="shared" si="7"/>
        <v>195</v>
      </c>
      <c r="AA9" s="3">
        <f t="shared" ref="AA9:AA20" si="8">Y9+Z9</f>
        <v>440</v>
      </c>
      <c r="AB9" s="6">
        <f t="shared" ref="AB9:AB20" si="9">AA9/C9*100</f>
        <v>67.484662576687114</v>
      </c>
      <c r="AC9" s="3">
        <f t="shared" ref="AC9:AC20" si="10">F9+I9+L9+R9</f>
        <v>91</v>
      </c>
      <c r="AD9" s="6">
        <f t="shared" ref="AD9:AD20" si="11">AC9/AA9*100</f>
        <v>20.681818181818183</v>
      </c>
      <c r="AE9" s="3">
        <f t="shared" ref="AE9:AE20" si="12">L9+O9</f>
        <v>10</v>
      </c>
      <c r="AF9" s="6">
        <f t="shared" ref="AF9:AF20" si="13">AE9/AA9*100</f>
        <v>2.2727272727272729</v>
      </c>
      <c r="AG9" s="5">
        <v>28</v>
      </c>
      <c r="AH9" s="5">
        <v>118</v>
      </c>
      <c r="AI9" s="5">
        <v>34</v>
      </c>
      <c r="AJ9" s="5">
        <v>25</v>
      </c>
      <c r="AK9" s="3">
        <f t="shared" ref="AK9:AK20" si="14">AG9+AH9+AI9+AJ9</f>
        <v>205</v>
      </c>
      <c r="AL9" s="3">
        <f t="shared" ref="AL9:AL20" si="15">AI9+AJ9</f>
        <v>59</v>
      </c>
    </row>
    <row r="10" spans="1:38" x14ac:dyDescent="0.25">
      <c r="A10" s="2">
        <v>2</v>
      </c>
      <c r="B10" s="7" t="s">
        <v>29</v>
      </c>
      <c r="C10" s="5">
        <v>673</v>
      </c>
      <c r="D10" s="5">
        <v>17</v>
      </c>
      <c r="E10" s="5">
        <v>3</v>
      </c>
      <c r="F10" s="3">
        <f t="shared" si="0"/>
        <v>20</v>
      </c>
      <c r="G10" s="5">
        <v>10</v>
      </c>
      <c r="H10" s="5">
        <v>4</v>
      </c>
      <c r="I10" s="3">
        <f t="shared" si="1"/>
        <v>14</v>
      </c>
      <c r="J10" s="5">
        <v>0</v>
      </c>
      <c r="K10" s="5">
        <v>0</v>
      </c>
      <c r="L10" s="3">
        <f t="shared" si="2"/>
        <v>0</v>
      </c>
      <c r="M10" s="5">
        <v>1</v>
      </c>
      <c r="N10" s="5">
        <v>4</v>
      </c>
      <c r="O10" s="3">
        <f t="shared" si="3"/>
        <v>5</v>
      </c>
      <c r="P10" s="5">
        <v>70</v>
      </c>
      <c r="Q10" s="5">
        <v>8</v>
      </c>
      <c r="R10" s="3">
        <f t="shared" si="4"/>
        <v>78</v>
      </c>
      <c r="S10" s="5">
        <v>161</v>
      </c>
      <c r="T10" s="5">
        <v>155</v>
      </c>
      <c r="U10" s="3">
        <f t="shared" si="5"/>
        <v>316</v>
      </c>
      <c r="V10" s="5">
        <v>33</v>
      </c>
      <c r="W10" s="5">
        <v>51</v>
      </c>
      <c r="X10" s="3">
        <f t="shared" si="6"/>
        <v>84</v>
      </c>
      <c r="Y10" s="3">
        <f t="shared" ref="Y10:Z10" si="16">D10+G10+J10+M10+P10+S10+V10</f>
        <v>292</v>
      </c>
      <c r="Z10" s="3">
        <f t="shared" si="16"/>
        <v>225</v>
      </c>
      <c r="AA10" s="3">
        <f t="shared" si="8"/>
        <v>517</v>
      </c>
      <c r="AB10" s="6">
        <f t="shared" si="9"/>
        <v>76.820208023774157</v>
      </c>
      <c r="AC10" s="3">
        <f t="shared" si="10"/>
        <v>112</v>
      </c>
      <c r="AD10" s="6">
        <f t="shared" si="11"/>
        <v>21.663442940038685</v>
      </c>
      <c r="AE10" s="3">
        <f t="shared" si="12"/>
        <v>5</v>
      </c>
      <c r="AF10" s="6">
        <f t="shared" si="13"/>
        <v>0.96711798839458418</v>
      </c>
      <c r="AG10" s="5">
        <v>25</v>
      </c>
      <c r="AH10" s="5">
        <v>88</v>
      </c>
      <c r="AI10" s="5">
        <v>25</v>
      </c>
      <c r="AJ10" s="5">
        <v>16</v>
      </c>
      <c r="AK10" s="3">
        <f t="shared" si="14"/>
        <v>154</v>
      </c>
      <c r="AL10" s="3">
        <f t="shared" si="15"/>
        <v>41</v>
      </c>
    </row>
    <row r="11" spans="1:38" x14ac:dyDescent="0.25">
      <c r="A11" s="2">
        <v>3</v>
      </c>
      <c r="B11" s="8" t="s">
        <v>30</v>
      </c>
      <c r="C11" s="5">
        <v>1779</v>
      </c>
      <c r="D11" s="5">
        <v>48</v>
      </c>
      <c r="E11" s="5">
        <v>18</v>
      </c>
      <c r="F11" s="3">
        <f t="shared" si="0"/>
        <v>66</v>
      </c>
      <c r="G11" s="5">
        <v>25</v>
      </c>
      <c r="H11" s="5">
        <v>11</v>
      </c>
      <c r="I11" s="3">
        <f t="shared" si="1"/>
        <v>36</v>
      </c>
      <c r="J11" s="5">
        <v>1</v>
      </c>
      <c r="K11" s="5">
        <v>0</v>
      </c>
      <c r="L11" s="3">
        <f t="shared" si="2"/>
        <v>1</v>
      </c>
      <c r="M11" s="5">
        <v>6</v>
      </c>
      <c r="N11" s="5">
        <v>79</v>
      </c>
      <c r="O11" s="3">
        <f t="shared" si="3"/>
        <v>85</v>
      </c>
      <c r="P11" s="5">
        <v>92</v>
      </c>
      <c r="Q11" s="5">
        <v>8</v>
      </c>
      <c r="R11" s="3">
        <f t="shared" si="4"/>
        <v>100</v>
      </c>
      <c r="S11" s="5">
        <v>354</v>
      </c>
      <c r="T11" s="5">
        <v>225</v>
      </c>
      <c r="U11" s="3">
        <f t="shared" si="5"/>
        <v>579</v>
      </c>
      <c r="V11" s="5">
        <v>59</v>
      </c>
      <c r="W11" s="5">
        <v>101</v>
      </c>
      <c r="X11" s="3">
        <f t="shared" si="6"/>
        <v>160</v>
      </c>
      <c r="Y11" s="3">
        <f t="shared" ref="Y11:Z11" si="17">D11+G11+J11+M11+P11+S11+V11</f>
        <v>585</v>
      </c>
      <c r="Z11" s="3">
        <f t="shared" si="17"/>
        <v>442</v>
      </c>
      <c r="AA11" s="3">
        <f t="shared" si="8"/>
        <v>1027</v>
      </c>
      <c r="AB11" s="6">
        <f t="shared" si="9"/>
        <v>57.729061270376612</v>
      </c>
      <c r="AC11" s="3">
        <f t="shared" si="10"/>
        <v>203</v>
      </c>
      <c r="AD11" s="6">
        <f t="shared" si="11"/>
        <v>19.766309639727361</v>
      </c>
      <c r="AE11" s="3">
        <f t="shared" si="12"/>
        <v>86</v>
      </c>
      <c r="AF11" s="6">
        <f t="shared" si="13"/>
        <v>8.3739045764362228</v>
      </c>
      <c r="AG11" s="5">
        <v>59</v>
      </c>
      <c r="AH11" s="5">
        <v>395</v>
      </c>
      <c r="AI11" s="5">
        <v>151</v>
      </c>
      <c r="AJ11" s="5">
        <v>145</v>
      </c>
      <c r="AK11" s="3">
        <f t="shared" si="14"/>
        <v>750</v>
      </c>
      <c r="AL11" s="3">
        <f t="shared" si="15"/>
        <v>296</v>
      </c>
    </row>
    <row r="12" spans="1:38" x14ac:dyDescent="0.25">
      <c r="A12" s="2">
        <v>4</v>
      </c>
      <c r="B12" s="7" t="s">
        <v>31</v>
      </c>
      <c r="C12" s="5">
        <v>1613</v>
      </c>
      <c r="D12" s="5">
        <v>48</v>
      </c>
      <c r="E12" s="5">
        <v>22</v>
      </c>
      <c r="F12" s="3">
        <f t="shared" si="0"/>
        <v>70</v>
      </c>
      <c r="G12" s="5">
        <v>18</v>
      </c>
      <c r="H12" s="5">
        <v>8</v>
      </c>
      <c r="I12" s="3">
        <f t="shared" si="1"/>
        <v>26</v>
      </c>
      <c r="J12" s="5">
        <v>0</v>
      </c>
      <c r="K12" s="5">
        <v>0</v>
      </c>
      <c r="L12" s="3">
        <f t="shared" si="2"/>
        <v>0</v>
      </c>
      <c r="M12" s="5">
        <v>2</v>
      </c>
      <c r="N12" s="5">
        <v>13</v>
      </c>
      <c r="O12" s="3">
        <f t="shared" si="3"/>
        <v>15</v>
      </c>
      <c r="P12" s="5">
        <v>65</v>
      </c>
      <c r="Q12" s="5">
        <v>49</v>
      </c>
      <c r="R12" s="3">
        <f t="shared" si="4"/>
        <v>114</v>
      </c>
      <c r="S12" s="5">
        <v>155</v>
      </c>
      <c r="T12" s="5">
        <v>372</v>
      </c>
      <c r="U12" s="3">
        <f t="shared" si="5"/>
        <v>527</v>
      </c>
      <c r="V12" s="5">
        <v>35</v>
      </c>
      <c r="W12" s="5">
        <v>146</v>
      </c>
      <c r="X12" s="3">
        <f t="shared" si="6"/>
        <v>181</v>
      </c>
      <c r="Y12" s="3">
        <f t="shared" ref="Y12:Z12" si="18">D12+G12+J12+M12+P12+S12+V12</f>
        <v>323</v>
      </c>
      <c r="Z12" s="3">
        <f t="shared" si="18"/>
        <v>610</v>
      </c>
      <c r="AA12" s="3">
        <f t="shared" si="8"/>
        <v>933</v>
      </c>
      <c r="AB12" s="6">
        <f t="shared" si="9"/>
        <v>57.842529448233101</v>
      </c>
      <c r="AC12" s="3">
        <f t="shared" si="10"/>
        <v>210</v>
      </c>
      <c r="AD12" s="6">
        <f t="shared" si="11"/>
        <v>22.508038585209004</v>
      </c>
      <c r="AE12" s="3">
        <f t="shared" si="12"/>
        <v>15</v>
      </c>
      <c r="AF12" s="6">
        <f t="shared" si="13"/>
        <v>1.607717041800643</v>
      </c>
      <c r="AG12" s="5">
        <v>41</v>
      </c>
      <c r="AH12" s="5">
        <v>310</v>
      </c>
      <c r="AI12" s="5">
        <v>141</v>
      </c>
      <c r="AJ12" s="5">
        <v>180</v>
      </c>
      <c r="AK12" s="3">
        <f t="shared" si="14"/>
        <v>672</v>
      </c>
      <c r="AL12" s="3">
        <f t="shared" si="15"/>
        <v>321</v>
      </c>
    </row>
    <row r="13" spans="1:38" x14ac:dyDescent="0.25">
      <c r="A13" s="2">
        <v>5</v>
      </c>
      <c r="B13" s="7" t="s">
        <v>32</v>
      </c>
      <c r="C13" s="5">
        <v>2401</v>
      </c>
      <c r="D13" s="5">
        <v>64</v>
      </c>
      <c r="E13" s="5">
        <v>43</v>
      </c>
      <c r="F13" s="3">
        <f t="shared" si="0"/>
        <v>107</v>
      </c>
      <c r="G13" s="5">
        <v>32</v>
      </c>
      <c r="H13" s="5">
        <v>29</v>
      </c>
      <c r="I13" s="3">
        <f t="shared" si="1"/>
        <v>61</v>
      </c>
      <c r="J13" s="5">
        <v>0</v>
      </c>
      <c r="K13" s="5">
        <v>2</v>
      </c>
      <c r="L13" s="3">
        <f t="shared" si="2"/>
        <v>2</v>
      </c>
      <c r="M13" s="5">
        <v>7</v>
      </c>
      <c r="N13" s="5">
        <v>56</v>
      </c>
      <c r="O13" s="3">
        <f t="shared" si="3"/>
        <v>63</v>
      </c>
      <c r="P13" s="5">
        <v>117</v>
      </c>
      <c r="Q13" s="5">
        <v>11</v>
      </c>
      <c r="R13" s="3">
        <f t="shared" si="4"/>
        <v>128</v>
      </c>
      <c r="S13" s="5">
        <v>227</v>
      </c>
      <c r="T13" s="5">
        <v>434</v>
      </c>
      <c r="U13" s="3">
        <f t="shared" si="5"/>
        <v>661</v>
      </c>
      <c r="V13" s="5">
        <v>96</v>
      </c>
      <c r="W13" s="5">
        <v>272</v>
      </c>
      <c r="X13" s="3">
        <f t="shared" si="6"/>
        <v>368</v>
      </c>
      <c r="Y13" s="3">
        <f t="shared" ref="Y13:Z13" si="19">D13+G13+J13+M13+P13+S13+V13</f>
        <v>543</v>
      </c>
      <c r="Z13" s="3">
        <f t="shared" si="19"/>
        <v>847</v>
      </c>
      <c r="AA13" s="3">
        <f t="shared" si="8"/>
        <v>1390</v>
      </c>
      <c r="AB13" s="6">
        <f t="shared" si="9"/>
        <v>57.892544773011245</v>
      </c>
      <c r="AC13" s="3">
        <f t="shared" si="10"/>
        <v>298</v>
      </c>
      <c r="AD13" s="6">
        <f t="shared" si="11"/>
        <v>21.438848920863311</v>
      </c>
      <c r="AE13" s="3">
        <f t="shared" si="12"/>
        <v>65</v>
      </c>
      <c r="AF13" s="6">
        <f t="shared" si="13"/>
        <v>4.6762589928057556</v>
      </c>
      <c r="AG13" s="5">
        <v>92</v>
      </c>
      <c r="AH13" s="5">
        <v>567</v>
      </c>
      <c r="AI13" s="5">
        <v>241</v>
      </c>
      <c r="AJ13" s="5">
        <v>101</v>
      </c>
      <c r="AK13" s="3">
        <f t="shared" si="14"/>
        <v>1001</v>
      </c>
      <c r="AL13" s="3">
        <f t="shared" si="15"/>
        <v>342</v>
      </c>
    </row>
    <row r="14" spans="1:38" x14ac:dyDescent="0.25">
      <c r="A14" s="2">
        <v>6</v>
      </c>
      <c r="B14" s="7" t="s">
        <v>33</v>
      </c>
      <c r="C14" s="5">
        <v>861</v>
      </c>
      <c r="D14" s="5">
        <v>27</v>
      </c>
      <c r="E14" s="5">
        <v>7</v>
      </c>
      <c r="F14" s="3">
        <f t="shared" si="0"/>
        <v>34</v>
      </c>
      <c r="G14" s="5">
        <v>15</v>
      </c>
      <c r="H14" s="5">
        <v>4</v>
      </c>
      <c r="I14" s="3">
        <f t="shared" si="1"/>
        <v>19</v>
      </c>
      <c r="J14" s="5">
        <v>0</v>
      </c>
      <c r="K14" s="5">
        <v>0</v>
      </c>
      <c r="L14" s="3">
        <f t="shared" si="2"/>
        <v>0</v>
      </c>
      <c r="M14" s="5">
        <v>3</v>
      </c>
      <c r="N14" s="5">
        <v>10</v>
      </c>
      <c r="O14" s="3">
        <f t="shared" si="3"/>
        <v>13</v>
      </c>
      <c r="P14" s="5">
        <v>80</v>
      </c>
      <c r="Q14" s="5">
        <v>7</v>
      </c>
      <c r="R14" s="3">
        <f t="shared" si="4"/>
        <v>87</v>
      </c>
      <c r="S14" s="5">
        <v>111</v>
      </c>
      <c r="T14" s="5">
        <v>121</v>
      </c>
      <c r="U14" s="3">
        <f t="shared" si="5"/>
        <v>232</v>
      </c>
      <c r="V14" s="5">
        <v>61</v>
      </c>
      <c r="W14" s="5">
        <v>41</v>
      </c>
      <c r="X14" s="3">
        <f t="shared" si="6"/>
        <v>102</v>
      </c>
      <c r="Y14" s="3">
        <f t="shared" ref="Y14:Z14" si="20">D14+G14+J14+M14+P14+S14+V14</f>
        <v>297</v>
      </c>
      <c r="Z14" s="3">
        <f t="shared" si="20"/>
        <v>190</v>
      </c>
      <c r="AA14" s="3">
        <f t="shared" si="8"/>
        <v>487</v>
      </c>
      <c r="AB14" s="6">
        <f t="shared" si="9"/>
        <v>56.562137049941931</v>
      </c>
      <c r="AC14" s="3">
        <f t="shared" si="10"/>
        <v>140</v>
      </c>
      <c r="AD14" s="6">
        <f t="shared" si="11"/>
        <v>28.747433264887061</v>
      </c>
      <c r="AE14" s="3">
        <f t="shared" si="12"/>
        <v>13</v>
      </c>
      <c r="AF14" s="6">
        <f t="shared" si="13"/>
        <v>2.6694045174537986</v>
      </c>
      <c r="AG14" s="5">
        <v>34</v>
      </c>
      <c r="AH14" s="5">
        <v>190</v>
      </c>
      <c r="AI14" s="5">
        <v>80</v>
      </c>
      <c r="AJ14" s="5">
        <v>68</v>
      </c>
      <c r="AK14" s="3">
        <f t="shared" si="14"/>
        <v>372</v>
      </c>
      <c r="AL14" s="3">
        <f t="shared" si="15"/>
        <v>148</v>
      </c>
    </row>
    <row r="15" spans="1:38" x14ac:dyDescent="0.25">
      <c r="A15" s="2">
        <v>7</v>
      </c>
      <c r="B15" s="7" t="s">
        <v>34</v>
      </c>
      <c r="C15" s="5">
        <v>1081</v>
      </c>
      <c r="D15" s="5">
        <v>20</v>
      </c>
      <c r="E15" s="5">
        <v>9</v>
      </c>
      <c r="F15" s="3">
        <f t="shared" si="0"/>
        <v>29</v>
      </c>
      <c r="G15" s="5">
        <v>18</v>
      </c>
      <c r="H15" s="5">
        <v>4</v>
      </c>
      <c r="I15" s="3">
        <f t="shared" si="1"/>
        <v>22</v>
      </c>
      <c r="J15" s="5">
        <v>0</v>
      </c>
      <c r="K15" s="5">
        <v>0</v>
      </c>
      <c r="L15" s="3">
        <f t="shared" si="2"/>
        <v>0</v>
      </c>
      <c r="M15" s="5">
        <v>3</v>
      </c>
      <c r="N15" s="5">
        <v>6</v>
      </c>
      <c r="O15" s="3">
        <f t="shared" si="3"/>
        <v>9</v>
      </c>
      <c r="P15" s="5">
        <v>60</v>
      </c>
      <c r="Q15" s="5">
        <v>7</v>
      </c>
      <c r="R15" s="3">
        <f t="shared" si="4"/>
        <v>67</v>
      </c>
      <c r="S15" s="5">
        <v>198</v>
      </c>
      <c r="T15" s="5">
        <v>179</v>
      </c>
      <c r="U15" s="3">
        <f t="shared" si="5"/>
        <v>377</v>
      </c>
      <c r="V15" s="5">
        <v>51</v>
      </c>
      <c r="W15" s="5">
        <v>44</v>
      </c>
      <c r="X15" s="3">
        <f t="shared" si="6"/>
        <v>95</v>
      </c>
      <c r="Y15" s="3">
        <f t="shared" ref="Y15:Z15" si="21">D15+G15+J15+M15+P15+S15+V15</f>
        <v>350</v>
      </c>
      <c r="Z15" s="3">
        <f t="shared" si="21"/>
        <v>249</v>
      </c>
      <c r="AA15" s="3">
        <f t="shared" si="8"/>
        <v>599</v>
      </c>
      <c r="AB15" s="6">
        <f t="shared" si="9"/>
        <v>55.411655874190572</v>
      </c>
      <c r="AC15" s="3">
        <f t="shared" si="10"/>
        <v>118</v>
      </c>
      <c r="AD15" s="6">
        <f t="shared" si="11"/>
        <v>19.699499165275459</v>
      </c>
      <c r="AE15" s="3">
        <f t="shared" si="12"/>
        <v>9</v>
      </c>
      <c r="AF15" s="6">
        <f t="shared" si="13"/>
        <v>1.5025041736227045</v>
      </c>
      <c r="AG15" s="5">
        <v>52</v>
      </c>
      <c r="AH15" s="5">
        <v>213</v>
      </c>
      <c r="AI15" s="5">
        <v>95</v>
      </c>
      <c r="AJ15" s="5">
        <v>121</v>
      </c>
      <c r="AK15" s="3">
        <f t="shared" si="14"/>
        <v>481</v>
      </c>
      <c r="AL15" s="3">
        <f t="shared" si="15"/>
        <v>216</v>
      </c>
    </row>
    <row r="16" spans="1:38" x14ac:dyDescent="0.25">
      <c r="A16" s="2">
        <v>8</v>
      </c>
      <c r="B16" s="7" t="s">
        <v>25</v>
      </c>
      <c r="C16" s="5">
        <v>1714</v>
      </c>
      <c r="D16" s="5">
        <v>65</v>
      </c>
      <c r="E16" s="5">
        <v>34</v>
      </c>
      <c r="F16" s="3">
        <f t="shared" si="0"/>
        <v>99</v>
      </c>
      <c r="G16" s="5">
        <v>23</v>
      </c>
      <c r="H16" s="5">
        <v>16</v>
      </c>
      <c r="I16" s="3">
        <f t="shared" si="1"/>
        <v>39</v>
      </c>
      <c r="J16" s="5">
        <v>1</v>
      </c>
      <c r="K16" s="5">
        <v>0</v>
      </c>
      <c r="L16" s="3">
        <f t="shared" si="2"/>
        <v>1</v>
      </c>
      <c r="M16" s="5">
        <v>6</v>
      </c>
      <c r="N16" s="5">
        <v>19</v>
      </c>
      <c r="O16" s="3">
        <f t="shared" si="3"/>
        <v>25</v>
      </c>
      <c r="P16" s="5">
        <v>78</v>
      </c>
      <c r="Q16" s="5">
        <v>14</v>
      </c>
      <c r="R16" s="3">
        <f t="shared" si="4"/>
        <v>92</v>
      </c>
      <c r="S16" s="5">
        <v>68</v>
      </c>
      <c r="T16" s="5">
        <v>491</v>
      </c>
      <c r="U16" s="3">
        <f t="shared" si="5"/>
        <v>559</v>
      </c>
      <c r="V16" s="5">
        <v>12</v>
      </c>
      <c r="W16" s="5">
        <v>101</v>
      </c>
      <c r="X16" s="3">
        <f t="shared" si="6"/>
        <v>113</v>
      </c>
      <c r="Y16" s="3">
        <f t="shared" ref="Y16:Z16" si="22">D16+G16+J16+M16+P16+S16+V16</f>
        <v>253</v>
      </c>
      <c r="Z16" s="3">
        <f t="shared" si="22"/>
        <v>675</v>
      </c>
      <c r="AA16" s="3">
        <f t="shared" si="8"/>
        <v>928</v>
      </c>
      <c r="AB16" s="6">
        <f t="shared" si="9"/>
        <v>54.142357059509919</v>
      </c>
      <c r="AC16" s="3">
        <f t="shared" si="10"/>
        <v>231</v>
      </c>
      <c r="AD16" s="6">
        <f t="shared" si="11"/>
        <v>24.892241379310345</v>
      </c>
      <c r="AE16" s="3">
        <f t="shared" si="12"/>
        <v>26</v>
      </c>
      <c r="AF16" s="6">
        <f t="shared" si="13"/>
        <v>2.8017241379310347</v>
      </c>
      <c r="AG16" s="5">
        <v>75</v>
      </c>
      <c r="AH16" s="5">
        <v>368</v>
      </c>
      <c r="AI16" s="5">
        <v>155</v>
      </c>
      <c r="AJ16" s="5">
        <v>188</v>
      </c>
      <c r="AK16" s="3">
        <f t="shared" si="14"/>
        <v>786</v>
      </c>
      <c r="AL16" s="3">
        <f t="shared" si="15"/>
        <v>343</v>
      </c>
    </row>
    <row r="17" spans="1:38" x14ac:dyDescent="0.25">
      <c r="A17" s="2">
        <v>9</v>
      </c>
      <c r="B17" s="7" t="s">
        <v>35</v>
      </c>
      <c r="C17" s="5">
        <v>1494</v>
      </c>
      <c r="D17" s="5">
        <v>43</v>
      </c>
      <c r="E17" s="5">
        <v>23</v>
      </c>
      <c r="F17" s="3">
        <f t="shared" si="0"/>
        <v>66</v>
      </c>
      <c r="G17" s="5">
        <v>14</v>
      </c>
      <c r="H17" s="5">
        <v>8</v>
      </c>
      <c r="I17" s="3">
        <f t="shared" si="1"/>
        <v>22</v>
      </c>
      <c r="J17" s="5">
        <v>3</v>
      </c>
      <c r="K17" s="5">
        <v>0</v>
      </c>
      <c r="L17" s="3">
        <f t="shared" si="2"/>
        <v>3</v>
      </c>
      <c r="M17" s="5">
        <v>9</v>
      </c>
      <c r="N17" s="5">
        <v>13</v>
      </c>
      <c r="O17" s="3">
        <f t="shared" si="3"/>
        <v>22</v>
      </c>
      <c r="P17" s="5">
        <v>84</v>
      </c>
      <c r="Q17" s="5">
        <v>23</v>
      </c>
      <c r="R17" s="3">
        <f t="shared" si="4"/>
        <v>107</v>
      </c>
      <c r="S17" s="5">
        <v>75</v>
      </c>
      <c r="T17" s="5">
        <v>401</v>
      </c>
      <c r="U17" s="3">
        <f t="shared" si="5"/>
        <v>476</v>
      </c>
      <c r="V17" s="5">
        <v>28</v>
      </c>
      <c r="W17" s="5">
        <v>107</v>
      </c>
      <c r="X17" s="3">
        <f t="shared" si="6"/>
        <v>135</v>
      </c>
      <c r="Y17" s="3">
        <f t="shared" ref="Y17:Z17" si="23">D17+G17+J17+M17+P17+S17+V17</f>
        <v>256</v>
      </c>
      <c r="Z17" s="3">
        <f t="shared" si="23"/>
        <v>575</v>
      </c>
      <c r="AA17" s="3">
        <f t="shared" si="8"/>
        <v>831</v>
      </c>
      <c r="AB17" s="6">
        <f t="shared" si="9"/>
        <v>55.622489959839363</v>
      </c>
      <c r="AC17" s="3">
        <f t="shared" si="10"/>
        <v>198</v>
      </c>
      <c r="AD17" s="6">
        <f t="shared" si="11"/>
        <v>23.826714801444044</v>
      </c>
      <c r="AE17" s="3">
        <f t="shared" si="12"/>
        <v>25</v>
      </c>
      <c r="AF17" s="6">
        <f t="shared" si="13"/>
        <v>3.0084235860409145</v>
      </c>
      <c r="AG17" s="5">
        <v>41</v>
      </c>
      <c r="AH17" s="5">
        <v>396</v>
      </c>
      <c r="AI17" s="5">
        <v>139</v>
      </c>
      <c r="AJ17" s="5">
        <v>87</v>
      </c>
      <c r="AK17" s="3">
        <f t="shared" si="14"/>
        <v>663</v>
      </c>
      <c r="AL17" s="3">
        <f t="shared" si="15"/>
        <v>226</v>
      </c>
    </row>
    <row r="18" spans="1:38" x14ac:dyDescent="0.25">
      <c r="A18" s="2">
        <v>10</v>
      </c>
      <c r="B18" s="7" t="s">
        <v>36</v>
      </c>
      <c r="C18" s="5">
        <v>1164</v>
      </c>
      <c r="D18" s="5">
        <v>68</v>
      </c>
      <c r="E18" s="5">
        <v>33</v>
      </c>
      <c r="F18" s="3">
        <f t="shared" si="0"/>
        <v>101</v>
      </c>
      <c r="G18" s="5">
        <v>17</v>
      </c>
      <c r="H18" s="5">
        <v>5</v>
      </c>
      <c r="I18" s="3">
        <f t="shared" si="1"/>
        <v>22</v>
      </c>
      <c r="J18" s="5">
        <v>1</v>
      </c>
      <c r="K18" s="5">
        <v>0</v>
      </c>
      <c r="L18" s="3">
        <f t="shared" si="2"/>
        <v>1</v>
      </c>
      <c r="M18" s="5">
        <v>5</v>
      </c>
      <c r="N18" s="5">
        <v>8</v>
      </c>
      <c r="O18" s="3">
        <f t="shared" si="3"/>
        <v>13</v>
      </c>
      <c r="P18" s="5">
        <v>62</v>
      </c>
      <c r="Q18" s="5">
        <v>11</v>
      </c>
      <c r="R18" s="3">
        <f t="shared" si="4"/>
        <v>73</v>
      </c>
      <c r="S18" s="5">
        <v>69</v>
      </c>
      <c r="T18" s="5">
        <v>247</v>
      </c>
      <c r="U18" s="3">
        <f t="shared" si="5"/>
        <v>316</v>
      </c>
      <c r="V18" s="5">
        <v>16</v>
      </c>
      <c r="W18" s="5">
        <v>94</v>
      </c>
      <c r="X18" s="3">
        <f t="shared" si="6"/>
        <v>110</v>
      </c>
      <c r="Y18" s="3">
        <f t="shared" ref="Y18:Z18" si="24">D18+G18+J18+M18+P18+S18+V18</f>
        <v>238</v>
      </c>
      <c r="Z18" s="3">
        <f t="shared" si="24"/>
        <v>398</v>
      </c>
      <c r="AA18" s="3">
        <f t="shared" si="8"/>
        <v>636</v>
      </c>
      <c r="AB18" s="6">
        <f t="shared" si="9"/>
        <v>54.639175257731956</v>
      </c>
      <c r="AC18" s="3">
        <f t="shared" si="10"/>
        <v>197</v>
      </c>
      <c r="AD18" s="6">
        <f t="shared" si="11"/>
        <v>30.974842767295595</v>
      </c>
      <c r="AE18" s="3">
        <f t="shared" si="12"/>
        <v>14</v>
      </c>
      <c r="AF18" s="6">
        <f t="shared" si="13"/>
        <v>2.2012578616352201</v>
      </c>
      <c r="AG18" s="5">
        <v>49</v>
      </c>
      <c r="AH18" s="5">
        <v>256</v>
      </c>
      <c r="AI18" s="5">
        <v>98</v>
      </c>
      <c r="AJ18" s="5">
        <v>122</v>
      </c>
      <c r="AK18" s="3">
        <f t="shared" si="14"/>
        <v>525</v>
      </c>
      <c r="AL18" s="3">
        <f t="shared" si="15"/>
        <v>220</v>
      </c>
    </row>
    <row r="19" spans="1:38" x14ac:dyDescent="0.25">
      <c r="A19" s="2">
        <v>11</v>
      </c>
      <c r="B19" s="7" t="s">
        <v>37</v>
      </c>
      <c r="C19" s="5">
        <v>262</v>
      </c>
      <c r="D19" s="5">
        <v>2</v>
      </c>
      <c r="E19" s="5">
        <v>0</v>
      </c>
      <c r="F19" s="3">
        <f t="shared" si="0"/>
        <v>2</v>
      </c>
      <c r="G19" s="5">
        <v>5</v>
      </c>
      <c r="H19" s="5">
        <v>1</v>
      </c>
      <c r="I19" s="3">
        <f t="shared" si="1"/>
        <v>6</v>
      </c>
      <c r="J19" s="5">
        <v>0</v>
      </c>
      <c r="K19" s="5">
        <v>0</v>
      </c>
      <c r="L19" s="3">
        <f t="shared" si="2"/>
        <v>0</v>
      </c>
      <c r="M19" s="5">
        <v>1</v>
      </c>
      <c r="N19" s="5">
        <v>4</v>
      </c>
      <c r="O19" s="3">
        <f t="shared" si="3"/>
        <v>5</v>
      </c>
      <c r="P19" s="5">
        <v>11</v>
      </c>
      <c r="Q19" s="5">
        <v>0</v>
      </c>
      <c r="R19" s="3">
        <f t="shared" si="4"/>
        <v>11</v>
      </c>
      <c r="S19" s="5">
        <v>74</v>
      </c>
      <c r="T19" s="5">
        <v>19</v>
      </c>
      <c r="U19" s="3">
        <f t="shared" si="5"/>
        <v>93</v>
      </c>
      <c r="V19" s="5">
        <v>19</v>
      </c>
      <c r="W19" s="5">
        <v>12</v>
      </c>
      <c r="X19" s="3">
        <f t="shared" si="6"/>
        <v>31</v>
      </c>
      <c r="Y19" s="3">
        <f t="shared" ref="Y19:Z19" si="25">D19+G19+J19+M19+P19+S19+V19</f>
        <v>112</v>
      </c>
      <c r="Z19" s="3">
        <f t="shared" si="25"/>
        <v>36</v>
      </c>
      <c r="AA19" s="3">
        <f t="shared" si="8"/>
        <v>148</v>
      </c>
      <c r="AB19" s="6">
        <f t="shared" si="9"/>
        <v>56.488549618320619</v>
      </c>
      <c r="AC19" s="3">
        <f t="shared" si="10"/>
        <v>19</v>
      </c>
      <c r="AD19" s="6">
        <f t="shared" si="11"/>
        <v>12.837837837837837</v>
      </c>
      <c r="AE19" s="3">
        <f t="shared" si="12"/>
        <v>5</v>
      </c>
      <c r="AF19" s="6">
        <f t="shared" si="13"/>
        <v>3.3783783783783785</v>
      </c>
      <c r="AG19" s="5">
        <v>13</v>
      </c>
      <c r="AH19" s="5">
        <v>73</v>
      </c>
      <c r="AI19" s="5">
        <v>16</v>
      </c>
      <c r="AJ19" s="5">
        <v>12</v>
      </c>
      <c r="AK19" s="3">
        <f t="shared" si="14"/>
        <v>114</v>
      </c>
      <c r="AL19" s="3">
        <f t="shared" si="15"/>
        <v>28</v>
      </c>
    </row>
    <row r="20" spans="1:38" x14ac:dyDescent="0.25">
      <c r="A20" s="2">
        <v>12</v>
      </c>
      <c r="B20" s="7" t="s">
        <v>27</v>
      </c>
      <c r="C20" s="5">
        <v>571</v>
      </c>
      <c r="D20" s="5">
        <v>24</v>
      </c>
      <c r="E20" s="5">
        <v>4</v>
      </c>
      <c r="F20" s="3">
        <f t="shared" si="0"/>
        <v>28</v>
      </c>
      <c r="G20" s="5">
        <v>10</v>
      </c>
      <c r="H20" s="5">
        <v>4</v>
      </c>
      <c r="I20" s="3">
        <f t="shared" si="1"/>
        <v>14</v>
      </c>
      <c r="J20" s="5">
        <v>0</v>
      </c>
      <c r="K20" s="5">
        <v>1</v>
      </c>
      <c r="L20" s="3">
        <f t="shared" si="2"/>
        <v>1</v>
      </c>
      <c r="M20" s="5">
        <v>2</v>
      </c>
      <c r="N20" s="5">
        <v>5</v>
      </c>
      <c r="O20" s="3">
        <f t="shared" si="3"/>
        <v>7</v>
      </c>
      <c r="P20" s="5">
        <v>36</v>
      </c>
      <c r="Q20" s="5">
        <v>5</v>
      </c>
      <c r="R20" s="3">
        <f t="shared" si="4"/>
        <v>41</v>
      </c>
      <c r="S20" s="5">
        <v>182</v>
      </c>
      <c r="T20" s="5">
        <v>42</v>
      </c>
      <c r="U20" s="3">
        <f t="shared" si="5"/>
        <v>224</v>
      </c>
      <c r="V20" s="5">
        <v>23</v>
      </c>
      <c r="W20" s="5">
        <v>65</v>
      </c>
      <c r="X20" s="3">
        <f t="shared" si="6"/>
        <v>88</v>
      </c>
      <c r="Y20" s="3">
        <f t="shared" ref="Y20:Z20" si="26">D20+G20+J20+M20+P20+S20+V20</f>
        <v>277</v>
      </c>
      <c r="Z20" s="3">
        <f t="shared" si="26"/>
        <v>126</v>
      </c>
      <c r="AA20" s="3">
        <f t="shared" si="8"/>
        <v>403</v>
      </c>
      <c r="AB20" s="6">
        <f t="shared" si="9"/>
        <v>70.577933450087571</v>
      </c>
      <c r="AC20" s="3">
        <f t="shared" si="10"/>
        <v>84</v>
      </c>
      <c r="AD20" s="6">
        <f t="shared" si="11"/>
        <v>20.843672456575682</v>
      </c>
      <c r="AE20" s="3">
        <f t="shared" si="12"/>
        <v>8</v>
      </c>
      <c r="AF20" s="6">
        <f t="shared" si="13"/>
        <v>1.9851116625310175</v>
      </c>
      <c r="AG20" s="5">
        <v>23</v>
      </c>
      <c r="AH20" s="5">
        <v>81</v>
      </c>
      <c r="AI20" s="5">
        <v>48</v>
      </c>
      <c r="AJ20" s="5">
        <v>14</v>
      </c>
      <c r="AK20" s="3">
        <f t="shared" si="14"/>
        <v>166</v>
      </c>
      <c r="AL20" s="3">
        <f t="shared" si="15"/>
        <v>62</v>
      </c>
    </row>
    <row r="21" spans="1:38" ht="15.75" customHeight="1" x14ac:dyDescent="0.25">
      <c r="A21" s="13" t="s">
        <v>20</v>
      </c>
      <c r="B21" s="14"/>
      <c r="C21" s="3">
        <f t="shared" ref="C21:AL21" si="27">SUM(C9:C20)</f>
        <v>14265</v>
      </c>
      <c r="D21" s="3">
        <f t="shared" si="27"/>
        <v>436</v>
      </c>
      <c r="E21" s="3">
        <f t="shared" si="27"/>
        <v>202</v>
      </c>
      <c r="F21" s="3">
        <f t="shared" si="27"/>
        <v>638</v>
      </c>
      <c r="G21" s="3">
        <f t="shared" si="27"/>
        <v>193</v>
      </c>
      <c r="H21" s="3">
        <f t="shared" si="27"/>
        <v>94</v>
      </c>
      <c r="I21" s="3">
        <f t="shared" si="27"/>
        <v>287</v>
      </c>
      <c r="J21" s="3">
        <f t="shared" si="27"/>
        <v>7</v>
      </c>
      <c r="K21" s="3">
        <f t="shared" si="27"/>
        <v>3</v>
      </c>
      <c r="L21" s="3">
        <f t="shared" si="27"/>
        <v>10</v>
      </c>
      <c r="M21" s="3">
        <f t="shared" si="27"/>
        <v>50</v>
      </c>
      <c r="N21" s="3">
        <f t="shared" si="27"/>
        <v>221</v>
      </c>
      <c r="O21" s="3">
        <f t="shared" si="27"/>
        <v>271</v>
      </c>
      <c r="P21" s="3">
        <f t="shared" si="27"/>
        <v>809</v>
      </c>
      <c r="Q21" s="3">
        <f t="shared" si="27"/>
        <v>157</v>
      </c>
      <c r="R21" s="3">
        <f t="shared" si="27"/>
        <v>966</v>
      </c>
      <c r="S21" s="3">
        <f t="shared" si="27"/>
        <v>1818</v>
      </c>
      <c r="T21" s="3">
        <f t="shared" si="27"/>
        <v>2833</v>
      </c>
      <c r="U21" s="3">
        <f t="shared" si="27"/>
        <v>4651</v>
      </c>
      <c r="V21" s="3">
        <f t="shared" si="27"/>
        <v>458</v>
      </c>
      <c r="W21" s="3">
        <f t="shared" si="27"/>
        <v>1058</v>
      </c>
      <c r="X21" s="3">
        <f t="shared" si="27"/>
        <v>1516</v>
      </c>
      <c r="Y21" s="3">
        <f t="shared" si="27"/>
        <v>3771</v>
      </c>
      <c r="Z21" s="3">
        <f t="shared" si="27"/>
        <v>4568</v>
      </c>
      <c r="AA21" s="3">
        <f t="shared" si="27"/>
        <v>8339</v>
      </c>
      <c r="AB21" s="3">
        <f t="shared" si="27"/>
        <v>721.21330436170422</v>
      </c>
      <c r="AC21" s="3">
        <f t="shared" si="27"/>
        <v>1901</v>
      </c>
      <c r="AD21" s="3">
        <f t="shared" si="27"/>
        <v>267.88069994028257</v>
      </c>
      <c r="AE21" s="3">
        <f t="shared" si="27"/>
        <v>281</v>
      </c>
      <c r="AF21" s="3">
        <f t="shared" si="27"/>
        <v>35.44453018975755</v>
      </c>
      <c r="AG21" s="3">
        <f t="shared" si="27"/>
        <v>532</v>
      </c>
      <c r="AH21" s="3">
        <f t="shared" si="27"/>
        <v>3055</v>
      </c>
      <c r="AI21" s="3">
        <f t="shared" si="27"/>
        <v>1223</v>
      </c>
      <c r="AJ21" s="3">
        <f t="shared" si="27"/>
        <v>1079</v>
      </c>
      <c r="AK21" s="3">
        <f t="shared" si="27"/>
        <v>5889</v>
      </c>
      <c r="AL21" s="3">
        <f t="shared" si="27"/>
        <v>2302</v>
      </c>
    </row>
    <row r="22" spans="1:38" ht="15.7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ht="15.75" customHeight="1" x14ac:dyDescent="0.25"/>
    <row r="24" spans="1:38" ht="15.75" customHeight="1" x14ac:dyDescent="0.25"/>
    <row r="25" spans="1:38" ht="15.75" customHeight="1" x14ac:dyDescent="0.25"/>
    <row r="26" spans="1:38" ht="15.75" customHeight="1" x14ac:dyDescent="0.25"/>
    <row r="27" spans="1:38" ht="15.75" customHeight="1" x14ac:dyDescent="0.25"/>
    <row r="28" spans="1:38" ht="15.75" customHeight="1" x14ac:dyDescent="0.25"/>
    <row r="29" spans="1:38" ht="15.75" customHeight="1" x14ac:dyDescent="0.25"/>
    <row r="30" spans="1:38" ht="15.75" customHeight="1" x14ac:dyDescent="0.25"/>
    <row r="31" spans="1:38" ht="15.75" customHeight="1" x14ac:dyDescent="0.25"/>
    <row r="32" spans="1:3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7">
    <mergeCell ref="V6:X6"/>
    <mergeCell ref="Y6:AA6"/>
    <mergeCell ref="AJ6:AJ7"/>
    <mergeCell ref="AK6:AK7"/>
    <mergeCell ref="A1:AL1"/>
    <mergeCell ref="A2:AL2"/>
    <mergeCell ref="A5:A7"/>
    <mergeCell ref="B5:B7"/>
    <mergeCell ref="C5:C7"/>
    <mergeCell ref="D5:AF5"/>
    <mergeCell ref="AG5:AL5"/>
    <mergeCell ref="AL6:AL7"/>
    <mergeCell ref="D6:F6"/>
    <mergeCell ref="G6:I6"/>
    <mergeCell ref="AB6:AB7"/>
    <mergeCell ref="AC6:AC7"/>
    <mergeCell ref="A21:B21"/>
    <mergeCell ref="J6:L6"/>
    <mergeCell ref="M6:O6"/>
    <mergeCell ref="P6:R6"/>
    <mergeCell ref="S6:U6"/>
    <mergeCell ref="AI6:AI7"/>
    <mergeCell ref="AD6:AD7"/>
    <mergeCell ref="AE6:AE7"/>
    <mergeCell ref="AF6:AF7"/>
    <mergeCell ref="AG6:AG7"/>
    <mergeCell ref="AH6:AH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09.KWTN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2023-10-01T09:15:35Z</dcterms:created>
  <dcterms:modified xsi:type="dcterms:W3CDTF">2023-10-01T13:45:01Z</dcterms:modified>
</cp:coreProperties>
</file>