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DINAS PANGAN DAN PERKEBUNAN\PERENCANAAN 2023\Open Data\Bid Perkebunan\"/>
    </mc:Choice>
  </mc:AlternateContent>
  <xr:revisionPtr revIDLastSave="0" documentId="8_{7401C52C-A69C-4E1D-9089-B152078346B3}" xr6:coauthVersionLast="47" xr6:coauthVersionMax="47" xr10:uidLastSave="{00000000-0000-0000-0000-000000000000}"/>
  <bookViews>
    <workbookView xWindow="-110" yWindow="-110" windowWidth="19420" windowHeight="11500" xr2:uid="{391333FB-D5C4-48B1-8B95-EC3C7C5326AE}"/>
  </bookViews>
  <sheets>
    <sheet name="APBD II" sheetId="2" r:id="rId1"/>
    <sheet name="APBD I" sheetId="3" r:id="rId2"/>
    <sheet name="APBN" sheetId="4" r:id="rId3"/>
  </sheets>
  <definedNames>
    <definedName name="_xlnm.Print_Titles" localSheetId="1">'APBD I'!$6:$8</definedName>
    <definedName name="_xlnm.Print_Titles" localSheetId="0">'APBD II'!$6:$8</definedName>
    <definedName name="_xlnm.Print_Titles" localSheetId="2">APBN!$6:$8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2" l="1"/>
  <c r="E52" i="2"/>
  <c r="E39" i="2"/>
  <c r="E38" i="2"/>
  <c r="E37" i="2"/>
  <c r="E36" i="2"/>
  <c r="E35" i="2"/>
  <c r="E25" i="2"/>
  <c r="E24" i="2"/>
  <c r="E23" i="2"/>
  <c r="E22" i="2"/>
  <c r="E21" i="2"/>
  <c r="E18" i="2"/>
  <c r="E17" i="2"/>
  <c r="E16" i="2"/>
  <c r="E15" i="2"/>
  <c r="E14" i="2"/>
  <c r="E13" i="2"/>
  <c r="E12" i="2"/>
  <c r="E19" i="2"/>
</calcChain>
</file>

<file path=xl/sharedStrings.xml><?xml version="1.0" encoding="utf-8"?>
<sst xmlns="http://schemas.openxmlformats.org/spreadsheetml/2006/main" count="375" uniqueCount="107">
  <si>
    <t>diisi dengan keterangan tambahan yang diperlukan</t>
  </si>
  <si>
    <t>Kelas Benih : Benih Dasar/ Benih Pokok/ Benih Sebar</t>
  </si>
  <si>
    <t>Bentuk benih : Biji/bibit/ stek/ entres</t>
  </si>
  <si>
    <t>Diisi tanggal sesuai dokumen</t>
  </si>
  <si>
    <t>Faktur/ Nota Pembelian/ Surat keterangan/ F C Sertifikat/ FC  SK Penetapan</t>
  </si>
  <si>
    <t xml:space="preserve">ditulis nama sumber benih  dan alamat  sumber benih / sumber benih milik sendiri. </t>
  </si>
  <si>
    <t>ditulis sesui dengan varietas yang dibeli (Zanzibar, sikotok, Lini S, Kartika, andongsari, BP 405, PB 260, GT 1) dst</t>
  </si>
  <si>
    <t>butir/ gram/ kg/ batang</t>
  </si>
  <si>
    <t>Jumlah benih ditulis sesuai Faktur pembelian</t>
  </si>
  <si>
    <t>jenis tanaman (kelapa, kopi, cengkeh, kakao, Pala, Lada dst)</t>
  </si>
  <si>
    <t>Alamat ditulis lengkap RT/RW, Dusun,Desa, Kec, Kab, Prov</t>
  </si>
  <si>
    <t>Nama PRODUSEN BENIH,  Bila perorangan di tulis Nama Orangnya</t>
  </si>
  <si>
    <t>Tanggal Dokumen</t>
  </si>
  <si>
    <t>Dokumen benih yg menyertai</t>
  </si>
  <si>
    <t>asal benih</t>
  </si>
  <si>
    <t>Varietas</t>
  </si>
  <si>
    <t xml:space="preserve">Satuan </t>
  </si>
  <si>
    <t>Jumlah Benih/Bibit</t>
  </si>
  <si>
    <t>Komoditi/Jenis Tanaman</t>
  </si>
  <si>
    <t xml:space="preserve">Keterangan </t>
  </si>
  <si>
    <t>Kelas Benih</t>
  </si>
  <si>
    <t>Bentuk Benih</t>
  </si>
  <si>
    <t>BENIH MASUK /PEMBELIAN DARI LUAR DAERAH dan  SUMBER BENIH  SENDIRI</t>
  </si>
  <si>
    <t>ALAMAT PRODUSEN BENIH</t>
  </si>
  <si>
    <t>NAMA PRODUSEN BENIH</t>
  </si>
  <si>
    <t>No</t>
  </si>
  <si>
    <t>BULAN    : JANUARI - DESEMBER 2021</t>
  </si>
  <si>
    <t xml:space="preserve">REKAPITULASI BENIH TANAMAN PERKEBUNAN YANG MASUK </t>
  </si>
  <si>
    <t>CV CAHYA TANI</t>
  </si>
  <si>
    <t>Banyumas</t>
  </si>
  <si>
    <t>Cengkeh</t>
  </si>
  <si>
    <t>butir</t>
  </si>
  <si>
    <t>Biji</t>
  </si>
  <si>
    <t>UPTD Pembibitan</t>
  </si>
  <si>
    <t>batang</t>
  </si>
  <si>
    <t>Bibit</t>
  </si>
  <si>
    <t>KT Mukti Tambaksari Wanareja</t>
  </si>
  <si>
    <t>KT Harapan Jaya Cibalung Cimanggu</t>
  </si>
  <si>
    <t>KT Armada Karangjengkol Kesugihan</t>
  </si>
  <si>
    <t>KT Sri Rejeki 04 Ciwuni Kesugihan</t>
  </si>
  <si>
    <t>KT Sriwisdadi Keleng Kesugihan</t>
  </si>
  <si>
    <t>KT Sumbersari Pesanggrahan Kesugihan</t>
  </si>
  <si>
    <t>KT Sukur Laksana Surusunda Karangpucung</t>
  </si>
  <si>
    <t>KT Jaya Mandiri Cilempuyang Cimanggu</t>
  </si>
  <si>
    <t>CV TANI GEMILANG</t>
  </si>
  <si>
    <t>Kebumen</t>
  </si>
  <si>
    <t>Kopi</t>
  </si>
  <si>
    <t>KT Ngudi Mulyo Karangpucung Karangpucung</t>
  </si>
  <si>
    <t>KT Saluyu V Kutaagung Dayeuhluhur</t>
  </si>
  <si>
    <t>Robusta</t>
  </si>
  <si>
    <t>KT Cinta Karya Kutasari Cipari</t>
  </si>
  <si>
    <t>KT Pagelaran Salebu Majenang</t>
  </si>
  <si>
    <t>KT Jaya Makmur Jambu Wanareja</t>
  </si>
  <si>
    <t>Kabupaten Cilacap</t>
  </si>
  <si>
    <t>CV TITANIA</t>
  </si>
  <si>
    <t>Cilacap</t>
  </si>
  <si>
    <t>Kelapa Kopyor</t>
  </si>
  <si>
    <t>Benih</t>
  </si>
  <si>
    <t>KWT Dewi Sartika Sidamukti Patimuan</t>
  </si>
  <si>
    <t>KT Sumber Jaya Jetis Nusawungu</t>
  </si>
  <si>
    <t>Gapoktan Sida Lestari Sidaurip Binangun</t>
  </si>
  <si>
    <t>KT Karya Tani Makmur Bunton Adipala</t>
  </si>
  <si>
    <t>KT Sida Makmur Karangsembung Nusawungu</t>
  </si>
  <si>
    <t>KT Sri Rahayu Karangkemiri Maos</t>
  </si>
  <si>
    <t>Lada</t>
  </si>
  <si>
    <t>KT Srimulya Cinyawang Patimuan</t>
  </si>
  <si>
    <t>KT Sumber Rejeki Cisalak Cimanggu</t>
  </si>
  <si>
    <t>KT Karya Taruna Tani Sawangan Jeruklegi</t>
  </si>
  <si>
    <t>KT Sari Tani Negarajati Cimanggu</t>
  </si>
  <si>
    <t>KT Tunas Lestari Mekarsari Cipari</t>
  </si>
  <si>
    <t>Stek</t>
  </si>
  <si>
    <t>CV SUMBER AGUNG</t>
  </si>
  <si>
    <t>Kelapa Genjah</t>
  </si>
  <si>
    <t>Kuning Bali</t>
  </si>
  <si>
    <t>CV DWI KARYA</t>
  </si>
  <si>
    <t>Panili</t>
  </si>
  <si>
    <t>Kakao</t>
  </si>
  <si>
    <t>Sereh Wangi</t>
  </si>
  <si>
    <t>Kelapa Dalam</t>
  </si>
  <si>
    <t>KT Semi Rahayu Prapagan Jeruklegi</t>
  </si>
  <si>
    <t>KT Suryo Laras Brebeg Jeruklegi</t>
  </si>
  <si>
    <t>KT Legi Makmur Pegadingan Cipari</t>
  </si>
  <si>
    <t>Sertifikat</t>
  </si>
  <si>
    <t>Cilacap,       Desember 2021</t>
  </si>
  <si>
    <t>Zanzibar</t>
  </si>
  <si>
    <t>Kopyor Pati</t>
  </si>
  <si>
    <t>Lampung</t>
  </si>
  <si>
    <t>Sulawesi</t>
  </si>
  <si>
    <t>Pati</t>
  </si>
  <si>
    <t>Purbalingga</t>
  </si>
  <si>
    <t>Bali</t>
  </si>
  <si>
    <t>UNTUK KEGIATAN APBD KABUPATEN CILACAP TAHUN 2021</t>
  </si>
  <si>
    <t>Balittro</t>
  </si>
  <si>
    <t>Puslitkoka Jember</t>
  </si>
  <si>
    <t>KASI PERBENIHAN DAN PERLINDUNGAN TANAMAN</t>
  </si>
  <si>
    <t>DISPABUN KAB. CILACAP</t>
  </si>
  <si>
    <t>AMEL HARIMAWAN, SP</t>
  </si>
  <si>
    <t>NIP. 19740418 200312 1 004</t>
  </si>
  <si>
    <t>REKAPITULASI BENIH TANAMAN PERKEBUNAN YANG MASUK KABUPATEN CILACAP</t>
  </si>
  <si>
    <t>DARI DIREKTORAT JENDERAL PERKEBUNAN KEMENTERIAN PERTANIAN RI</t>
  </si>
  <si>
    <t>Pala</t>
  </si>
  <si>
    <t>Batang</t>
  </si>
  <si>
    <t xml:space="preserve">Kelapa Genjah </t>
  </si>
  <si>
    <t>Genjah Enthog</t>
  </si>
  <si>
    <t>DARI DINAS PERTANIAN DAN PERKEBUNAN PROVINSI JAWA TENGAH</t>
  </si>
  <si>
    <t>Natar &amp; Ciinten</t>
  </si>
  <si>
    <t>Purbalingga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</si>
</sst>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164" fontId="2" fillId="0" borderId="12" xfId="1" applyNumberFormat="1" applyFont="1" applyBorder="1"/>
    <xf numFmtId="3" fontId="2" fillId="0" borderId="12" xfId="0" applyNumberFormat="1" applyFont="1" applyBorder="1"/>
    <xf numFmtId="0" fontId="2" fillId="0" borderId="13" xfId="0" applyFont="1" applyBorder="1"/>
    <xf numFmtId="0" fontId="2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3" fontId="2" fillId="0" borderId="11" xfId="1" applyNumberFormat="1" applyFont="1" applyBorder="1" applyAlignment="1"/>
    <xf numFmtId="3" fontId="2" fillId="0" borderId="12" xfId="1" applyNumberFormat="1" applyFont="1" applyBorder="1" applyAlignment="1"/>
    <xf numFmtId="3" fontId="2" fillId="0" borderId="12" xfId="1" applyNumberFormat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3" fontId="2" fillId="0" borderId="14" xfId="1" applyNumberFormat="1" applyFont="1" applyBorder="1" applyAlignment="1"/>
    <xf numFmtId="0" fontId="2" fillId="0" borderId="1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4B3D4-B37F-460D-AAD8-59C55641504F}">
  <sheetPr>
    <pageSetUpPr fitToPage="1"/>
  </sheetPr>
  <dimension ref="A2:M72"/>
  <sheetViews>
    <sheetView tabSelected="1" workbookViewId="0">
      <selection activeCell="H4" sqref="H4"/>
    </sheetView>
  </sheetViews>
  <sheetFormatPr defaultColWidth="9.1796875" defaultRowHeight="12" x14ac:dyDescent="0.3"/>
  <cols>
    <col min="1" max="1" width="2.81640625" style="30" customWidth="1"/>
    <col min="2" max="2" width="16.453125" style="1" customWidth="1"/>
    <col min="3" max="3" width="19.54296875" style="1" customWidth="1"/>
    <col min="4" max="4" width="12.7265625" style="1" customWidth="1"/>
    <col min="5" max="5" width="10.1796875" style="1" customWidth="1"/>
    <col min="6" max="6" width="9.26953125" style="1" customWidth="1"/>
    <col min="7" max="7" width="14.453125" style="1" customWidth="1"/>
    <col min="8" max="8" width="15" style="1" customWidth="1"/>
    <col min="9" max="9" width="13.26953125" style="1" customWidth="1"/>
    <col min="10" max="10" width="12.1796875" style="1" customWidth="1"/>
    <col min="11" max="11" width="9.81640625" style="1" customWidth="1"/>
    <col min="12" max="12" width="9" style="1" customWidth="1"/>
    <col min="13" max="13" width="36.54296875" style="1" bestFit="1" customWidth="1"/>
    <col min="14" max="16384" width="9.1796875" style="1"/>
  </cols>
  <sheetData>
    <row r="2" spans="1:13" ht="15.5" x14ac:dyDescent="0.3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5" x14ac:dyDescent="0.35">
      <c r="A3" s="31" t="s">
        <v>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.5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19" t="s">
        <v>26</v>
      </c>
      <c r="B5" s="8"/>
      <c r="C5" s="7"/>
      <c r="D5" s="7"/>
    </row>
    <row r="6" spans="1:13" ht="15" customHeight="1" x14ac:dyDescent="0.3">
      <c r="A6" s="32" t="s">
        <v>25</v>
      </c>
      <c r="B6" s="33" t="s">
        <v>24</v>
      </c>
      <c r="C6" s="33" t="s">
        <v>23</v>
      </c>
      <c r="D6" s="29"/>
      <c r="E6" s="35" t="s">
        <v>22</v>
      </c>
      <c r="F6" s="36"/>
      <c r="G6" s="36"/>
      <c r="H6" s="36"/>
      <c r="I6" s="36"/>
      <c r="J6" s="37"/>
      <c r="K6" s="33" t="s">
        <v>21</v>
      </c>
      <c r="L6" s="33" t="s">
        <v>20</v>
      </c>
      <c r="M6" s="32" t="s">
        <v>19</v>
      </c>
    </row>
    <row r="7" spans="1:13" ht="48.75" customHeight="1" x14ac:dyDescent="0.3">
      <c r="A7" s="32"/>
      <c r="B7" s="34"/>
      <c r="C7" s="34"/>
      <c r="D7" s="6" t="s">
        <v>18</v>
      </c>
      <c r="E7" s="5" t="s">
        <v>17</v>
      </c>
      <c r="F7" s="5" t="s">
        <v>16</v>
      </c>
      <c r="G7" s="5" t="s">
        <v>15</v>
      </c>
      <c r="H7" s="28" t="s">
        <v>14</v>
      </c>
      <c r="I7" s="4" t="s">
        <v>13</v>
      </c>
      <c r="J7" s="4" t="s">
        <v>12</v>
      </c>
      <c r="K7" s="34"/>
      <c r="L7" s="34"/>
      <c r="M7" s="32"/>
    </row>
    <row r="8" spans="1:13" ht="11.25" customHeight="1" thickBot="1" x14ac:dyDescent="0.3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104.25" customHeight="1" x14ac:dyDescent="0.3">
      <c r="A9" s="15"/>
      <c r="B9" s="2" t="s">
        <v>11</v>
      </c>
      <c r="C9" s="2" t="s">
        <v>10</v>
      </c>
      <c r="D9" s="2" t="s">
        <v>9</v>
      </c>
      <c r="E9" s="2" t="s">
        <v>8</v>
      </c>
      <c r="F9" s="2" t="s">
        <v>7</v>
      </c>
      <c r="G9" s="2" t="s">
        <v>6</v>
      </c>
      <c r="H9" s="2" t="s">
        <v>5</v>
      </c>
      <c r="I9" s="2" t="s">
        <v>4</v>
      </c>
      <c r="J9" s="2" t="s">
        <v>3</v>
      </c>
      <c r="K9" s="2" t="s">
        <v>2</v>
      </c>
      <c r="L9" s="2" t="s">
        <v>1</v>
      </c>
      <c r="M9" s="2" t="s">
        <v>0</v>
      </c>
    </row>
    <row r="10" spans="1:13" ht="21" customHeight="1" x14ac:dyDescent="0.3">
      <c r="A10" s="16">
        <v>1</v>
      </c>
      <c r="B10" s="9" t="s">
        <v>28</v>
      </c>
      <c r="C10" s="9" t="s">
        <v>29</v>
      </c>
      <c r="D10" s="9" t="s">
        <v>30</v>
      </c>
      <c r="E10" s="20">
        <v>3000</v>
      </c>
      <c r="F10" s="9" t="s">
        <v>31</v>
      </c>
      <c r="G10" s="9" t="s">
        <v>84</v>
      </c>
      <c r="H10" s="9" t="s">
        <v>87</v>
      </c>
      <c r="I10" s="9" t="s">
        <v>82</v>
      </c>
      <c r="J10" s="9"/>
      <c r="K10" s="9" t="s">
        <v>32</v>
      </c>
      <c r="L10" s="10"/>
      <c r="M10" s="10" t="s">
        <v>33</v>
      </c>
    </row>
    <row r="11" spans="1:13" ht="21" customHeight="1" x14ac:dyDescent="0.3">
      <c r="A11" s="23"/>
      <c r="B11" s="24"/>
      <c r="C11" s="24"/>
      <c r="D11" s="24"/>
      <c r="E11" s="25">
        <v>50000</v>
      </c>
      <c r="F11" s="24" t="s">
        <v>31</v>
      </c>
      <c r="G11" s="24" t="s">
        <v>84</v>
      </c>
      <c r="H11" s="24" t="s">
        <v>87</v>
      </c>
      <c r="I11" s="24" t="s">
        <v>82</v>
      </c>
      <c r="J11" s="24"/>
      <c r="K11" s="24" t="s">
        <v>32</v>
      </c>
      <c r="L11" s="26"/>
      <c r="M11" s="26" t="s">
        <v>33</v>
      </c>
    </row>
    <row r="12" spans="1:13" ht="20.149999999999999" customHeight="1" x14ac:dyDescent="0.3">
      <c r="A12" s="17"/>
      <c r="B12" s="11"/>
      <c r="C12" s="11"/>
      <c r="D12" s="11"/>
      <c r="E12" s="21">
        <f>5120</f>
        <v>5120</v>
      </c>
      <c r="F12" s="11" t="s">
        <v>34</v>
      </c>
      <c r="G12" s="24" t="s">
        <v>84</v>
      </c>
      <c r="H12" s="24" t="s">
        <v>87</v>
      </c>
      <c r="I12" s="24" t="s">
        <v>82</v>
      </c>
      <c r="J12" s="11"/>
      <c r="K12" s="11" t="s">
        <v>35</v>
      </c>
      <c r="L12" s="11"/>
      <c r="M12" s="11" t="s">
        <v>37</v>
      </c>
    </row>
    <row r="13" spans="1:13" ht="20.149999999999999" customHeight="1" x14ac:dyDescent="0.3">
      <c r="A13" s="17"/>
      <c r="B13" s="11"/>
      <c r="C13" s="11"/>
      <c r="D13" s="11"/>
      <c r="E13" s="13">
        <f>5120</f>
        <v>5120</v>
      </c>
      <c r="F13" s="11" t="s">
        <v>34</v>
      </c>
      <c r="G13" s="24" t="s">
        <v>84</v>
      </c>
      <c r="H13" s="24" t="s">
        <v>87</v>
      </c>
      <c r="I13" s="24" t="s">
        <v>82</v>
      </c>
      <c r="J13" s="11"/>
      <c r="K13" s="11" t="s">
        <v>35</v>
      </c>
      <c r="L13" s="11"/>
      <c r="M13" s="11" t="s">
        <v>36</v>
      </c>
    </row>
    <row r="14" spans="1:13" ht="20.149999999999999" customHeight="1" x14ac:dyDescent="0.3">
      <c r="A14" s="17"/>
      <c r="B14" s="11"/>
      <c r="C14" s="11"/>
      <c r="D14" s="11"/>
      <c r="E14" s="13">
        <f>4100</f>
        <v>4100</v>
      </c>
      <c r="F14" s="11" t="s">
        <v>34</v>
      </c>
      <c r="G14" s="24" t="s">
        <v>84</v>
      </c>
      <c r="H14" s="24" t="s">
        <v>87</v>
      </c>
      <c r="I14" s="24" t="s">
        <v>82</v>
      </c>
      <c r="J14" s="11"/>
      <c r="K14" s="11" t="s">
        <v>35</v>
      </c>
      <c r="L14" s="11"/>
      <c r="M14" s="11" t="s">
        <v>38</v>
      </c>
    </row>
    <row r="15" spans="1:13" ht="20.149999999999999" customHeight="1" x14ac:dyDescent="0.3">
      <c r="A15" s="17"/>
      <c r="B15" s="11"/>
      <c r="C15" s="11"/>
      <c r="D15" s="11"/>
      <c r="E15" s="13">
        <f>2120</f>
        <v>2120</v>
      </c>
      <c r="F15" s="11" t="s">
        <v>34</v>
      </c>
      <c r="G15" s="24" t="s">
        <v>84</v>
      </c>
      <c r="H15" s="24" t="s">
        <v>87</v>
      </c>
      <c r="I15" s="24" t="s">
        <v>82</v>
      </c>
      <c r="J15" s="11"/>
      <c r="K15" s="11" t="s">
        <v>35</v>
      </c>
      <c r="L15" s="11"/>
      <c r="M15" s="11" t="s">
        <v>39</v>
      </c>
    </row>
    <row r="16" spans="1:13" ht="20.149999999999999" customHeight="1" x14ac:dyDescent="0.3">
      <c r="A16" s="17"/>
      <c r="B16" s="11"/>
      <c r="C16" s="11"/>
      <c r="D16" s="11"/>
      <c r="E16" s="13">
        <f>2000</f>
        <v>2000</v>
      </c>
      <c r="F16" s="11" t="s">
        <v>34</v>
      </c>
      <c r="G16" s="24" t="s">
        <v>84</v>
      </c>
      <c r="H16" s="24" t="s">
        <v>87</v>
      </c>
      <c r="I16" s="24" t="s">
        <v>82</v>
      </c>
      <c r="J16" s="11"/>
      <c r="K16" s="11" t="s">
        <v>35</v>
      </c>
      <c r="L16" s="11"/>
      <c r="M16" s="11" t="s">
        <v>40</v>
      </c>
    </row>
    <row r="17" spans="1:13" ht="20.149999999999999" customHeight="1" x14ac:dyDescent="0.3">
      <c r="A17" s="17"/>
      <c r="B17" s="11"/>
      <c r="C17" s="11"/>
      <c r="D17" s="11"/>
      <c r="E17" s="13">
        <f>3500</f>
        <v>3500</v>
      </c>
      <c r="F17" s="11" t="s">
        <v>34</v>
      </c>
      <c r="G17" s="24" t="s">
        <v>84</v>
      </c>
      <c r="H17" s="24" t="s">
        <v>87</v>
      </c>
      <c r="I17" s="24" t="s">
        <v>82</v>
      </c>
      <c r="J17" s="11"/>
      <c r="K17" s="11" t="s">
        <v>35</v>
      </c>
      <c r="L17" s="11"/>
      <c r="M17" s="11" t="s">
        <v>41</v>
      </c>
    </row>
    <row r="18" spans="1:13" ht="20.149999999999999" customHeight="1" x14ac:dyDescent="0.3">
      <c r="A18" s="17"/>
      <c r="B18" s="11"/>
      <c r="C18" s="11"/>
      <c r="D18" s="11"/>
      <c r="E18" s="13">
        <f>5000</f>
        <v>5000</v>
      </c>
      <c r="F18" s="11" t="s">
        <v>34</v>
      </c>
      <c r="G18" s="24" t="s">
        <v>84</v>
      </c>
      <c r="H18" s="24" t="s">
        <v>87</v>
      </c>
      <c r="I18" s="24" t="s">
        <v>82</v>
      </c>
      <c r="J18" s="11"/>
      <c r="K18" s="11" t="s">
        <v>35</v>
      </c>
      <c r="L18" s="11"/>
      <c r="M18" s="11" t="s">
        <v>42</v>
      </c>
    </row>
    <row r="19" spans="1:13" ht="20.149999999999999" customHeight="1" x14ac:dyDescent="0.3">
      <c r="A19" s="17"/>
      <c r="B19" s="11"/>
      <c r="C19" s="11"/>
      <c r="D19" s="11"/>
      <c r="E19" s="11">
        <f>1000</f>
        <v>1000</v>
      </c>
      <c r="F19" s="11" t="s">
        <v>34</v>
      </c>
      <c r="G19" s="24" t="s">
        <v>84</v>
      </c>
      <c r="H19" s="24" t="s">
        <v>87</v>
      </c>
      <c r="I19" s="24" t="s">
        <v>82</v>
      </c>
      <c r="J19" s="11"/>
      <c r="K19" s="11" t="s">
        <v>35</v>
      </c>
      <c r="L19" s="11"/>
      <c r="M19" s="11" t="s">
        <v>43</v>
      </c>
    </row>
    <row r="20" spans="1:13" ht="20.149999999999999" customHeight="1" x14ac:dyDescent="0.3">
      <c r="A20" s="1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20.149999999999999" customHeight="1" x14ac:dyDescent="0.3">
      <c r="A21" s="17">
        <v>2</v>
      </c>
      <c r="B21" s="11" t="s">
        <v>44</v>
      </c>
      <c r="C21" s="11" t="s">
        <v>45</v>
      </c>
      <c r="D21" s="11" t="s">
        <v>46</v>
      </c>
      <c r="E21" s="12">
        <f>6250</f>
        <v>6250</v>
      </c>
      <c r="F21" s="11" t="s">
        <v>34</v>
      </c>
      <c r="G21" s="11" t="s">
        <v>49</v>
      </c>
      <c r="H21" s="11" t="s">
        <v>86</v>
      </c>
      <c r="I21" s="24" t="s">
        <v>82</v>
      </c>
      <c r="J21" s="11"/>
      <c r="K21" s="11" t="s">
        <v>35</v>
      </c>
      <c r="L21" s="11"/>
      <c r="M21" s="11" t="s">
        <v>47</v>
      </c>
    </row>
    <row r="22" spans="1:13" ht="20.149999999999999" customHeight="1" x14ac:dyDescent="0.3">
      <c r="A22" s="17"/>
      <c r="B22" s="11"/>
      <c r="C22" s="11"/>
      <c r="D22" s="11"/>
      <c r="E22" s="12">
        <f>6250</f>
        <v>6250</v>
      </c>
      <c r="F22" s="11" t="s">
        <v>34</v>
      </c>
      <c r="G22" s="11" t="s">
        <v>49</v>
      </c>
      <c r="H22" s="11" t="s">
        <v>86</v>
      </c>
      <c r="I22" s="24" t="s">
        <v>82</v>
      </c>
      <c r="J22" s="11"/>
      <c r="K22" s="11" t="s">
        <v>35</v>
      </c>
      <c r="L22" s="11"/>
      <c r="M22" s="11" t="s">
        <v>48</v>
      </c>
    </row>
    <row r="23" spans="1:13" ht="20.149999999999999" customHeight="1" x14ac:dyDescent="0.3">
      <c r="A23" s="17"/>
      <c r="B23" s="11"/>
      <c r="C23" s="11"/>
      <c r="D23" s="11"/>
      <c r="E23" s="13">
        <f>4700</f>
        <v>4700</v>
      </c>
      <c r="F23" s="11" t="s">
        <v>34</v>
      </c>
      <c r="G23" s="11" t="s">
        <v>49</v>
      </c>
      <c r="H23" s="11" t="s">
        <v>86</v>
      </c>
      <c r="I23" s="24" t="s">
        <v>82</v>
      </c>
      <c r="J23" s="11"/>
      <c r="K23" s="11" t="s">
        <v>35</v>
      </c>
      <c r="L23" s="11"/>
      <c r="M23" s="11" t="s">
        <v>50</v>
      </c>
    </row>
    <row r="24" spans="1:13" ht="20.149999999999999" customHeight="1" x14ac:dyDescent="0.3">
      <c r="A24" s="17"/>
      <c r="B24" s="11"/>
      <c r="C24" s="11"/>
      <c r="D24" s="11"/>
      <c r="E24" s="13">
        <f>4700</f>
        <v>4700</v>
      </c>
      <c r="F24" s="11" t="s">
        <v>34</v>
      </c>
      <c r="G24" s="11" t="s">
        <v>49</v>
      </c>
      <c r="H24" s="11" t="s">
        <v>86</v>
      </c>
      <c r="I24" s="24" t="s">
        <v>82</v>
      </c>
      <c r="J24" s="11"/>
      <c r="K24" s="11" t="s">
        <v>35</v>
      </c>
      <c r="L24" s="11"/>
      <c r="M24" s="11" t="s">
        <v>51</v>
      </c>
    </row>
    <row r="25" spans="1:13" ht="20.149999999999999" customHeight="1" x14ac:dyDescent="0.3">
      <c r="A25" s="17"/>
      <c r="B25" s="11"/>
      <c r="C25" s="11"/>
      <c r="D25" s="11"/>
      <c r="E25" s="13">
        <f>4700</f>
        <v>4700</v>
      </c>
      <c r="F25" s="11" t="s">
        <v>34</v>
      </c>
      <c r="G25" s="11" t="s">
        <v>49</v>
      </c>
      <c r="H25" s="11" t="s">
        <v>86</v>
      </c>
      <c r="I25" s="24" t="s">
        <v>82</v>
      </c>
      <c r="J25" s="11"/>
      <c r="K25" s="11" t="s">
        <v>35</v>
      </c>
      <c r="L25" s="11"/>
      <c r="M25" s="11" t="s">
        <v>52</v>
      </c>
    </row>
    <row r="26" spans="1:13" ht="20.149999999999999" customHeight="1" x14ac:dyDescent="0.3">
      <c r="A26" s="17"/>
      <c r="B26" s="11"/>
      <c r="C26" s="11"/>
      <c r="D26" s="11"/>
      <c r="E26" s="22">
        <v>3860</v>
      </c>
      <c r="F26" s="11" t="s">
        <v>34</v>
      </c>
      <c r="G26" s="11" t="s">
        <v>49</v>
      </c>
      <c r="H26" s="11" t="s">
        <v>86</v>
      </c>
      <c r="I26" s="24" t="s">
        <v>82</v>
      </c>
      <c r="J26" s="11"/>
      <c r="K26" s="11" t="s">
        <v>35</v>
      </c>
      <c r="L26" s="11"/>
      <c r="M26" s="11" t="s">
        <v>53</v>
      </c>
    </row>
    <row r="27" spans="1:13" ht="20.149999999999999" customHeight="1" x14ac:dyDescent="0.3">
      <c r="A27" s="17"/>
      <c r="B27" s="11"/>
      <c r="C27" s="11"/>
      <c r="D27" s="11"/>
      <c r="E27" s="13"/>
      <c r="F27" s="11"/>
      <c r="G27" s="11"/>
      <c r="H27" s="11"/>
      <c r="I27" s="11"/>
      <c r="J27" s="11"/>
      <c r="K27" s="11"/>
      <c r="L27" s="11"/>
      <c r="M27" s="11"/>
    </row>
    <row r="28" spans="1:13" ht="20.149999999999999" customHeight="1" x14ac:dyDescent="0.3">
      <c r="A28" s="17">
        <v>3</v>
      </c>
      <c r="B28" s="11" t="s">
        <v>54</v>
      </c>
      <c r="C28" s="11" t="s">
        <v>55</v>
      </c>
      <c r="D28" s="11" t="s">
        <v>56</v>
      </c>
      <c r="E28" s="22">
        <v>1600</v>
      </c>
      <c r="F28" s="11" t="s">
        <v>34</v>
      </c>
      <c r="G28" s="11" t="s">
        <v>85</v>
      </c>
      <c r="H28" s="11" t="s">
        <v>88</v>
      </c>
      <c r="I28" s="11" t="s">
        <v>82</v>
      </c>
      <c r="J28" s="11"/>
      <c r="K28" s="11" t="s">
        <v>57</v>
      </c>
      <c r="L28" s="11"/>
      <c r="M28" s="11" t="s">
        <v>58</v>
      </c>
    </row>
    <row r="29" spans="1:13" ht="20.149999999999999" customHeight="1" x14ac:dyDescent="0.3">
      <c r="A29" s="17"/>
      <c r="B29" s="11"/>
      <c r="C29" s="11"/>
      <c r="D29" s="11"/>
      <c r="E29" s="22">
        <v>1575</v>
      </c>
      <c r="F29" s="11" t="s">
        <v>34</v>
      </c>
      <c r="G29" s="11" t="s">
        <v>85</v>
      </c>
      <c r="H29" s="11" t="s">
        <v>88</v>
      </c>
      <c r="I29" s="11" t="s">
        <v>82</v>
      </c>
      <c r="J29" s="11"/>
      <c r="K29" s="11" t="s">
        <v>57</v>
      </c>
      <c r="L29" s="11"/>
      <c r="M29" s="11" t="s">
        <v>59</v>
      </c>
    </row>
    <row r="30" spans="1:13" ht="20.149999999999999" customHeight="1" x14ac:dyDescent="0.3">
      <c r="A30" s="17"/>
      <c r="B30" s="11"/>
      <c r="C30" s="11"/>
      <c r="D30" s="11"/>
      <c r="E30" s="22">
        <v>3500</v>
      </c>
      <c r="F30" s="11" t="s">
        <v>34</v>
      </c>
      <c r="G30" s="11" t="s">
        <v>85</v>
      </c>
      <c r="H30" s="11" t="s">
        <v>88</v>
      </c>
      <c r="I30" s="11" t="s">
        <v>82</v>
      </c>
      <c r="J30" s="11"/>
      <c r="K30" s="11" t="s">
        <v>57</v>
      </c>
      <c r="L30" s="11"/>
      <c r="M30" s="11" t="s">
        <v>60</v>
      </c>
    </row>
    <row r="31" spans="1:13" ht="20.149999999999999" customHeight="1" x14ac:dyDescent="0.3">
      <c r="A31" s="17"/>
      <c r="B31" s="11"/>
      <c r="C31" s="11"/>
      <c r="D31" s="11"/>
      <c r="E31" s="22">
        <v>1000</v>
      </c>
      <c r="F31" s="11" t="s">
        <v>34</v>
      </c>
      <c r="G31" s="11" t="s">
        <v>85</v>
      </c>
      <c r="H31" s="11" t="s">
        <v>88</v>
      </c>
      <c r="I31" s="11" t="s">
        <v>82</v>
      </c>
      <c r="J31" s="11"/>
      <c r="K31" s="11" t="s">
        <v>57</v>
      </c>
      <c r="L31" s="11"/>
      <c r="M31" s="11" t="s">
        <v>61</v>
      </c>
    </row>
    <row r="32" spans="1:13" ht="20.149999999999999" customHeight="1" x14ac:dyDescent="0.3">
      <c r="A32" s="17"/>
      <c r="B32" s="11"/>
      <c r="C32" s="11"/>
      <c r="D32" s="11"/>
      <c r="E32" s="12">
        <v>3500</v>
      </c>
      <c r="F32" s="11" t="s">
        <v>34</v>
      </c>
      <c r="G32" s="11" t="s">
        <v>85</v>
      </c>
      <c r="H32" s="11" t="s">
        <v>88</v>
      </c>
      <c r="I32" s="11" t="s">
        <v>82</v>
      </c>
      <c r="J32" s="11"/>
      <c r="K32" s="11" t="s">
        <v>57</v>
      </c>
      <c r="L32" s="11"/>
      <c r="M32" s="11" t="s">
        <v>62</v>
      </c>
    </row>
    <row r="33" spans="1:13" ht="20.149999999999999" customHeight="1" x14ac:dyDescent="0.3">
      <c r="A33" s="17"/>
      <c r="B33" s="11"/>
      <c r="C33" s="11"/>
      <c r="D33" s="11"/>
      <c r="E33" s="12">
        <v>3500</v>
      </c>
      <c r="F33" s="11" t="s">
        <v>34</v>
      </c>
      <c r="G33" s="11" t="s">
        <v>85</v>
      </c>
      <c r="H33" s="11" t="s">
        <v>88</v>
      </c>
      <c r="I33" s="11" t="s">
        <v>82</v>
      </c>
      <c r="J33" s="11"/>
      <c r="K33" s="11" t="s">
        <v>57</v>
      </c>
      <c r="L33" s="11"/>
      <c r="M33" s="11" t="s">
        <v>63</v>
      </c>
    </row>
    <row r="34" spans="1:13" ht="20.149999999999999" customHeight="1" x14ac:dyDescent="0.3">
      <c r="A34" s="17"/>
      <c r="B34" s="11"/>
      <c r="C34" s="11"/>
      <c r="D34" s="11"/>
      <c r="E34" s="12"/>
      <c r="F34" s="11"/>
      <c r="G34" s="11"/>
      <c r="H34" s="11"/>
      <c r="I34" s="11"/>
      <c r="J34" s="11"/>
      <c r="K34" s="11"/>
      <c r="L34" s="11"/>
      <c r="M34" s="11"/>
    </row>
    <row r="35" spans="1:13" ht="20.149999999999999" customHeight="1" x14ac:dyDescent="0.3">
      <c r="A35" s="17">
        <v>4</v>
      </c>
      <c r="B35" s="11" t="s">
        <v>54</v>
      </c>
      <c r="C35" s="11" t="s">
        <v>55</v>
      </c>
      <c r="D35" s="11" t="s">
        <v>64</v>
      </c>
      <c r="E35" s="12">
        <f>6100</f>
        <v>6100</v>
      </c>
      <c r="F35" s="11" t="s">
        <v>34</v>
      </c>
      <c r="G35" s="11" t="s">
        <v>105</v>
      </c>
      <c r="H35" s="11" t="s">
        <v>106</v>
      </c>
      <c r="I35" s="11" t="s">
        <v>82</v>
      </c>
      <c r="J35" s="11"/>
      <c r="K35" s="11" t="s">
        <v>35</v>
      </c>
      <c r="L35" s="11"/>
      <c r="M35" s="11" t="s">
        <v>65</v>
      </c>
    </row>
    <row r="36" spans="1:13" ht="20.149999999999999" customHeight="1" x14ac:dyDescent="0.3">
      <c r="A36" s="17"/>
      <c r="B36" s="11"/>
      <c r="C36" s="11"/>
      <c r="D36" s="11"/>
      <c r="E36" s="12">
        <f>6000</f>
        <v>6000</v>
      </c>
      <c r="F36" s="11" t="s">
        <v>34</v>
      </c>
      <c r="G36" s="11"/>
      <c r="H36" s="11" t="s">
        <v>55</v>
      </c>
      <c r="I36" s="11" t="s">
        <v>82</v>
      </c>
      <c r="J36" s="11"/>
      <c r="K36" s="11" t="s">
        <v>35</v>
      </c>
      <c r="L36" s="11"/>
      <c r="M36" s="11" t="s">
        <v>66</v>
      </c>
    </row>
    <row r="37" spans="1:13" ht="20.149999999999999" customHeight="1" x14ac:dyDescent="0.3">
      <c r="A37" s="17"/>
      <c r="B37" s="11"/>
      <c r="C37" s="11"/>
      <c r="D37" s="11"/>
      <c r="E37" s="12">
        <f>6600</f>
        <v>6600</v>
      </c>
      <c r="F37" s="11" t="s">
        <v>34</v>
      </c>
      <c r="G37" s="11"/>
      <c r="H37" s="11"/>
      <c r="I37" s="11" t="s">
        <v>82</v>
      </c>
      <c r="J37" s="11"/>
      <c r="K37" s="11" t="s">
        <v>35</v>
      </c>
      <c r="L37" s="11"/>
      <c r="M37" s="11" t="s">
        <v>67</v>
      </c>
    </row>
    <row r="38" spans="1:13" ht="20.149999999999999" customHeight="1" x14ac:dyDescent="0.3">
      <c r="A38" s="17"/>
      <c r="B38" s="11"/>
      <c r="C38" s="11"/>
      <c r="D38" s="11"/>
      <c r="E38" s="12">
        <f>6600</f>
        <v>6600</v>
      </c>
      <c r="F38" s="11" t="s">
        <v>34</v>
      </c>
      <c r="G38" s="11"/>
      <c r="H38" s="11"/>
      <c r="I38" s="11" t="s">
        <v>82</v>
      </c>
      <c r="J38" s="11"/>
      <c r="K38" s="11" t="s">
        <v>35</v>
      </c>
      <c r="L38" s="11"/>
      <c r="M38" s="11" t="s">
        <v>68</v>
      </c>
    </row>
    <row r="39" spans="1:13" ht="20.149999999999999" customHeight="1" x14ac:dyDescent="0.3">
      <c r="A39" s="17"/>
      <c r="B39" s="11"/>
      <c r="C39" s="11"/>
      <c r="D39" s="11"/>
      <c r="E39" s="12">
        <f>4300</f>
        <v>4300</v>
      </c>
      <c r="F39" s="11" t="s">
        <v>34</v>
      </c>
      <c r="G39" s="11"/>
      <c r="H39" s="11"/>
      <c r="I39" s="11" t="s">
        <v>82</v>
      </c>
      <c r="J39" s="11"/>
      <c r="K39" s="11" t="s">
        <v>35</v>
      </c>
      <c r="L39" s="11"/>
      <c r="M39" s="11" t="s">
        <v>69</v>
      </c>
    </row>
    <row r="40" spans="1:13" ht="20.149999999999999" customHeight="1" x14ac:dyDescent="0.3">
      <c r="A40" s="17"/>
      <c r="B40" s="11"/>
      <c r="C40" s="11"/>
      <c r="D40" s="11"/>
      <c r="E40" s="12">
        <v>360</v>
      </c>
      <c r="F40" s="11" t="s">
        <v>34</v>
      </c>
      <c r="G40" s="11"/>
      <c r="H40" s="11"/>
      <c r="I40" s="11" t="s">
        <v>82</v>
      </c>
      <c r="J40" s="11"/>
      <c r="K40" s="11" t="s">
        <v>35</v>
      </c>
      <c r="L40" s="11"/>
      <c r="M40" s="11" t="s">
        <v>53</v>
      </c>
    </row>
    <row r="41" spans="1:13" ht="20.149999999999999" customHeight="1" x14ac:dyDescent="0.3">
      <c r="A41" s="17"/>
      <c r="B41" s="11"/>
      <c r="C41" s="11"/>
      <c r="D41" s="11"/>
      <c r="E41" s="12">
        <v>10000</v>
      </c>
      <c r="F41" s="11" t="s">
        <v>34</v>
      </c>
      <c r="G41" s="11"/>
      <c r="H41" s="11"/>
      <c r="I41" s="11" t="s">
        <v>82</v>
      </c>
      <c r="J41" s="11"/>
      <c r="K41" s="11" t="s">
        <v>70</v>
      </c>
      <c r="L41" s="11"/>
      <c r="M41" s="11" t="s">
        <v>33</v>
      </c>
    </row>
    <row r="42" spans="1:13" ht="20.149999999999999" customHeight="1" x14ac:dyDescent="0.3">
      <c r="A42" s="17"/>
      <c r="B42" s="11"/>
      <c r="C42" s="11"/>
      <c r="D42" s="11"/>
      <c r="E42" s="12">
        <v>29998</v>
      </c>
      <c r="F42" s="11" t="s">
        <v>34</v>
      </c>
      <c r="G42" s="11"/>
      <c r="H42" s="11"/>
      <c r="I42" s="11" t="s">
        <v>82</v>
      </c>
      <c r="J42" s="11"/>
      <c r="K42" s="11" t="s">
        <v>70</v>
      </c>
      <c r="L42" s="11"/>
      <c r="M42" s="11" t="s">
        <v>33</v>
      </c>
    </row>
    <row r="43" spans="1:13" ht="20.149999999999999" customHeight="1" x14ac:dyDescent="0.3">
      <c r="A43" s="17"/>
      <c r="B43" s="11"/>
      <c r="C43" s="11"/>
      <c r="D43" s="11"/>
      <c r="E43" s="12"/>
      <c r="F43" s="11"/>
      <c r="G43" s="11"/>
      <c r="H43" s="11"/>
      <c r="I43" s="11"/>
      <c r="J43" s="11"/>
      <c r="K43" s="11"/>
      <c r="L43" s="11"/>
      <c r="M43" s="11"/>
    </row>
    <row r="44" spans="1:13" ht="20.149999999999999" customHeight="1" x14ac:dyDescent="0.3">
      <c r="A44" s="17">
        <v>5</v>
      </c>
      <c r="B44" s="11" t="s">
        <v>74</v>
      </c>
      <c r="C44" s="11" t="s">
        <v>55</v>
      </c>
      <c r="D44" s="11" t="s">
        <v>75</v>
      </c>
      <c r="E44" s="12">
        <v>500</v>
      </c>
      <c r="F44" s="11" t="s">
        <v>34</v>
      </c>
      <c r="G44" s="11"/>
      <c r="H44" s="11" t="s">
        <v>92</v>
      </c>
      <c r="I44" s="11" t="s">
        <v>82</v>
      </c>
      <c r="J44" s="11"/>
      <c r="K44" s="11" t="s">
        <v>35</v>
      </c>
      <c r="L44" s="11"/>
      <c r="M44" s="11" t="s">
        <v>33</v>
      </c>
    </row>
    <row r="45" spans="1:13" ht="20.149999999999999" customHeight="1" x14ac:dyDescent="0.3">
      <c r="A45" s="17"/>
      <c r="B45" s="11"/>
      <c r="C45" s="11"/>
      <c r="D45" s="11"/>
      <c r="E45" s="12"/>
      <c r="F45" s="11"/>
      <c r="G45" s="11"/>
      <c r="H45" s="11"/>
      <c r="I45" s="11"/>
      <c r="J45" s="11"/>
      <c r="K45" s="11"/>
      <c r="L45" s="11"/>
      <c r="M45" s="11"/>
    </row>
    <row r="46" spans="1:13" ht="20.149999999999999" customHeight="1" x14ac:dyDescent="0.3">
      <c r="A46" s="17">
        <v>6</v>
      </c>
      <c r="B46" s="11" t="s">
        <v>74</v>
      </c>
      <c r="C46" s="11" t="s">
        <v>55</v>
      </c>
      <c r="D46" s="11" t="s">
        <v>76</v>
      </c>
      <c r="E46" s="12">
        <v>2000</v>
      </c>
      <c r="F46" s="11" t="s">
        <v>31</v>
      </c>
      <c r="G46" s="11"/>
      <c r="H46" s="11" t="s">
        <v>93</v>
      </c>
      <c r="I46" s="11" t="s">
        <v>82</v>
      </c>
      <c r="J46" s="11"/>
      <c r="K46" s="11" t="s">
        <v>32</v>
      </c>
      <c r="L46" s="11"/>
      <c r="M46" s="11" t="s">
        <v>33</v>
      </c>
    </row>
    <row r="47" spans="1:13" ht="20.149999999999999" customHeight="1" x14ac:dyDescent="0.3">
      <c r="A47" s="17"/>
      <c r="B47" s="11"/>
      <c r="C47" s="11"/>
      <c r="D47" s="11"/>
      <c r="E47" s="12"/>
      <c r="F47" s="11"/>
      <c r="G47" s="11"/>
      <c r="H47" s="11"/>
      <c r="I47" s="11"/>
      <c r="J47" s="11"/>
      <c r="K47" s="11"/>
      <c r="L47" s="11"/>
      <c r="M47" s="11"/>
    </row>
    <row r="48" spans="1:13" ht="20.149999999999999" customHeight="1" x14ac:dyDescent="0.3">
      <c r="A48" s="17">
        <v>7</v>
      </c>
      <c r="B48" s="11" t="s">
        <v>74</v>
      </c>
      <c r="C48" s="11" t="s">
        <v>55</v>
      </c>
      <c r="D48" s="11" t="s">
        <v>77</v>
      </c>
      <c r="E48" s="12">
        <v>500</v>
      </c>
      <c r="F48" s="11" t="s">
        <v>34</v>
      </c>
      <c r="G48" s="11"/>
      <c r="H48" s="11" t="s">
        <v>89</v>
      </c>
      <c r="I48" s="11" t="s">
        <v>82</v>
      </c>
      <c r="J48" s="11"/>
      <c r="K48" s="11" t="s">
        <v>35</v>
      </c>
      <c r="L48" s="11"/>
      <c r="M48" s="11" t="s">
        <v>33</v>
      </c>
    </row>
    <row r="49" spans="1:13" ht="20.149999999999999" customHeight="1" x14ac:dyDescent="0.3">
      <c r="A49" s="17"/>
      <c r="B49" s="11"/>
      <c r="C49" s="11"/>
      <c r="D49" s="11"/>
      <c r="E49" s="12"/>
      <c r="F49" s="11"/>
      <c r="G49" s="11"/>
      <c r="H49" s="11"/>
      <c r="I49" s="11"/>
      <c r="J49" s="11"/>
      <c r="K49" s="11"/>
      <c r="L49" s="11"/>
      <c r="M49" s="11"/>
    </row>
    <row r="50" spans="1:13" ht="20.149999999999999" customHeight="1" x14ac:dyDescent="0.3">
      <c r="A50" s="17">
        <v>8</v>
      </c>
      <c r="B50" s="11" t="s">
        <v>74</v>
      </c>
      <c r="C50" s="11" t="s">
        <v>55</v>
      </c>
      <c r="D50" s="11" t="s">
        <v>78</v>
      </c>
      <c r="E50" s="12">
        <v>4000</v>
      </c>
      <c r="F50" s="11" t="s">
        <v>31</v>
      </c>
      <c r="G50" s="11"/>
      <c r="H50" s="11" t="s">
        <v>45</v>
      </c>
      <c r="I50" s="11" t="s">
        <v>82</v>
      </c>
      <c r="J50" s="11"/>
      <c r="K50" s="11" t="s">
        <v>57</v>
      </c>
      <c r="L50" s="11"/>
      <c r="M50" s="11" t="s">
        <v>33</v>
      </c>
    </row>
    <row r="51" spans="1:13" ht="20.149999999999999" customHeight="1" x14ac:dyDescent="0.3">
      <c r="A51" s="17"/>
      <c r="B51" s="11"/>
      <c r="C51" s="11"/>
      <c r="D51" s="11"/>
      <c r="E51" s="12">
        <v>2500</v>
      </c>
      <c r="F51" s="11" t="s">
        <v>31</v>
      </c>
      <c r="G51" s="11"/>
      <c r="H51" s="11" t="s">
        <v>45</v>
      </c>
      <c r="I51" s="11" t="s">
        <v>82</v>
      </c>
      <c r="J51" s="11"/>
      <c r="K51" s="11" t="s">
        <v>57</v>
      </c>
      <c r="L51" s="11"/>
      <c r="M51" s="11" t="s">
        <v>33</v>
      </c>
    </row>
    <row r="52" spans="1:13" ht="20.149999999999999" customHeight="1" x14ac:dyDescent="0.3">
      <c r="A52" s="17"/>
      <c r="B52" s="11"/>
      <c r="C52" s="11"/>
      <c r="D52" s="11"/>
      <c r="E52" s="12">
        <f>3500</f>
        <v>3500</v>
      </c>
      <c r="F52" s="11" t="s">
        <v>34</v>
      </c>
      <c r="G52" s="11"/>
      <c r="H52" s="11" t="s">
        <v>45</v>
      </c>
      <c r="I52" s="11" t="s">
        <v>82</v>
      </c>
      <c r="J52" s="11"/>
      <c r="K52" s="11" t="s">
        <v>35</v>
      </c>
      <c r="L52" s="11"/>
      <c r="M52" s="11" t="s">
        <v>79</v>
      </c>
    </row>
    <row r="53" spans="1:13" ht="20.149999999999999" customHeight="1" x14ac:dyDescent="0.3">
      <c r="A53" s="17"/>
      <c r="B53" s="11"/>
      <c r="C53" s="11"/>
      <c r="D53" s="11"/>
      <c r="E53" s="12">
        <f>3500</f>
        <v>3500</v>
      </c>
      <c r="F53" s="11" t="s">
        <v>34</v>
      </c>
      <c r="G53" s="11"/>
      <c r="H53" s="11" t="s">
        <v>45</v>
      </c>
      <c r="I53" s="11" t="s">
        <v>82</v>
      </c>
      <c r="J53" s="11"/>
      <c r="K53" s="11" t="s">
        <v>35</v>
      </c>
      <c r="L53" s="11"/>
      <c r="M53" s="11" t="s">
        <v>80</v>
      </c>
    </row>
    <row r="54" spans="1:13" ht="20.149999999999999" customHeight="1" x14ac:dyDescent="0.3">
      <c r="A54" s="17"/>
      <c r="B54" s="11"/>
      <c r="C54" s="11"/>
      <c r="D54" s="11"/>
      <c r="E54" s="12">
        <v>3300</v>
      </c>
      <c r="F54" s="11" t="s">
        <v>34</v>
      </c>
      <c r="G54" s="11"/>
      <c r="H54" s="11" t="s">
        <v>45</v>
      </c>
      <c r="I54" s="11" t="s">
        <v>82</v>
      </c>
      <c r="J54" s="11"/>
      <c r="K54" s="11" t="s">
        <v>35</v>
      </c>
      <c r="L54" s="11"/>
      <c r="M54" s="11" t="s">
        <v>81</v>
      </c>
    </row>
    <row r="55" spans="1:13" ht="20.149999999999999" customHeight="1" x14ac:dyDescent="0.3">
      <c r="A55" s="17"/>
      <c r="B55" s="11"/>
      <c r="C55" s="11"/>
      <c r="D55" s="11"/>
      <c r="E55" s="12">
        <v>100</v>
      </c>
      <c r="F55" s="11" t="s">
        <v>34</v>
      </c>
      <c r="G55" s="11"/>
      <c r="H55" s="11" t="s">
        <v>45</v>
      </c>
      <c r="I55" s="11" t="s">
        <v>82</v>
      </c>
      <c r="J55" s="11"/>
      <c r="K55" s="11" t="s">
        <v>35</v>
      </c>
      <c r="L55" s="11"/>
      <c r="M55" s="11" t="s">
        <v>53</v>
      </c>
    </row>
    <row r="56" spans="1:13" ht="20.149999999999999" customHeight="1" x14ac:dyDescent="0.3">
      <c r="A56" s="17"/>
      <c r="B56" s="11"/>
      <c r="C56" s="11"/>
      <c r="D56" s="11"/>
      <c r="E56" s="12"/>
      <c r="F56" s="11"/>
      <c r="G56" s="11"/>
      <c r="H56" s="11"/>
      <c r="I56" s="11"/>
      <c r="J56" s="11"/>
      <c r="K56" s="11"/>
      <c r="L56" s="11"/>
      <c r="M56" s="11"/>
    </row>
    <row r="57" spans="1:13" ht="20.149999999999999" customHeight="1" x14ac:dyDescent="0.3">
      <c r="A57" s="17">
        <v>9</v>
      </c>
      <c r="B57" s="11" t="s">
        <v>74</v>
      </c>
      <c r="C57" s="11" t="s">
        <v>55</v>
      </c>
      <c r="D57" s="11" t="s">
        <v>72</v>
      </c>
      <c r="E57" s="12">
        <v>6000</v>
      </c>
      <c r="F57" s="11" t="s">
        <v>31</v>
      </c>
      <c r="G57" s="11"/>
      <c r="H57" s="11" t="s">
        <v>45</v>
      </c>
      <c r="I57" s="11" t="s">
        <v>82</v>
      </c>
      <c r="J57" s="11"/>
      <c r="K57" s="11" t="s">
        <v>57</v>
      </c>
      <c r="L57" s="11"/>
      <c r="M57" s="11" t="s">
        <v>33</v>
      </c>
    </row>
    <row r="58" spans="1:13" ht="20.149999999999999" customHeight="1" x14ac:dyDescent="0.3">
      <c r="A58" s="17"/>
      <c r="B58" s="11"/>
      <c r="C58" s="11"/>
      <c r="D58" s="11"/>
      <c r="E58" s="12"/>
      <c r="F58" s="11"/>
      <c r="G58" s="11"/>
      <c r="H58" s="11"/>
      <c r="I58" s="11"/>
      <c r="J58" s="11"/>
      <c r="K58" s="11"/>
      <c r="L58" s="11"/>
      <c r="M58" s="11"/>
    </row>
    <row r="59" spans="1:13" ht="20.149999999999999" customHeight="1" x14ac:dyDescent="0.3">
      <c r="A59" s="17">
        <v>10</v>
      </c>
      <c r="B59" s="11" t="s">
        <v>71</v>
      </c>
      <c r="C59" s="11" t="s">
        <v>45</v>
      </c>
      <c r="D59" s="11" t="s">
        <v>72</v>
      </c>
      <c r="E59" s="12">
        <v>10000</v>
      </c>
      <c r="F59" s="11" t="s">
        <v>31</v>
      </c>
      <c r="G59" s="11" t="s">
        <v>73</v>
      </c>
      <c r="H59" s="11" t="s">
        <v>90</v>
      </c>
      <c r="I59" s="11" t="s">
        <v>82</v>
      </c>
      <c r="J59" s="11"/>
      <c r="K59" s="11" t="s">
        <v>57</v>
      </c>
      <c r="L59" s="11"/>
      <c r="M59" s="11" t="s">
        <v>33</v>
      </c>
    </row>
    <row r="60" spans="1:13" ht="20.149999999999999" customHeight="1" x14ac:dyDescent="0.3">
      <c r="A60" s="18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3" spans="1:13" x14ac:dyDescent="0.3">
      <c r="A63" s="39"/>
      <c r="B63" s="39"/>
      <c r="C63" s="39"/>
      <c r="D63" s="39"/>
      <c r="I63" s="39" t="s">
        <v>83</v>
      </c>
      <c r="J63" s="39"/>
      <c r="K63" s="39"/>
      <c r="L63" s="39"/>
    </row>
    <row r="64" spans="1:13" x14ac:dyDescent="0.3">
      <c r="A64" s="39"/>
      <c r="B64" s="39"/>
      <c r="C64" s="39"/>
      <c r="D64" s="39"/>
      <c r="I64" s="39" t="s">
        <v>94</v>
      </c>
      <c r="J64" s="39"/>
      <c r="K64" s="39"/>
      <c r="L64" s="39"/>
    </row>
    <row r="65" spans="1:12" x14ac:dyDescent="0.3">
      <c r="A65" s="39"/>
      <c r="B65" s="39"/>
      <c r="C65" s="39"/>
      <c r="D65" s="39"/>
      <c r="I65" s="39" t="s">
        <v>95</v>
      </c>
      <c r="J65" s="39"/>
      <c r="K65" s="39"/>
      <c r="L65" s="39"/>
    </row>
    <row r="66" spans="1:12" x14ac:dyDescent="0.3">
      <c r="B66" s="30"/>
      <c r="C66" s="30"/>
      <c r="D66" s="30"/>
      <c r="I66" s="30"/>
      <c r="J66" s="30"/>
      <c r="K66" s="30"/>
      <c r="L66" s="30"/>
    </row>
    <row r="67" spans="1:12" x14ac:dyDescent="0.3">
      <c r="B67" s="30"/>
      <c r="C67" s="30"/>
      <c r="D67" s="30"/>
      <c r="I67" s="30"/>
      <c r="J67" s="30"/>
      <c r="K67" s="30"/>
      <c r="L67" s="30"/>
    </row>
    <row r="68" spans="1:12" x14ac:dyDescent="0.3">
      <c r="I68" s="30"/>
    </row>
    <row r="69" spans="1:12" x14ac:dyDescent="0.3">
      <c r="I69" s="30"/>
    </row>
    <row r="70" spans="1:12" x14ac:dyDescent="0.3">
      <c r="A70" s="38"/>
      <c r="B70" s="38"/>
      <c r="C70" s="38"/>
      <c r="D70" s="38"/>
      <c r="I70" s="38" t="s">
        <v>96</v>
      </c>
      <c r="J70" s="38"/>
      <c r="K70" s="38"/>
      <c r="L70" s="38"/>
    </row>
    <row r="71" spans="1:12" x14ac:dyDescent="0.3">
      <c r="A71" s="39"/>
      <c r="B71" s="39"/>
      <c r="C71" s="39"/>
      <c r="D71" s="39"/>
      <c r="I71" s="39" t="s">
        <v>97</v>
      </c>
      <c r="J71" s="39"/>
      <c r="K71" s="39"/>
      <c r="L71" s="39"/>
    </row>
    <row r="72" spans="1:12" x14ac:dyDescent="0.3">
      <c r="I72" s="30"/>
      <c r="J72" s="30"/>
      <c r="K72" s="30"/>
    </row>
  </sheetData>
  <mergeCells count="19">
    <mergeCell ref="A70:D70"/>
    <mergeCell ref="I70:L70"/>
    <mergeCell ref="A71:D71"/>
    <mergeCell ref="I71:L71"/>
    <mergeCell ref="A63:D63"/>
    <mergeCell ref="I63:L63"/>
    <mergeCell ref="A64:D64"/>
    <mergeCell ref="I64:L64"/>
    <mergeCell ref="A65:D65"/>
    <mergeCell ref="I65:L65"/>
    <mergeCell ref="A2:M2"/>
    <mergeCell ref="A3:M3"/>
    <mergeCell ref="A6:A7"/>
    <mergeCell ref="B6:B7"/>
    <mergeCell ref="C6:C7"/>
    <mergeCell ref="E6:J6"/>
    <mergeCell ref="K6:K7"/>
    <mergeCell ref="L6:L7"/>
    <mergeCell ref="M6:M7"/>
  </mergeCells>
  <pageMargins left="0.51181102362204722" right="0.51181102362204722" top="0.35433070866141736" bottom="0.35433070866141736" header="0.31496062992125984" footer="0.31496062992125984"/>
  <pageSetup paperSize="9" scale="75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884F-842A-4D28-8192-E338F92259E8}">
  <sheetPr>
    <pageSetUpPr fitToPage="1"/>
  </sheetPr>
  <dimension ref="A2:M29"/>
  <sheetViews>
    <sheetView workbookViewId="0">
      <selection activeCell="D9" sqref="D9"/>
    </sheetView>
  </sheetViews>
  <sheetFormatPr defaultColWidth="9.1796875" defaultRowHeight="12" x14ac:dyDescent="0.3"/>
  <cols>
    <col min="1" max="1" width="2.81640625" style="30" customWidth="1"/>
    <col min="2" max="2" width="16.453125" style="1" customWidth="1"/>
    <col min="3" max="3" width="19.54296875" style="1" customWidth="1"/>
    <col min="4" max="4" width="12.7265625" style="1" customWidth="1"/>
    <col min="5" max="5" width="10.1796875" style="1" customWidth="1"/>
    <col min="6" max="6" width="9.26953125" style="1" customWidth="1"/>
    <col min="7" max="7" width="14.453125" style="1" customWidth="1"/>
    <col min="8" max="8" width="15" style="1" customWidth="1"/>
    <col min="9" max="9" width="13.26953125" style="1" customWidth="1"/>
    <col min="10" max="10" width="12.1796875" style="1" customWidth="1"/>
    <col min="11" max="11" width="9.81640625" style="1" customWidth="1"/>
    <col min="12" max="12" width="9" style="1" customWidth="1"/>
    <col min="13" max="13" width="36.54296875" style="1" bestFit="1" customWidth="1"/>
    <col min="14" max="16384" width="9.1796875" style="1"/>
  </cols>
  <sheetData>
    <row r="2" spans="1:13" ht="15.5" x14ac:dyDescent="0.35">
      <c r="A2" s="31" t="s">
        <v>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5" x14ac:dyDescent="0.35">
      <c r="A3" s="31" t="s">
        <v>104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.5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19" t="s">
        <v>26</v>
      </c>
      <c r="B5" s="8"/>
      <c r="C5" s="7"/>
      <c r="D5" s="7"/>
    </row>
    <row r="6" spans="1:13" ht="15" customHeight="1" x14ac:dyDescent="0.3">
      <c r="A6" s="32" t="s">
        <v>25</v>
      </c>
      <c r="B6" s="33" t="s">
        <v>24</v>
      </c>
      <c r="C6" s="33" t="s">
        <v>23</v>
      </c>
      <c r="D6" s="29"/>
      <c r="E6" s="35" t="s">
        <v>22</v>
      </c>
      <c r="F6" s="36"/>
      <c r="G6" s="36"/>
      <c r="H6" s="36"/>
      <c r="I6" s="36"/>
      <c r="J6" s="37"/>
      <c r="K6" s="33" t="s">
        <v>21</v>
      </c>
      <c r="L6" s="33" t="s">
        <v>20</v>
      </c>
      <c r="M6" s="32" t="s">
        <v>19</v>
      </c>
    </row>
    <row r="7" spans="1:13" ht="48.75" customHeight="1" x14ac:dyDescent="0.3">
      <c r="A7" s="32"/>
      <c r="B7" s="34"/>
      <c r="C7" s="34"/>
      <c r="D7" s="6" t="s">
        <v>18</v>
      </c>
      <c r="E7" s="5" t="s">
        <v>17</v>
      </c>
      <c r="F7" s="5" t="s">
        <v>16</v>
      </c>
      <c r="G7" s="5" t="s">
        <v>15</v>
      </c>
      <c r="H7" s="28" t="s">
        <v>14</v>
      </c>
      <c r="I7" s="4" t="s">
        <v>13</v>
      </c>
      <c r="J7" s="4" t="s">
        <v>12</v>
      </c>
      <c r="K7" s="34"/>
      <c r="L7" s="34"/>
      <c r="M7" s="32"/>
    </row>
    <row r="8" spans="1:13" ht="11.25" customHeight="1" thickBot="1" x14ac:dyDescent="0.3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104.25" customHeight="1" x14ac:dyDescent="0.3">
      <c r="A9" s="15"/>
      <c r="B9" s="2" t="s">
        <v>11</v>
      </c>
      <c r="C9" s="2" t="s">
        <v>10</v>
      </c>
      <c r="D9" s="2" t="s">
        <v>9</v>
      </c>
      <c r="E9" s="2" t="s">
        <v>8</v>
      </c>
      <c r="F9" s="2" t="s">
        <v>7</v>
      </c>
      <c r="G9" s="2" t="s">
        <v>6</v>
      </c>
      <c r="H9" s="2" t="s">
        <v>5</v>
      </c>
      <c r="I9" s="2" t="s">
        <v>4</v>
      </c>
      <c r="J9" s="2" t="s">
        <v>3</v>
      </c>
      <c r="K9" s="2" t="s">
        <v>2</v>
      </c>
      <c r="L9" s="2" t="s">
        <v>1</v>
      </c>
      <c r="M9" s="2" t="s">
        <v>0</v>
      </c>
    </row>
    <row r="10" spans="1:13" ht="21" customHeight="1" x14ac:dyDescent="0.3">
      <c r="A10" s="16">
        <v>1</v>
      </c>
      <c r="B10" s="9"/>
      <c r="C10" s="9"/>
      <c r="D10" s="9" t="s">
        <v>30</v>
      </c>
      <c r="E10" s="20">
        <v>1200</v>
      </c>
      <c r="F10" s="9" t="s">
        <v>101</v>
      </c>
      <c r="G10" s="9"/>
      <c r="H10" s="9"/>
      <c r="I10" s="9"/>
      <c r="J10" s="9"/>
      <c r="K10" s="9" t="s">
        <v>35</v>
      </c>
      <c r="L10" s="10"/>
      <c r="M10" s="10"/>
    </row>
    <row r="11" spans="1:13" ht="21" customHeight="1" x14ac:dyDescent="0.3">
      <c r="A11" s="23"/>
      <c r="B11" s="24"/>
      <c r="C11" s="24"/>
      <c r="D11" s="24"/>
      <c r="E11" s="25"/>
      <c r="F11" s="24"/>
      <c r="G11" s="24"/>
      <c r="H11" s="24"/>
      <c r="I11" s="24"/>
      <c r="J11" s="24"/>
      <c r="K11" s="24"/>
      <c r="L11" s="26"/>
      <c r="M11" s="26"/>
    </row>
    <row r="12" spans="1:13" ht="21" customHeight="1" x14ac:dyDescent="0.3">
      <c r="A12" s="23">
        <v>2</v>
      </c>
      <c r="B12" s="24"/>
      <c r="C12" s="24"/>
      <c r="D12" s="24" t="s">
        <v>77</v>
      </c>
      <c r="E12" s="25">
        <v>25000</v>
      </c>
      <c r="F12" s="24" t="s">
        <v>101</v>
      </c>
      <c r="G12" s="24"/>
      <c r="H12" s="24"/>
      <c r="I12" s="24"/>
      <c r="J12" s="24"/>
      <c r="K12" s="24" t="s">
        <v>35</v>
      </c>
      <c r="L12" s="26"/>
      <c r="M12" s="26"/>
    </row>
    <row r="13" spans="1:13" ht="21" customHeight="1" x14ac:dyDescent="0.3">
      <c r="A13" s="23"/>
      <c r="B13" s="24"/>
      <c r="C13" s="24"/>
      <c r="D13" s="24"/>
      <c r="E13" s="25"/>
      <c r="F13" s="24"/>
      <c r="G13" s="24"/>
      <c r="H13" s="24"/>
      <c r="I13" s="24"/>
      <c r="J13" s="24"/>
      <c r="K13" s="24"/>
      <c r="L13" s="26"/>
      <c r="M13" s="26"/>
    </row>
    <row r="14" spans="1:13" ht="21" customHeight="1" x14ac:dyDescent="0.3">
      <c r="A14" s="23">
        <v>3</v>
      </c>
      <c r="B14" s="24"/>
      <c r="C14" s="24"/>
      <c r="D14" s="24" t="s">
        <v>56</v>
      </c>
      <c r="E14" s="25">
        <v>1000</v>
      </c>
      <c r="F14" s="24" t="s">
        <v>101</v>
      </c>
      <c r="G14" s="24"/>
      <c r="H14" s="24"/>
      <c r="I14" s="24"/>
      <c r="J14" s="24"/>
      <c r="K14" s="24" t="s">
        <v>35</v>
      </c>
      <c r="L14" s="26"/>
      <c r="M14" s="26"/>
    </row>
    <row r="15" spans="1:13" ht="21" customHeight="1" x14ac:dyDescent="0.3">
      <c r="A15" s="23"/>
      <c r="B15" s="24"/>
      <c r="C15" s="24"/>
      <c r="D15" s="24"/>
      <c r="E15" s="25"/>
      <c r="F15" s="24"/>
      <c r="G15" s="24"/>
      <c r="H15" s="24"/>
      <c r="I15" s="24"/>
      <c r="J15" s="24"/>
      <c r="K15" s="24"/>
      <c r="L15" s="26"/>
      <c r="M15" s="26"/>
    </row>
    <row r="16" spans="1:13" ht="21" customHeight="1" x14ac:dyDescent="0.3">
      <c r="A16" s="23">
        <v>4</v>
      </c>
      <c r="B16" s="24"/>
      <c r="C16" s="24"/>
      <c r="D16" s="24" t="s">
        <v>72</v>
      </c>
      <c r="E16" s="25">
        <v>525</v>
      </c>
      <c r="F16" s="24" t="s">
        <v>101</v>
      </c>
      <c r="G16" s="24" t="s">
        <v>73</v>
      </c>
      <c r="H16" s="24"/>
      <c r="I16" s="24"/>
      <c r="J16" s="24"/>
      <c r="K16" s="24" t="s">
        <v>35</v>
      </c>
      <c r="L16" s="26"/>
      <c r="M16" s="26"/>
    </row>
    <row r="17" spans="1:13" ht="20.149999999999999" customHeight="1" x14ac:dyDescent="0.3">
      <c r="A17" s="18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20" spans="1:13" x14ac:dyDescent="0.3">
      <c r="A20" s="39"/>
      <c r="B20" s="39"/>
      <c r="C20" s="39"/>
      <c r="D20" s="39"/>
      <c r="I20" s="39" t="s">
        <v>83</v>
      </c>
      <c r="J20" s="39"/>
      <c r="K20" s="39"/>
      <c r="L20" s="39"/>
    </row>
    <row r="21" spans="1:13" x14ac:dyDescent="0.3">
      <c r="A21" s="39"/>
      <c r="B21" s="39"/>
      <c r="C21" s="39"/>
      <c r="D21" s="39"/>
      <c r="I21" s="39" t="s">
        <v>94</v>
      </c>
      <c r="J21" s="39"/>
      <c r="K21" s="39"/>
      <c r="L21" s="39"/>
    </row>
    <row r="22" spans="1:13" x14ac:dyDescent="0.3">
      <c r="A22" s="39"/>
      <c r="B22" s="39"/>
      <c r="C22" s="39"/>
      <c r="D22" s="39"/>
      <c r="I22" s="39" t="s">
        <v>95</v>
      </c>
      <c r="J22" s="39"/>
      <c r="K22" s="39"/>
      <c r="L22" s="39"/>
    </row>
    <row r="23" spans="1:13" x14ac:dyDescent="0.3">
      <c r="B23" s="30"/>
      <c r="C23" s="30"/>
      <c r="D23" s="30"/>
      <c r="I23" s="30"/>
      <c r="J23" s="30"/>
      <c r="K23" s="30"/>
      <c r="L23" s="30"/>
    </row>
    <row r="24" spans="1:13" x14ac:dyDescent="0.3">
      <c r="B24" s="30"/>
      <c r="C24" s="30"/>
      <c r="D24" s="30"/>
      <c r="I24" s="30"/>
      <c r="J24" s="30"/>
      <c r="K24" s="30"/>
      <c r="L24" s="30"/>
    </row>
    <row r="25" spans="1:13" x14ac:dyDescent="0.3">
      <c r="I25" s="30"/>
    </row>
    <row r="26" spans="1:13" x14ac:dyDescent="0.3">
      <c r="I26" s="30"/>
    </row>
    <row r="27" spans="1:13" x14ac:dyDescent="0.3">
      <c r="A27" s="38"/>
      <c r="B27" s="38"/>
      <c r="C27" s="38"/>
      <c r="D27" s="38"/>
      <c r="I27" s="38" t="s">
        <v>96</v>
      </c>
      <c r="J27" s="38"/>
      <c r="K27" s="38"/>
      <c r="L27" s="38"/>
    </row>
    <row r="28" spans="1:13" x14ac:dyDescent="0.3">
      <c r="A28" s="39"/>
      <c r="B28" s="39"/>
      <c r="C28" s="39"/>
      <c r="D28" s="39"/>
      <c r="I28" s="39" t="s">
        <v>97</v>
      </c>
      <c r="J28" s="39"/>
      <c r="K28" s="39"/>
      <c r="L28" s="39"/>
    </row>
    <row r="29" spans="1:13" x14ac:dyDescent="0.3">
      <c r="I29" s="30"/>
      <c r="J29" s="30"/>
      <c r="K29" s="30"/>
    </row>
  </sheetData>
  <mergeCells count="19">
    <mergeCell ref="A27:D27"/>
    <mergeCell ref="I27:L27"/>
    <mergeCell ref="A28:D28"/>
    <mergeCell ref="I28:L28"/>
    <mergeCell ref="A20:D20"/>
    <mergeCell ref="I20:L20"/>
    <mergeCell ref="A21:D21"/>
    <mergeCell ref="I21:L21"/>
    <mergeCell ref="A22:D22"/>
    <mergeCell ref="I22:L22"/>
    <mergeCell ref="A2:M2"/>
    <mergeCell ref="A3:M3"/>
    <mergeCell ref="A6:A7"/>
    <mergeCell ref="B6:B7"/>
    <mergeCell ref="C6:C7"/>
    <mergeCell ref="E6:J6"/>
    <mergeCell ref="K6:K7"/>
    <mergeCell ref="L6:L7"/>
    <mergeCell ref="M6:M7"/>
  </mergeCells>
  <pageMargins left="0.51181102362204722" right="0.51181102362204722" top="0.35433070866141736" bottom="0.35433070866141736" header="0.31496062992125984" footer="0.31496062992125984"/>
  <pageSetup paperSize="5" scale="75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5528-7F57-40EA-92AC-50BF315BFDD5}">
  <sheetPr>
    <pageSetUpPr fitToPage="1"/>
  </sheetPr>
  <dimension ref="A2:M25"/>
  <sheetViews>
    <sheetView topLeftCell="A5" workbookViewId="0">
      <selection activeCell="G11" sqref="G11"/>
    </sheetView>
  </sheetViews>
  <sheetFormatPr defaultColWidth="9.1796875" defaultRowHeight="12" x14ac:dyDescent="0.3"/>
  <cols>
    <col min="1" max="1" width="2.81640625" style="30" customWidth="1"/>
    <col min="2" max="2" width="16.453125" style="1" customWidth="1"/>
    <col min="3" max="3" width="19.54296875" style="1" customWidth="1"/>
    <col min="4" max="4" width="12.7265625" style="1" customWidth="1"/>
    <col min="5" max="5" width="10.1796875" style="1" customWidth="1"/>
    <col min="6" max="6" width="9.26953125" style="1" customWidth="1"/>
    <col min="7" max="7" width="14.453125" style="1" customWidth="1"/>
    <col min="8" max="8" width="15" style="1" customWidth="1"/>
    <col min="9" max="9" width="13.26953125" style="1" customWidth="1"/>
    <col min="10" max="10" width="12.1796875" style="1" customWidth="1"/>
    <col min="11" max="11" width="9.81640625" style="1" customWidth="1"/>
    <col min="12" max="12" width="9" style="1" customWidth="1"/>
    <col min="13" max="13" width="36.54296875" style="1" bestFit="1" customWidth="1"/>
    <col min="14" max="16384" width="9.1796875" style="1"/>
  </cols>
  <sheetData>
    <row r="2" spans="1:13" ht="15.5" x14ac:dyDescent="0.35">
      <c r="A2" s="31" t="s">
        <v>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.5" x14ac:dyDescent="0.35">
      <c r="A3" s="31" t="s">
        <v>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.5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3">
      <c r="A5" s="19" t="s">
        <v>26</v>
      </c>
      <c r="B5" s="8"/>
      <c r="C5" s="7"/>
      <c r="D5" s="7"/>
    </row>
    <row r="6" spans="1:13" ht="15" customHeight="1" x14ac:dyDescent="0.3">
      <c r="A6" s="32" t="s">
        <v>25</v>
      </c>
      <c r="B6" s="33" t="s">
        <v>24</v>
      </c>
      <c r="C6" s="33" t="s">
        <v>23</v>
      </c>
      <c r="D6" s="29"/>
      <c r="E6" s="35" t="s">
        <v>22</v>
      </c>
      <c r="F6" s="36"/>
      <c r="G6" s="36"/>
      <c r="H6" s="36"/>
      <c r="I6" s="36"/>
      <c r="J6" s="37"/>
      <c r="K6" s="33" t="s">
        <v>21</v>
      </c>
      <c r="L6" s="33" t="s">
        <v>20</v>
      </c>
      <c r="M6" s="32" t="s">
        <v>19</v>
      </c>
    </row>
    <row r="7" spans="1:13" ht="48.75" customHeight="1" x14ac:dyDescent="0.3">
      <c r="A7" s="32"/>
      <c r="B7" s="34"/>
      <c r="C7" s="34"/>
      <c r="D7" s="6" t="s">
        <v>18</v>
      </c>
      <c r="E7" s="5" t="s">
        <v>17</v>
      </c>
      <c r="F7" s="5" t="s">
        <v>16</v>
      </c>
      <c r="G7" s="5" t="s">
        <v>15</v>
      </c>
      <c r="H7" s="28" t="s">
        <v>14</v>
      </c>
      <c r="I7" s="4" t="s">
        <v>13</v>
      </c>
      <c r="J7" s="4" t="s">
        <v>12</v>
      </c>
      <c r="K7" s="34"/>
      <c r="L7" s="34"/>
      <c r="M7" s="32"/>
    </row>
    <row r="8" spans="1:13" ht="11.25" customHeight="1" thickBot="1" x14ac:dyDescent="0.3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 ht="104.25" customHeight="1" x14ac:dyDescent="0.3">
      <c r="A9" s="15"/>
      <c r="B9" s="2" t="s">
        <v>11</v>
      </c>
      <c r="C9" s="2" t="s">
        <v>10</v>
      </c>
      <c r="D9" s="2" t="s">
        <v>9</v>
      </c>
      <c r="E9" s="2" t="s">
        <v>8</v>
      </c>
      <c r="F9" s="2" t="s">
        <v>7</v>
      </c>
      <c r="G9" s="2" t="s">
        <v>6</v>
      </c>
      <c r="H9" s="2" t="s">
        <v>5</v>
      </c>
      <c r="I9" s="2" t="s">
        <v>4</v>
      </c>
      <c r="J9" s="2" t="s">
        <v>3</v>
      </c>
      <c r="K9" s="2" t="s">
        <v>2</v>
      </c>
      <c r="L9" s="2" t="s">
        <v>1</v>
      </c>
      <c r="M9" s="2" t="s">
        <v>0</v>
      </c>
    </row>
    <row r="10" spans="1:13" ht="21" customHeight="1" x14ac:dyDescent="0.3">
      <c r="A10" s="16">
        <v>1</v>
      </c>
      <c r="B10" s="9"/>
      <c r="C10" s="9"/>
      <c r="D10" s="9" t="s">
        <v>100</v>
      </c>
      <c r="E10" s="20">
        <v>5900</v>
      </c>
      <c r="F10" s="9" t="s">
        <v>101</v>
      </c>
      <c r="G10" s="9"/>
      <c r="H10" s="9"/>
      <c r="I10" s="9"/>
      <c r="J10" s="9"/>
      <c r="K10" s="9" t="s">
        <v>35</v>
      </c>
      <c r="L10" s="10"/>
      <c r="M10" s="10"/>
    </row>
    <row r="11" spans="1:13" ht="21" customHeight="1" x14ac:dyDescent="0.3">
      <c r="A11" s="23"/>
      <c r="B11" s="24"/>
      <c r="C11" s="24"/>
      <c r="D11" s="24"/>
      <c r="E11" s="25"/>
      <c r="F11" s="24"/>
      <c r="G11" s="24"/>
      <c r="H11" s="24"/>
      <c r="I11" s="24"/>
      <c r="J11" s="24"/>
      <c r="K11" s="24"/>
      <c r="L11" s="26"/>
      <c r="M11" s="26"/>
    </row>
    <row r="12" spans="1:13" ht="20.149999999999999" customHeight="1" x14ac:dyDescent="0.3">
      <c r="A12" s="17">
        <v>2</v>
      </c>
      <c r="B12" s="11"/>
      <c r="C12" s="11"/>
      <c r="D12" s="11" t="s">
        <v>102</v>
      </c>
      <c r="E12" s="21">
        <v>5000</v>
      </c>
      <c r="F12" s="11" t="s">
        <v>101</v>
      </c>
      <c r="G12" s="24" t="s">
        <v>103</v>
      </c>
      <c r="H12" s="24"/>
      <c r="I12" s="24"/>
      <c r="J12" s="11"/>
      <c r="K12" s="11" t="s">
        <v>35</v>
      </c>
      <c r="L12" s="11"/>
      <c r="M12" s="11"/>
    </row>
    <row r="13" spans="1:13" ht="20.149999999999999" customHeight="1" x14ac:dyDescent="0.3">
      <c r="A13" s="18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6" spans="1:13" x14ac:dyDescent="0.3">
      <c r="A16" s="39"/>
      <c r="B16" s="39"/>
      <c r="C16" s="39"/>
      <c r="D16" s="39"/>
      <c r="I16" s="39" t="s">
        <v>83</v>
      </c>
      <c r="J16" s="39"/>
      <c r="K16" s="39"/>
      <c r="L16" s="39"/>
    </row>
    <row r="17" spans="1:12" x14ac:dyDescent="0.3">
      <c r="A17" s="39"/>
      <c r="B17" s="39"/>
      <c r="C17" s="39"/>
      <c r="D17" s="39"/>
      <c r="I17" s="39" t="s">
        <v>94</v>
      </c>
      <c r="J17" s="39"/>
      <c r="K17" s="39"/>
      <c r="L17" s="39"/>
    </row>
    <row r="18" spans="1:12" x14ac:dyDescent="0.3">
      <c r="A18" s="39"/>
      <c r="B18" s="39"/>
      <c r="C18" s="39"/>
      <c r="D18" s="39"/>
      <c r="I18" s="39" t="s">
        <v>95</v>
      </c>
      <c r="J18" s="39"/>
      <c r="K18" s="39"/>
      <c r="L18" s="39"/>
    </row>
    <row r="19" spans="1:12" x14ac:dyDescent="0.3">
      <c r="B19" s="30"/>
      <c r="C19" s="30"/>
      <c r="D19" s="30"/>
      <c r="I19" s="30"/>
      <c r="J19" s="30"/>
      <c r="K19" s="30"/>
      <c r="L19" s="30"/>
    </row>
    <row r="20" spans="1:12" x14ac:dyDescent="0.3">
      <c r="B20" s="30"/>
      <c r="C20" s="30"/>
      <c r="D20" s="30"/>
      <c r="I20" s="30"/>
      <c r="J20" s="30"/>
      <c r="K20" s="30"/>
      <c r="L20" s="30"/>
    </row>
    <row r="21" spans="1:12" x14ac:dyDescent="0.3">
      <c r="I21" s="30"/>
    </row>
    <row r="22" spans="1:12" x14ac:dyDescent="0.3">
      <c r="I22" s="30"/>
    </row>
    <row r="23" spans="1:12" x14ac:dyDescent="0.3">
      <c r="A23" s="38"/>
      <c r="B23" s="38"/>
      <c r="C23" s="38"/>
      <c r="D23" s="38"/>
      <c r="I23" s="38" t="s">
        <v>96</v>
      </c>
      <c r="J23" s="38"/>
      <c r="K23" s="38"/>
      <c r="L23" s="38"/>
    </row>
    <row r="24" spans="1:12" x14ac:dyDescent="0.3">
      <c r="A24" s="39"/>
      <c r="B24" s="39"/>
      <c r="C24" s="39"/>
      <c r="D24" s="39"/>
      <c r="I24" s="39" t="s">
        <v>97</v>
      </c>
      <c r="J24" s="39"/>
      <c r="K24" s="39"/>
      <c r="L24" s="39"/>
    </row>
    <row r="25" spans="1:12" x14ac:dyDescent="0.3">
      <c r="I25" s="30"/>
      <c r="J25" s="30"/>
      <c r="K25" s="30"/>
    </row>
  </sheetData>
  <mergeCells count="19">
    <mergeCell ref="A23:D23"/>
    <mergeCell ref="I23:L23"/>
    <mergeCell ref="A24:D24"/>
    <mergeCell ref="I24:L24"/>
    <mergeCell ref="A16:D16"/>
    <mergeCell ref="I16:L16"/>
    <mergeCell ref="A17:D17"/>
    <mergeCell ref="I17:L17"/>
    <mergeCell ref="A18:D18"/>
    <mergeCell ref="I18:L18"/>
    <mergeCell ref="A2:M2"/>
    <mergeCell ref="A3:M3"/>
    <mergeCell ref="A6:A7"/>
    <mergeCell ref="B6:B7"/>
    <mergeCell ref="C6:C7"/>
    <mergeCell ref="E6:J6"/>
    <mergeCell ref="K6:K7"/>
    <mergeCell ref="L6:L7"/>
    <mergeCell ref="M6:M7"/>
  </mergeCells>
  <pageMargins left="0.51181102362204722" right="0.51181102362204722" top="0.35433070866141736" bottom="0.35433070866141736" header="0.31496062992125984" footer="0.31496062992125984"/>
  <pageSetup paperSize="5" scale="75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APBD II</vt:lpstr>
      <vt:lpstr>APBD I</vt:lpstr>
      <vt:lpstr>APBN</vt:lpstr>
      <vt:lpstr>'APBD I'!Print_Titles</vt:lpstr>
      <vt:lpstr>'APBD II'!Print_Titles</vt:lpstr>
      <vt:lpstr>APBN!Print_Titles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Putri Mutiara</dc:creator>
  <cp:lastModifiedBy>Yohanes Ary</cp:lastModifiedBy>
  <cp:lastPrinted>2022-03-16T06:03:58Z</cp:lastPrinted>
  <dcterms:created xsi:type="dcterms:W3CDTF">2022-03-08T06:43:11Z</dcterms:created>
  <dcterms:modified xsi:type="dcterms:W3CDTF">2023-10-02T02:43:23Z</dcterms:modified>
</cp:coreProperties>
</file>