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NEW JOB\JADIIII\"/>
    </mc:Choice>
  </mc:AlternateContent>
  <bookViews>
    <workbookView xWindow="0" yWindow="0" windowWidth="20490" windowHeight="7815"/>
  </bookViews>
  <sheets>
    <sheet name="RAP 2022" sheetId="2" r:id="rId1"/>
  </sheets>
  <definedNames>
    <definedName name="_xlnm.Print_Area" localSheetId="0">'RAP 2022'!$A$2:$W$70</definedName>
  </definedNames>
  <calcPr calcId="162913"/>
</workbook>
</file>

<file path=xl/calcChain.xml><?xml version="1.0" encoding="utf-8"?>
<calcChain xmlns="http://schemas.openxmlformats.org/spreadsheetml/2006/main">
  <c r="R36" i="2" l="1"/>
  <c r="P36" i="2"/>
  <c r="N36" i="2"/>
  <c r="L36" i="2"/>
  <c r="R35" i="2"/>
  <c r="P35" i="2"/>
  <c r="N35" i="2"/>
  <c r="L35" i="2"/>
  <c r="R34" i="2"/>
  <c r="P34" i="2"/>
  <c r="N34" i="2"/>
  <c r="L34" i="2"/>
  <c r="R33" i="2"/>
  <c r="P33" i="2"/>
  <c r="N33" i="2"/>
  <c r="L33" i="2"/>
  <c r="R32" i="2"/>
  <c r="P32" i="2"/>
  <c r="N32" i="2"/>
  <c r="L32" i="2"/>
  <c r="R31" i="2"/>
  <c r="P31" i="2"/>
  <c r="N31" i="2"/>
  <c r="L31" i="2"/>
  <c r="R30" i="2"/>
  <c r="P30" i="2"/>
  <c r="N30" i="2"/>
  <c r="L30" i="2"/>
  <c r="R29" i="2"/>
  <c r="P29" i="2"/>
  <c r="N29" i="2"/>
  <c r="L29" i="2"/>
  <c r="R28" i="2"/>
  <c r="P28" i="2"/>
  <c r="N28" i="2"/>
  <c r="L28" i="2"/>
  <c r="R27" i="2"/>
  <c r="P27" i="2"/>
  <c r="N27" i="2"/>
  <c r="L27" i="2"/>
  <c r="R26" i="2"/>
  <c r="P26" i="2"/>
  <c r="N26" i="2"/>
  <c r="L26" i="2"/>
  <c r="R25" i="2"/>
  <c r="P25" i="2"/>
  <c r="N25" i="2"/>
  <c r="L25" i="2"/>
  <c r="R24" i="2"/>
  <c r="P24" i="2"/>
  <c r="N24" i="2"/>
  <c r="L24" i="2"/>
  <c r="R23" i="2"/>
  <c r="P23" i="2"/>
  <c r="N23" i="2"/>
  <c r="L23" i="2"/>
  <c r="R22" i="2"/>
  <c r="P22" i="2"/>
  <c r="N22" i="2"/>
  <c r="L22" i="2"/>
  <c r="R21" i="2"/>
  <c r="P21" i="2"/>
  <c r="N21" i="2"/>
  <c r="L21" i="2"/>
  <c r="R20" i="2"/>
  <c r="P20" i="2"/>
  <c r="N20" i="2"/>
  <c r="L20" i="2"/>
  <c r="R19" i="2"/>
  <c r="P19" i="2"/>
  <c r="N19" i="2"/>
  <c r="L19" i="2"/>
  <c r="R18" i="2"/>
  <c r="P18" i="2"/>
  <c r="N18" i="2"/>
  <c r="L18" i="2"/>
  <c r="R17" i="2"/>
  <c r="P17" i="2"/>
  <c r="N17" i="2"/>
  <c r="L17" i="2"/>
  <c r="R16" i="2"/>
  <c r="P16" i="2"/>
  <c r="N16" i="2"/>
  <c r="L16" i="2"/>
  <c r="R15" i="2"/>
  <c r="P15" i="2"/>
  <c r="N15" i="2"/>
  <c r="L15" i="2"/>
  <c r="R14" i="2"/>
  <c r="P14" i="2"/>
  <c r="N14" i="2"/>
  <c r="L14" i="2"/>
  <c r="R13" i="2"/>
  <c r="P13" i="2"/>
  <c r="N13" i="2"/>
  <c r="L13" i="2"/>
  <c r="R12" i="2"/>
  <c r="P12" i="2"/>
  <c r="N12" i="2"/>
  <c r="L12" i="2"/>
  <c r="R11" i="2"/>
  <c r="P11" i="2"/>
  <c r="N11" i="2"/>
  <c r="L11" i="2"/>
  <c r="R10" i="2"/>
  <c r="P10" i="2"/>
  <c r="N10" i="2"/>
  <c r="L10" i="2"/>
  <c r="R9" i="2"/>
  <c r="P9" i="2"/>
  <c r="N9" i="2"/>
  <c r="L9" i="2"/>
  <c r="R8" i="2"/>
  <c r="P8" i="2"/>
  <c r="N8" i="2"/>
  <c r="L8" i="2"/>
</calcChain>
</file>

<file path=xl/comments1.xml><?xml version="1.0" encoding="utf-8"?>
<comments xmlns="http://schemas.openxmlformats.org/spreadsheetml/2006/main">
  <authors>
    <author>Cilacap</author>
  </authors>
  <commentList>
    <comment ref="H26" authorId="0" shapeId="0">
      <text>
        <r>
          <rPr>
            <b/>
            <sz val="9"/>
            <rFont val="Tahoma"/>
            <charset val="134"/>
          </rPr>
          <t>Cilacap:</t>
        </r>
        <r>
          <rPr>
            <sz val="9"/>
            <rFont val="Tahoma"/>
            <charset val="134"/>
          </rPr>
          <t xml:space="preserve">
pekerjaan</t>
        </r>
      </text>
    </comment>
  </commentList>
</comments>
</file>

<file path=xl/sharedStrings.xml><?xml version="1.0" encoding="utf-8"?>
<sst xmlns="http://schemas.openxmlformats.org/spreadsheetml/2006/main" count="159" uniqueCount="88">
  <si>
    <t>Rencana Aksi Anggaran Pendukung Sasaran</t>
  </si>
  <si>
    <t>Dinas Pemuda, Olahraga Dan Pariwisata</t>
  </si>
  <si>
    <t>Periode 2023-2026</t>
  </si>
  <si>
    <t>No</t>
  </si>
  <si>
    <t>Sasaran Strategis</t>
  </si>
  <si>
    <t>Indikator Kinerja</t>
  </si>
  <si>
    <t>Satuan</t>
  </si>
  <si>
    <t>Target</t>
  </si>
  <si>
    <t>Program</t>
  </si>
  <si>
    <t>Kegiatan</t>
  </si>
  <si>
    <t>Sub Kegiatan</t>
  </si>
  <si>
    <t>Anggaran</t>
  </si>
  <si>
    <t>Jumlah</t>
  </si>
  <si>
    <t>Triwulan 1</t>
  </si>
  <si>
    <t>Triwulan 2</t>
  </si>
  <si>
    <t>Triwulan 3</t>
  </si>
  <si>
    <t>Triwulan 4</t>
  </si>
  <si>
    <t>RP</t>
  </si>
  <si>
    <t>%</t>
  </si>
  <si>
    <t>T</t>
  </si>
  <si>
    <t>Meningkatkan kualitas pemberdayaan organisasi kepemudaan daerah</t>
  </si>
  <si>
    <t>Tingkat    partisipasi pemuda    dalam organisasi kepemudaan dan organisasi sosial kemasyarakatan</t>
  </si>
  <si>
    <t>Program Pengembangan Kapasitas Daya Saing Kepemudaan</t>
  </si>
  <si>
    <t>Penyadaran, Pemberdayaan, dan Pengembangan Pemuda dan Kepemudaan Terhadap Pemuda
Pelopor Kabupaten/Kota, Wirausaha Muda Pemula, dan Pemuda Kader Kabupaten/Kota</t>
  </si>
  <si>
    <t>Koordinasi, Sinkronisasi dan Penyelenggaraan Peningkatan 
Kapasitas Daya Saing Wira Usaha Pemula</t>
  </si>
  <si>
    <t>0</t>
  </si>
  <si>
    <t>Koordinasi, Sinkronisasi dan Penyelenggaraan Peningkatan Kapasitas Daya Saing Pemuda KaderKabupaten/Kota Kabupaten/Kota</t>
  </si>
  <si>
    <t>Penyelenggaraan Seleksi dan Pelatihan Pasukan Pengibar Bendera</t>
  </si>
  <si>
    <t>Peningkatan Kapasitas Pemuda dan Organisasi Kepemudaan 
Kabupaten/Kota</t>
  </si>
  <si>
    <t xml:space="preserve">Meningkatkan kualitas pembinaan atlet di tingkat daerah </t>
  </si>
  <si>
    <t>Peningkatan Prestasi Olahraga</t>
  </si>
  <si>
    <t>Medali</t>
  </si>
  <si>
    <t>Program Pengembangan  Kapasitas Daya Saing Keolahragaan</t>
  </si>
  <si>
    <t>Pembinaan dan Pengembangan Olahraga Rekreasi</t>
  </si>
  <si>
    <t>Penyediaan, Pengembangan dan Pemeliharaan Sarana dan Prasarana Olahraga Rekreasi</t>
  </si>
  <si>
    <t xml:space="preserve"> Penyelenggaraan Kejuaraan Olahraga Tingkat Daerah Kabupaten/Kota</t>
  </si>
  <si>
    <t>Penyelenggaraan Kejuaraan Olahraga Multi Event dan Single Event 
Tingkat Kabupaten/Kota</t>
  </si>
  <si>
    <t>Penyelenggaraan Kejuaraan dan Pekan Olahraga Tingkat 
Kabupaten/Kota</t>
  </si>
  <si>
    <t>Partisipasi dan Keikutsertaan dalam Penyelenggaraan Kejuaraan</t>
  </si>
  <si>
    <t>Pembinaan dan Pengembangan Organisasi Olahraga</t>
  </si>
  <si>
    <t>Pengembangan Organisasi Keolahragaan</t>
  </si>
  <si>
    <t>Meningkatkan pengembangan pariwisata daerah dan ekonomi kreatif</t>
  </si>
  <si>
    <t>Kontribusi sektor pariwisata terhadap PAD</t>
  </si>
  <si>
    <t>0.03</t>
  </si>
  <si>
    <t>PROGRAM PENINGKATAN DAYA TARIK DESTINASI PARIWISATA</t>
  </si>
  <si>
    <t>Pengelolaan Kawasan Strategis Pariwisata Kabupaten/Kota</t>
  </si>
  <si>
    <t>Pemberdayaan Masyarakat dalam Pengelolaan Kawasan Strategis Pariwisata
Kabupaten/Kota</t>
  </si>
  <si>
    <t>Pengadaan/Pemeliharaan/Rehabilitasi Sarana dan Prasarana dalam Pengelolaan DestinasiPariwisata Kabupaten/Kota</t>
  </si>
  <si>
    <t>Penetapan Tanda Daftar Usaha Pariwisata Daerah Kabupaten/Kota</t>
  </si>
  <si>
    <t>Pembinaan dan Pengawasan Usaha Pariwisata</t>
  </si>
  <si>
    <t>ROGRAM PEMASARAN PARIWISATA</t>
  </si>
  <si>
    <t>Pemasaran Pariwisata Dalam dan Luar Negeri Daya Tarik, Destinasi dan Kawasan Strategis Pariwisata Kabupaten/Kota</t>
  </si>
  <si>
    <t>Penguatan Promosi Melalui Media Cetak, Elektronik, dan Media Lainnya Baik Dalam dan Luar negeri</t>
  </si>
  <si>
    <t>Fasilitasi Kegiatan Pemasaran Pariwisata Baik Dalam dan Luar Negeri Pariwisata Kbupaten/Kota</t>
  </si>
  <si>
    <t>PROGRAM PENGEMBANGAN SUMBER DAYA PARIWISATA DAN EKONOMI KREATIF</t>
  </si>
  <si>
    <t>Pelaksanaan Peningkatan Kapasitas Sumber Daya Manusia Pariwisata dan Ekonomi Kreatif Tingkat Dasar</t>
  </si>
  <si>
    <t>Pengembangan Kompetensi SDM Pariwisata dan Ekonomi Kreatif Tingkat Dasar</t>
  </si>
  <si>
    <t>Sertifikasi Kompetensi bagi Tenaga Kerja Bidang Pariwisata</t>
  </si>
  <si>
    <t>Fasilitasi Proses Kreasi, Produksi, Distribusi Konsumsi dan Konservasi Ekonomi Kreatif</t>
  </si>
  <si>
    <t>Meningkatkan Kinerja Dinas Pemuda, Olahraga dan Pariwisata</t>
  </si>
  <si>
    <t>Nilai AKIP</t>
  </si>
  <si>
    <t>Point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</si>
  <si>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</si>
  <si>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</si>
  <si>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</si>
  <si>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</si>
  <si>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</si>
  <si>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</si>
  <si>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</si>
  <si>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</si>
  <si>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</si>
  <si>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</si>
  <si>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</si>
  <si>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</si>
  <si>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</si>
  <si>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</si>
  <si>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</si>
  <si>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</si>
  <si>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 Peralatan dan Mesin Lainnya</t>
  </si>
  <si>
    <t>Pemeliharaan/Rehabilitasi Gedung Kantor dan Bangunan Lainnya</t>
  </si>
  <si>
    <t>Cilacap,     Januari 2023</t>
  </si>
  <si>
    <t>Pj. BUPATI CILACAP</t>
  </si>
  <si>
    <t>KEPALA DINAS PEMUDA, OLAHRAGA DAN PARIWISATA</t>
  </si>
  <si>
    <t>KABUPATEN CILACAP</t>
  </si>
  <si>
    <t>YUNITA DYAH SUMINAR,SKM,M.Sc,M.Si</t>
  </si>
  <si>
    <t>PAIMAN,S.Ag.,M.Pd.</t>
  </si>
  <si>
    <t>Pembina Tingkat I</t>
  </si>
  <si>
    <t>NIP. 19690119 199802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</si>
</sst>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#,000_);[Red]\(#,000\)"/>
  </numFmts>
  <fonts count="16">
    <font>
      <sz val="11"/>
      <color rgb="FF00000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Calibri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5"/>
      <color rgb="FF000000"/>
      <name val="Arial"/>
      <charset val="134"/>
    </font>
    <font>
      <sz val="16"/>
      <color rgb="FF000000"/>
      <name val="Arial"/>
    </font>
    <font>
      <b/>
      <u/>
      <sz val="16"/>
      <color rgb="FF000000"/>
      <name val="Arial"/>
    </font>
    <font>
      <sz val="16"/>
      <color rgb="FF000000"/>
      <name val="Arial"/>
      <charset val="134"/>
    </font>
    <font>
      <b/>
      <u/>
      <sz val="16"/>
      <color rgb="FF000000"/>
      <name val="Arial"/>
      <charset val="134"/>
    </font>
    <font>
      <sz val="16"/>
      <color rgb="FF000000"/>
      <name val="Calibri"/>
      <charset val="134"/>
    </font>
    <font>
      <sz val="15"/>
      <color rgb="FF000000"/>
      <name val="Calibri"/>
      <charset val="134"/>
    </font>
    <font>
      <sz val="14"/>
      <color rgb="FF000000"/>
      <name val="Calibri"/>
      <charset val="134"/>
    </font>
    <font>
      <sz val="8.3000000000000007"/>
      <color rgb="FF000000"/>
      <name val="Calibri"/>
      <charset val="134"/>
    </font>
    <font>
      <b/>
      <sz val="9"/>
      <name val="Tahoma"/>
      <charset val="134"/>
    </font>
    <font>
      <sz val="9"/>
      <name val="Tahoma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 applyFill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164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41" fontId="4" fillId="0" borderId="7" xfId="0" applyNumberFormat="1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0" fillId="0" borderId="13" xfId="0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41" fontId="4" fillId="0" borderId="3" xfId="0" applyNumberFormat="1" applyFont="1" applyBorder="1" applyAlignment="1">
      <alignment vertical="top" wrapText="1"/>
    </xf>
    <xf numFmtId="41" fontId="4" fillId="0" borderId="5" xfId="0" applyNumberFormat="1" applyFont="1" applyBorder="1" applyAlignment="1">
      <alignment vertical="top" wrapText="1"/>
    </xf>
    <xf numFmtId="41" fontId="4" fillId="0" borderId="9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41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164" fontId="5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>
      <alignment vertical="center"/>
    </xf>
    <xf numFmtId="164" fontId="8" fillId="0" borderId="0" xfId="0" applyNumberFormat="1" applyFont="1">
      <alignment vertical="center"/>
    </xf>
    <xf numFmtId="0" fontId="10" fillId="0" borderId="0" xfId="0" applyFont="1">
      <alignment vertical="center"/>
    </xf>
    <xf numFmtId="41" fontId="8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164" fontId="11" fillId="0" borderId="0" xfId="0" applyNumberFormat="1" applyFont="1">
      <alignment vertical="center"/>
    </xf>
    <xf numFmtId="0" fontId="4" fillId="0" borderId="0" xfId="0" applyFont="1">
      <alignment vertical="center"/>
    </xf>
    <xf numFmtId="41" fontId="3" fillId="0" borderId="7" xfId="0" applyNumberFormat="1" applyFont="1" applyBorder="1" applyAlignment="1">
      <alignment horizontal="center" vertical="top" wrapText="1"/>
    </xf>
    <xf numFmtId="41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1" fontId="3" fillId="0" borderId="15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1" fontId="3" fillId="0" borderId="16" xfId="0" applyNumberFormat="1" applyFont="1" applyBorder="1" applyAlignment="1">
      <alignment horizontal="center" vertical="top" wrapText="1"/>
    </xf>
    <xf numFmtId="41" fontId="4" fillId="0" borderId="2" xfId="0" applyNumberFormat="1" applyFont="1" applyBorder="1" applyAlignment="1">
      <alignment vertical="top" wrapText="1"/>
    </xf>
    <xf numFmtId="41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41" fontId="4" fillId="0" borderId="2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horizontal="right" vertical="top"/>
    </xf>
    <xf numFmtId="3" fontId="12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 wrapText="1"/>
    </xf>
    <xf numFmtId="41" fontId="4" fillId="0" borderId="0" xfId="0" applyNumberFormat="1" applyFont="1" applyAlignment="1">
      <alignment horizontal="right" vertical="top" wrapText="1"/>
    </xf>
    <xf numFmtId="2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41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164" fontId="4" fillId="0" borderId="2" xfId="0" quotePrefix="1" applyNumberFormat="1" applyFont="1" applyBorder="1" applyAlignment="1">
      <alignment horizontal="left" vertical="top" wrapText="1"/>
    </xf>
    <xf numFmtId="41" fontId="4" fillId="0" borderId="2" xfId="0" quotePrefix="1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4" fillId="0" borderId="9" xfId="0" quotePrefix="1" applyFont="1" applyBorder="1" applyAlignment="1">
      <alignment horizontal="left" vertical="top" wrapText="1"/>
    </xf>
    <xf numFmtId="164" fontId="4" fillId="0" borderId="2" xfId="0" quotePrefix="1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1" fontId="3" fillId="0" borderId="7" xfId="0" applyNumberFormat="1" applyFont="1" applyBorder="1" applyAlignment="1">
      <alignment horizontal="center" vertical="top" wrapText="1"/>
    </xf>
    <xf numFmtId="41" fontId="3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1" fontId="4" fillId="0" borderId="12" xfId="0" applyNumberFormat="1" applyFont="1" applyBorder="1" applyAlignment="1">
      <alignment horizontal="left" vertical="top" wrapText="1"/>
    </xf>
    <xf numFmtId="41" fontId="4" fillId="0" borderId="14" xfId="0" applyNumberFormat="1" applyFont="1" applyBorder="1" applyAlignment="1">
      <alignment horizontal="left" vertical="top" wrapText="1"/>
    </xf>
    <xf numFmtId="41" fontId="4" fillId="0" borderId="3" xfId="0" quotePrefix="1" applyNumberFormat="1" applyFont="1" applyBorder="1" applyAlignment="1">
      <alignment horizontal="left" vertical="top" wrapText="1"/>
    </xf>
    <xf numFmtId="41" fontId="4" fillId="0" borderId="9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0"/>
    <pageSetUpPr autoPageBreaks="0"/>
  </sheetPr>
  <dimension ref="A1:AD52"/>
  <sheetViews>
    <sheetView showGridLines="0" tabSelected="1" view="pageBreakPreview" zoomScale="60" zoomScaleNormal="40" workbookViewId="0">
      <pane ySplit="7" topLeftCell="A8" activePane="bottomLeft" state="frozen"/>
      <selection pane="bottomLeft" activeCell="A24" sqref="A24:G24"/>
    </sheetView>
  </sheetViews>
  <sheetFormatPr defaultColWidth="9" defaultRowHeight="15"/>
  <cols>
    <col min="1" max="1" width="4.5703125" customWidth="1"/>
    <col min="2" max="2" width="16.7109375" customWidth="1"/>
    <col min="3" max="3" width="15.28515625" customWidth="1"/>
    <col min="4" max="4" width="9" customWidth="1"/>
    <col min="5" max="5" width="9.140625" customWidth="1"/>
    <col min="6" max="6" width="17.28515625" customWidth="1"/>
    <col min="7" max="7" width="23" customWidth="1"/>
    <col min="8" max="8" width="25.85546875" style="2" customWidth="1"/>
    <col min="9" max="9" width="18.85546875" customWidth="1"/>
    <col min="10" max="10" width="18.7109375" customWidth="1"/>
    <col min="11" max="11" width="18.7109375" style="3" customWidth="1"/>
    <col min="12" max="12" width="18.7109375" style="4" customWidth="1"/>
    <col min="13" max="13" width="18.7109375" style="3" customWidth="1"/>
    <col min="14" max="14" width="18.7109375" style="4" customWidth="1"/>
    <col min="15" max="15" width="18.7109375" style="3" customWidth="1"/>
    <col min="16" max="16" width="18.7109375" style="4" customWidth="1"/>
    <col min="17" max="17" width="18.7109375" style="3" customWidth="1"/>
    <col min="18" max="18" width="18.7109375" style="4" customWidth="1"/>
    <col min="19" max="19" width="9.140625" customWidth="1"/>
    <col min="20" max="20" width="21.28515625" customWidth="1"/>
    <col min="21" max="23" width="9.140625" customWidth="1"/>
    <col min="25" max="59" width="9.140625" customWidth="1"/>
  </cols>
  <sheetData>
    <row r="1" spans="1:30" ht="21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3"/>
      <c r="M1" s="94"/>
      <c r="N1" s="93"/>
      <c r="O1" s="94"/>
      <c r="P1" s="93"/>
      <c r="Q1" s="94"/>
      <c r="R1" s="93"/>
    </row>
    <row r="2" spans="1:30" ht="18.9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4"/>
      <c r="N2" s="93"/>
      <c r="O2" s="94"/>
      <c r="P2" s="93"/>
      <c r="Q2" s="94"/>
      <c r="R2" s="93"/>
    </row>
    <row r="3" spans="1:30" ht="15" customHeight="1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4"/>
      <c r="L3" s="93"/>
      <c r="M3" s="94"/>
      <c r="N3" s="93"/>
      <c r="O3" s="94"/>
      <c r="P3" s="93"/>
      <c r="Q3" s="94"/>
      <c r="R3" s="93"/>
    </row>
    <row r="4" spans="1:30" ht="15.7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6"/>
      <c r="L4" s="95"/>
      <c r="M4" s="96"/>
      <c r="N4" s="95"/>
      <c r="O4" s="96"/>
      <c r="P4" s="95"/>
      <c r="Q4" s="96"/>
      <c r="R4" s="95"/>
    </row>
    <row r="5" spans="1:30" ht="15.75" customHeight="1">
      <c r="A5" s="105" t="s">
        <v>3</v>
      </c>
      <c r="B5" s="105" t="s">
        <v>4</v>
      </c>
      <c r="C5" s="105" t="s">
        <v>5</v>
      </c>
      <c r="D5" s="105" t="s">
        <v>6</v>
      </c>
      <c r="E5" s="105" t="s">
        <v>7</v>
      </c>
      <c r="F5" s="105" t="s">
        <v>8</v>
      </c>
      <c r="G5" s="105" t="s">
        <v>9</v>
      </c>
      <c r="H5" s="119" t="s">
        <v>10</v>
      </c>
      <c r="I5" s="105" t="s">
        <v>11</v>
      </c>
      <c r="J5" s="105" t="s">
        <v>12</v>
      </c>
      <c r="K5" s="97" t="s">
        <v>13</v>
      </c>
      <c r="L5" s="97"/>
      <c r="M5" s="98" t="s">
        <v>14</v>
      </c>
      <c r="N5" s="98"/>
      <c r="O5" s="98" t="s">
        <v>15</v>
      </c>
      <c r="P5" s="98"/>
      <c r="Q5" s="98" t="s">
        <v>16</v>
      </c>
      <c r="R5" s="98"/>
    </row>
    <row r="6" spans="1:30" ht="15.75">
      <c r="A6" s="105"/>
      <c r="B6" s="105"/>
      <c r="C6" s="105"/>
      <c r="D6" s="109"/>
      <c r="E6" s="105"/>
      <c r="F6" s="105"/>
      <c r="G6" s="105"/>
      <c r="H6" s="119"/>
      <c r="I6" s="105"/>
      <c r="J6" s="105"/>
      <c r="K6" s="62" t="s">
        <v>17</v>
      </c>
      <c r="L6" s="64" t="s">
        <v>18</v>
      </c>
      <c r="M6" s="63" t="s">
        <v>17</v>
      </c>
      <c r="N6" s="64" t="s">
        <v>18</v>
      </c>
      <c r="O6" s="63" t="s">
        <v>17</v>
      </c>
      <c r="P6" s="64" t="s">
        <v>18</v>
      </c>
      <c r="Q6" s="63" t="s">
        <v>17</v>
      </c>
      <c r="R6" s="64" t="s">
        <v>18</v>
      </c>
    </row>
    <row r="7" spans="1:30" ht="15.75">
      <c r="A7" s="105"/>
      <c r="B7" s="105"/>
      <c r="C7" s="109"/>
      <c r="D7" s="111"/>
      <c r="E7" s="105"/>
      <c r="F7" s="105"/>
      <c r="G7" s="105"/>
      <c r="H7" s="119"/>
      <c r="I7" s="105"/>
      <c r="J7" s="105"/>
      <c r="K7" s="65" t="s">
        <v>19</v>
      </c>
      <c r="L7" s="66" t="s">
        <v>19</v>
      </c>
      <c r="M7" s="67" t="s">
        <v>19</v>
      </c>
      <c r="N7" s="66" t="s">
        <v>19</v>
      </c>
      <c r="O7" s="67" t="s">
        <v>19</v>
      </c>
      <c r="P7" s="66" t="s">
        <v>19</v>
      </c>
      <c r="Q7" s="67" t="s">
        <v>19</v>
      </c>
      <c r="R7" s="64" t="s">
        <v>19</v>
      </c>
    </row>
    <row r="8" spans="1:30" ht="201" customHeight="1">
      <c r="A8" s="5">
        <v>1</v>
      </c>
      <c r="B8" s="107" t="s">
        <v>20</v>
      </c>
      <c r="C8" s="6" t="s">
        <v>21</v>
      </c>
      <c r="D8" s="7" t="s">
        <v>18</v>
      </c>
      <c r="E8" s="8">
        <v>100</v>
      </c>
      <c r="F8" s="107" t="s">
        <v>22</v>
      </c>
      <c r="G8" s="113" t="s">
        <v>23</v>
      </c>
      <c r="H8" s="88" t="s">
        <v>24</v>
      </c>
      <c r="I8" s="68">
        <v>15974500</v>
      </c>
      <c r="J8" s="68">
        <v>15974500</v>
      </c>
      <c r="K8" s="89" t="s">
        <v>25</v>
      </c>
      <c r="L8" s="70">
        <f>K8/I8*100</f>
        <v>0</v>
      </c>
      <c r="M8" s="71">
        <v>15974500</v>
      </c>
      <c r="N8" s="70">
        <f>M8/I8*100</f>
        <v>100</v>
      </c>
      <c r="O8" s="89" t="s">
        <v>25</v>
      </c>
      <c r="P8" s="70">
        <f>O8/M8*R8096</f>
        <v>0</v>
      </c>
      <c r="Q8" s="89" t="s">
        <v>25</v>
      </c>
      <c r="R8" s="70">
        <f>Q8/I8</f>
        <v>0</v>
      </c>
      <c r="S8" s="84"/>
      <c r="U8" s="84"/>
    </row>
    <row r="9" spans="1:30" ht="93.95" customHeight="1">
      <c r="A9" s="11"/>
      <c r="B9" s="108"/>
      <c r="C9" s="12"/>
      <c r="D9" s="12"/>
      <c r="E9" s="13"/>
      <c r="F9" s="108"/>
      <c r="G9" s="113"/>
      <c r="H9" s="10" t="s">
        <v>26</v>
      </c>
      <c r="I9" s="68">
        <v>39997300</v>
      </c>
      <c r="J9" s="68">
        <v>39997300</v>
      </c>
      <c r="K9" s="89" t="s">
        <v>25</v>
      </c>
      <c r="L9" s="70">
        <f t="shared" ref="L9:L36" si="0">K9/I9*100</f>
        <v>0</v>
      </c>
      <c r="M9" s="89" t="s">
        <v>25</v>
      </c>
      <c r="N9" s="70">
        <f>M9/I9*100</f>
        <v>0</v>
      </c>
      <c r="O9" s="89" t="s">
        <v>25</v>
      </c>
      <c r="P9" s="70">
        <f>O9/I9*100</f>
        <v>0</v>
      </c>
      <c r="Q9" s="71">
        <v>39997300</v>
      </c>
      <c r="R9" s="70">
        <f>Q9/I9*100</f>
        <v>100</v>
      </c>
    </row>
    <row r="10" spans="1:30" s="1" customFormat="1" ht="75" customHeight="1">
      <c r="A10" s="14"/>
      <c r="B10" s="15"/>
      <c r="C10" s="108"/>
      <c r="D10" s="108"/>
      <c r="E10" s="112"/>
      <c r="F10" s="15"/>
      <c r="G10" s="113"/>
      <c r="H10" s="10" t="s">
        <v>27</v>
      </c>
      <c r="I10" s="68">
        <v>623641183</v>
      </c>
      <c r="J10" s="68">
        <v>623641183</v>
      </c>
      <c r="K10" s="89" t="s">
        <v>25</v>
      </c>
      <c r="L10" s="70">
        <f t="shared" si="0"/>
        <v>0</v>
      </c>
      <c r="M10" s="89" t="s">
        <v>25</v>
      </c>
      <c r="N10" s="70">
        <f>M10/I10*100</f>
        <v>0</v>
      </c>
      <c r="O10" s="71">
        <v>623641183</v>
      </c>
      <c r="P10" s="70">
        <f>O10/I10*100</f>
        <v>100</v>
      </c>
      <c r="Q10" s="89" t="s">
        <v>25</v>
      </c>
      <c r="R10" s="70">
        <f t="shared" ref="R10:R36" si="1">Q10/I10</f>
        <v>0</v>
      </c>
      <c r="S10"/>
      <c r="T10"/>
      <c r="U10"/>
      <c r="V10"/>
      <c r="W10"/>
      <c r="Y10"/>
      <c r="Z10"/>
      <c r="AA10"/>
      <c r="AB10"/>
      <c r="AC10"/>
      <c r="AD10"/>
    </row>
    <row r="11" spans="1:30" ht="90" customHeight="1">
      <c r="A11" s="11"/>
      <c r="B11" s="16"/>
      <c r="C11" s="110"/>
      <c r="D11" s="108"/>
      <c r="E11" s="108"/>
      <c r="F11" s="16"/>
      <c r="G11" s="114"/>
      <c r="H11" s="18" t="s">
        <v>28</v>
      </c>
      <c r="I11" s="72">
        <v>570009979</v>
      </c>
      <c r="J11" s="72">
        <v>570009979</v>
      </c>
      <c r="K11" s="89" t="s">
        <v>25</v>
      </c>
      <c r="L11" s="70">
        <f t="shared" si="0"/>
        <v>0</v>
      </c>
      <c r="M11" s="89" t="s">
        <v>25</v>
      </c>
      <c r="N11" s="70">
        <f>M11/I11*100</f>
        <v>0</v>
      </c>
      <c r="O11" s="73">
        <v>570009979</v>
      </c>
      <c r="P11" s="70">
        <f>O11/I11*100</f>
        <v>100</v>
      </c>
      <c r="Q11" s="89" t="s">
        <v>25</v>
      </c>
      <c r="R11" s="70">
        <f t="shared" si="1"/>
        <v>0</v>
      </c>
    </row>
    <row r="12" spans="1:30" ht="114.75" customHeight="1">
      <c r="A12" s="7">
        <v>2</v>
      </c>
      <c r="B12" s="6" t="s">
        <v>29</v>
      </c>
      <c r="C12" s="6" t="s">
        <v>30</v>
      </c>
      <c r="D12" s="7" t="s">
        <v>31</v>
      </c>
      <c r="E12" s="7">
        <v>10</v>
      </c>
      <c r="F12" s="6" t="s">
        <v>32</v>
      </c>
      <c r="G12" s="6" t="s">
        <v>33</v>
      </c>
      <c r="H12" s="18" t="s">
        <v>34</v>
      </c>
      <c r="I12" s="68">
        <v>247340000</v>
      </c>
      <c r="J12" s="68">
        <v>247340000</v>
      </c>
      <c r="K12" s="89" t="s">
        <v>25</v>
      </c>
      <c r="L12" s="70">
        <f t="shared" si="0"/>
        <v>0</v>
      </c>
      <c r="M12" s="71">
        <v>247340000</v>
      </c>
      <c r="N12" s="70">
        <f>M12/I12*100</f>
        <v>100</v>
      </c>
      <c r="O12" s="89" t="s">
        <v>25</v>
      </c>
      <c r="P12" s="70">
        <f>O12/M12*R8100</f>
        <v>0</v>
      </c>
      <c r="Q12" s="89" t="s">
        <v>25</v>
      </c>
      <c r="R12" s="70">
        <f t="shared" si="1"/>
        <v>0</v>
      </c>
    </row>
    <row r="13" spans="1:30" ht="93.95" customHeight="1">
      <c r="A13" s="5"/>
      <c r="B13" s="5"/>
      <c r="C13" s="5"/>
      <c r="D13" s="5"/>
      <c r="E13" s="5"/>
      <c r="F13" s="5"/>
      <c r="G13" s="90" t="s">
        <v>35</v>
      </c>
      <c r="H13" s="19" t="s">
        <v>36</v>
      </c>
      <c r="I13" s="68">
        <v>225000000</v>
      </c>
      <c r="J13" s="68">
        <v>225000000</v>
      </c>
      <c r="K13" s="89" t="s">
        <v>25</v>
      </c>
      <c r="L13" s="70">
        <f t="shared" si="0"/>
        <v>0</v>
      </c>
      <c r="M13" s="89" t="s">
        <v>25</v>
      </c>
      <c r="N13" s="70">
        <f t="shared" ref="N13:N36" si="2">M13/I13*100</f>
        <v>0</v>
      </c>
      <c r="O13" s="71">
        <v>225000000</v>
      </c>
      <c r="P13" s="70">
        <f>O13/I13*100</f>
        <v>100</v>
      </c>
      <c r="Q13" s="89" t="s">
        <v>25</v>
      </c>
      <c r="R13" s="70">
        <f t="shared" si="1"/>
        <v>0</v>
      </c>
    </row>
    <row r="14" spans="1:30" ht="72.95" customHeight="1">
      <c r="A14" s="11"/>
      <c r="B14" s="11"/>
      <c r="C14" s="11"/>
      <c r="D14" s="11"/>
      <c r="E14" s="11"/>
      <c r="F14" s="11"/>
      <c r="G14" s="12"/>
      <c r="H14" s="19" t="s">
        <v>37</v>
      </c>
      <c r="I14" s="68">
        <v>200000000</v>
      </c>
      <c r="J14" s="68">
        <v>200000000</v>
      </c>
      <c r="K14" s="71">
        <v>200000000</v>
      </c>
      <c r="L14" s="70">
        <f t="shared" si="0"/>
        <v>100</v>
      </c>
      <c r="M14" s="89" t="s">
        <v>25</v>
      </c>
      <c r="N14" s="70">
        <f t="shared" si="2"/>
        <v>0</v>
      </c>
      <c r="O14" s="89" t="s">
        <v>25</v>
      </c>
      <c r="P14" s="70">
        <f t="shared" ref="P14:P17" si="3">O14/I14*100</f>
        <v>0</v>
      </c>
      <c r="Q14" s="89" t="s">
        <v>25</v>
      </c>
      <c r="R14" s="70">
        <f t="shared" si="1"/>
        <v>0</v>
      </c>
    </row>
    <row r="15" spans="1:30" ht="80.099999999999994" customHeight="1">
      <c r="A15" s="11"/>
      <c r="B15" s="11"/>
      <c r="C15" s="11"/>
      <c r="D15" s="11"/>
      <c r="E15" s="11"/>
      <c r="F15" s="11"/>
      <c r="G15" s="17"/>
      <c r="H15" s="19" t="s">
        <v>38</v>
      </c>
      <c r="I15" s="68">
        <v>275000000</v>
      </c>
      <c r="J15" s="68">
        <v>275000000</v>
      </c>
      <c r="K15" s="89" t="s">
        <v>25</v>
      </c>
      <c r="L15" s="70">
        <f t="shared" si="0"/>
        <v>0</v>
      </c>
      <c r="M15" s="89" t="s">
        <v>25</v>
      </c>
      <c r="N15" s="70">
        <f t="shared" si="2"/>
        <v>0</v>
      </c>
      <c r="O15" s="89" t="s">
        <v>25</v>
      </c>
      <c r="P15" s="70">
        <f t="shared" si="3"/>
        <v>0</v>
      </c>
      <c r="Q15" s="71">
        <v>275000000</v>
      </c>
      <c r="R15" s="70">
        <f t="shared" si="1"/>
        <v>1</v>
      </c>
    </row>
    <row r="16" spans="1:30" ht="84" customHeight="1">
      <c r="A16" s="20"/>
      <c r="B16" s="20"/>
      <c r="C16" s="20"/>
      <c r="D16" s="20"/>
      <c r="E16" s="20"/>
      <c r="F16" s="20"/>
      <c r="G16" s="91" t="s">
        <v>39</v>
      </c>
      <c r="H16" s="18" t="s">
        <v>40</v>
      </c>
      <c r="I16" s="68">
        <v>3800000000</v>
      </c>
      <c r="J16" s="68">
        <v>3800000000</v>
      </c>
      <c r="K16" s="89" t="s">
        <v>25</v>
      </c>
      <c r="L16" s="70">
        <f t="shared" si="0"/>
        <v>0</v>
      </c>
      <c r="M16" s="89" t="s">
        <v>25</v>
      </c>
      <c r="N16" s="70">
        <f t="shared" si="2"/>
        <v>0</v>
      </c>
      <c r="O16" s="71">
        <v>3800000000</v>
      </c>
      <c r="P16" s="70">
        <f t="shared" si="3"/>
        <v>100</v>
      </c>
      <c r="Q16" s="89" t="s">
        <v>25</v>
      </c>
      <c r="R16" s="70">
        <f t="shared" si="1"/>
        <v>0</v>
      </c>
    </row>
    <row r="17" spans="1:18" ht="101.1" customHeight="1">
      <c r="A17" s="7">
        <v>3</v>
      </c>
      <c r="B17" s="107" t="s">
        <v>41</v>
      </c>
      <c r="C17" s="6" t="s">
        <v>42</v>
      </c>
      <c r="D17" s="21" t="s">
        <v>18</v>
      </c>
      <c r="E17" s="8" t="s">
        <v>43</v>
      </c>
      <c r="F17" s="6" t="s">
        <v>44</v>
      </c>
      <c r="G17" s="22" t="s">
        <v>45</v>
      </c>
      <c r="H17" s="18" t="s">
        <v>46</v>
      </c>
      <c r="I17" s="68">
        <v>60000000</v>
      </c>
      <c r="J17" s="68">
        <v>60000000</v>
      </c>
      <c r="K17" s="89" t="s">
        <v>25</v>
      </c>
      <c r="L17" s="70">
        <f t="shared" si="0"/>
        <v>0</v>
      </c>
      <c r="M17" s="89" t="s">
        <v>25</v>
      </c>
      <c r="N17" s="70">
        <f t="shared" si="2"/>
        <v>0</v>
      </c>
      <c r="O17" s="71">
        <v>60000000</v>
      </c>
      <c r="P17" s="70">
        <f t="shared" si="3"/>
        <v>100</v>
      </c>
      <c r="Q17" s="89" t="s">
        <v>25</v>
      </c>
      <c r="R17" s="70">
        <f t="shared" si="1"/>
        <v>0</v>
      </c>
    </row>
    <row r="18" spans="1:18" ht="144" customHeight="1">
      <c r="A18" s="106"/>
      <c r="B18" s="108"/>
      <c r="C18" s="23"/>
      <c r="D18" s="24"/>
      <c r="E18" s="25"/>
      <c r="F18" s="26"/>
      <c r="G18" s="22"/>
      <c r="H18" s="10" t="s">
        <v>47</v>
      </c>
      <c r="I18" s="69">
        <v>274800000</v>
      </c>
      <c r="J18" s="69">
        <v>274800000</v>
      </c>
      <c r="K18" s="89" t="s">
        <v>25</v>
      </c>
      <c r="L18" s="70">
        <f t="shared" si="0"/>
        <v>0</v>
      </c>
      <c r="M18" s="71">
        <v>274800000</v>
      </c>
      <c r="N18" s="70">
        <f t="shared" si="2"/>
        <v>100</v>
      </c>
      <c r="O18" s="89" t="s">
        <v>25</v>
      </c>
      <c r="P18" s="70">
        <f>O18/M18*R8106</f>
        <v>0</v>
      </c>
      <c r="Q18" s="89" t="s">
        <v>25</v>
      </c>
      <c r="R18" s="70">
        <f t="shared" si="1"/>
        <v>0</v>
      </c>
    </row>
    <row r="19" spans="1:18" ht="93" customHeight="1">
      <c r="A19" s="106"/>
      <c r="B19" s="108"/>
      <c r="C19" s="12"/>
      <c r="D19" s="24"/>
      <c r="E19" s="25"/>
      <c r="F19" s="26"/>
      <c r="G19" s="27" t="s">
        <v>48</v>
      </c>
      <c r="H19" s="92" t="s">
        <v>49</v>
      </c>
      <c r="I19" s="68">
        <v>25200000</v>
      </c>
      <c r="J19" s="68">
        <v>25200000</v>
      </c>
      <c r="K19" s="89" t="s">
        <v>25</v>
      </c>
      <c r="L19" s="70">
        <f t="shared" ref="L19" si="4">K19/I19*100</f>
        <v>0</v>
      </c>
      <c r="M19" s="89" t="s">
        <v>25</v>
      </c>
      <c r="N19" s="70">
        <f t="shared" si="2"/>
        <v>0</v>
      </c>
      <c r="O19" s="89" t="s">
        <v>25</v>
      </c>
      <c r="P19" s="70">
        <f t="shared" ref="P19:P22" si="5">O19/I19*100</f>
        <v>0</v>
      </c>
      <c r="Q19" s="71">
        <v>25200000</v>
      </c>
      <c r="R19" s="70">
        <f t="shared" si="1"/>
        <v>1</v>
      </c>
    </row>
    <row r="20" spans="1:18" ht="135.94999999999999" customHeight="1">
      <c r="A20" s="106"/>
      <c r="B20" s="23"/>
      <c r="C20" s="28"/>
      <c r="D20" s="24"/>
      <c r="E20" s="25"/>
      <c r="F20" s="6" t="s">
        <v>50</v>
      </c>
      <c r="G20" s="29" t="s">
        <v>51</v>
      </c>
      <c r="H20" s="92" t="s">
        <v>52</v>
      </c>
      <c r="I20" s="68">
        <v>39380000</v>
      </c>
      <c r="J20" s="68">
        <v>39380000</v>
      </c>
      <c r="K20" s="71">
        <v>39380000</v>
      </c>
      <c r="L20" s="70">
        <f t="shared" si="0"/>
        <v>100</v>
      </c>
      <c r="M20" s="89" t="s">
        <v>25</v>
      </c>
      <c r="N20" s="70">
        <f t="shared" si="2"/>
        <v>0</v>
      </c>
      <c r="O20" s="89" t="s">
        <v>25</v>
      </c>
      <c r="P20" s="70">
        <f t="shared" si="5"/>
        <v>0</v>
      </c>
      <c r="Q20" s="89" t="s">
        <v>25</v>
      </c>
      <c r="R20" s="70">
        <f t="shared" si="1"/>
        <v>0</v>
      </c>
    </row>
    <row r="21" spans="1:18" ht="111" customHeight="1">
      <c r="A21" s="23"/>
      <c r="B21" s="23"/>
      <c r="C21" s="28"/>
      <c r="D21" s="24"/>
      <c r="E21" s="25"/>
      <c r="F21" s="12"/>
      <c r="G21" s="30"/>
      <c r="H21" s="18" t="s">
        <v>53</v>
      </c>
      <c r="I21" s="68">
        <v>411255400</v>
      </c>
      <c r="J21" s="68">
        <v>411255400</v>
      </c>
      <c r="K21" s="89" t="s">
        <v>25</v>
      </c>
      <c r="L21" s="70">
        <f t="shared" si="0"/>
        <v>0</v>
      </c>
      <c r="M21" s="89" t="s">
        <v>25</v>
      </c>
      <c r="N21" s="70">
        <f t="shared" si="2"/>
        <v>0</v>
      </c>
      <c r="O21" s="89" t="s">
        <v>25</v>
      </c>
      <c r="P21" s="70">
        <f t="shared" si="5"/>
        <v>0</v>
      </c>
      <c r="Q21" s="71">
        <v>411255400</v>
      </c>
      <c r="R21" s="70">
        <f t="shared" si="1"/>
        <v>1</v>
      </c>
    </row>
    <row r="22" spans="1:18" ht="156.94999999999999" customHeight="1">
      <c r="A22" s="23"/>
      <c r="B22" s="23"/>
      <c r="C22" s="28"/>
      <c r="D22" s="24"/>
      <c r="E22" s="25"/>
      <c r="F22" s="90" t="s">
        <v>54</v>
      </c>
      <c r="G22" s="6" t="s">
        <v>55</v>
      </c>
      <c r="H22" s="92" t="s">
        <v>56</v>
      </c>
      <c r="I22" s="68">
        <v>57000000</v>
      </c>
      <c r="J22" s="68">
        <v>57000000</v>
      </c>
      <c r="K22" s="89" t="s">
        <v>25</v>
      </c>
      <c r="L22" s="70">
        <f t="shared" si="0"/>
        <v>0</v>
      </c>
      <c r="M22" s="89" t="s">
        <v>25</v>
      </c>
      <c r="N22" s="70">
        <f t="shared" si="2"/>
        <v>0</v>
      </c>
      <c r="O22" s="89" t="s">
        <v>25</v>
      </c>
      <c r="P22" s="70">
        <f t="shared" si="5"/>
        <v>0</v>
      </c>
      <c r="Q22" s="71">
        <v>57000000</v>
      </c>
      <c r="R22" s="70">
        <f t="shared" si="1"/>
        <v>1</v>
      </c>
    </row>
    <row r="23" spans="1:18" ht="95.25" customHeight="1">
      <c r="A23" s="23"/>
      <c r="C23" s="23"/>
      <c r="D23" s="31"/>
      <c r="E23" s="32"/>
      <c r="F23" s="15"/>
      <c r="G23" s="15"/>
      <c r="H23" s="18" t="s">
        <v>57</v>
      </c>
      <c r="I23" s="68">
        <v>50000000</v>
      </c>
      <c r="J23" s="68">
        <v>50000000</v>
      </c>
      <c r="K23" s="71">
        <v>50000000</v>
      </c>
      <c r="L23" s="70">
        <f t="shared" si="0"/>
        <v>100</v>
      </c>
      <c r="M23" s="89" t="s">
        <v>25</v>
      </c>
      <c r="N23" s="70">
        <f t="shared" si="2"/>
        <v>0</v>
      </c>
      <c r="O23" s="89" t="s">
        <v>25</v>
      </c>
      <c r="P23" s="70">
        <f t="shared" ref="P23:P26" si="6">O23/I23*100</f>
        <v>0</v>
      </c>
      <c r="Q23" s="89" t="s">
        <v>25</v>
      </c>
      <c r="R23" s="70">
        <f t="shared" si="1"/>
        <v>0</v>
      </c>
    </row>
    <row r="24" spans="1:18" ht="114" customHeight="1">
      <c r="A24" s="33"/>
      <c r="B24" s="34"/>
      <c r="C24" s="33"/>
      <c r="D24" s="35"/>
      <c r="E24" s="36"/>
      <c r="F24" s="37"/>
      <c r="G24" s="37"/>
      <c r="H24" s="92" t="s">
        <v>58</v>
      </c>
      <c r="I24" s="68">
        <v>81837500</v>
      </c>
      <c r="J24" s="68">
        <v>81837500</v>
      </c>
      <c r="K24" s="89" t="s">
        <v>25</v>
      </c>
      <c r="L24" s="70">
        <f t="shared" si="0"/>
        <v>0</v>
      </c>
      <c r="M24" s="89" t="s">
        <v>25</v>
      </c>
      <c r="N24" s="70">
        <f t="shared" si="2"/>
        <v>0</v>
      </c>
      <c r="O24" s="89" t="s">
        <v>25</v>
      </c>
      <c r="P24" s="70">
        <f t="shared" si="6"/>
        <v>0</v>
      </c>
      <c r="Q24" s="71">
        <v>81837500</v>
      </c>
      <c r="R24" s="70">
        <f t="shared" si="1"/>
        <v>1</v>
      </c>
    </row>
    <row r="25" spans="1:18" ht="125.1" customHeight="1">
      <c r="A25" s="38">
        <v>4</v>
      </c>
      <c r="B25" s="38" t="s">
        <v>59</v>
      </c>
      <c r="C25" s="38" t="s">
        <v>60</v>
      </c>
      <c r="D25" s="7" t="s">
        <v>61</v>
      </c>
      <c r="E25" s="7">
        <v>75</v>
      </c>
      <c r="F25" s="38" t="s">
        <v>62</v>
      </c>
      <c r="G25" s="9" t="s">
        <v>63</v>
      </c>
      <c r="H25" s="10" t="s">
        <v>64</v>
      </c>
      <c r="I25" s="68">
        <v>13000000</v>
      </c>
      <c r="J25" s="68">
        <v>13000000</v>
      </c>
      <c r="K25" s="71">
        <v>13000000</v>
      </c>
      <c r="L25" s="70">
        <f t="shared" si="0"/>
        <v>100</v>
      </c>
      <c r="M25" s="89" t="s">
        <v>25</v>
      </c>
      <c r="N25" s="70">
        <f t="shared" si="2"/>
        <v>0</v>
      </c>
      <c r="O25" s="89" t="s">
        <v>25</v>
      </c>
      <c r="P25" s="70">
        <f t="shared" si="6"/>
        <v>0</v>
      </c>
      <c r="Q25" s="89" t="s">
        <v>25</v>
      </c>
      <c r="R25" s="70">
        <f t="shared" si="1"/>
        <v>0</v>
      </c>
    </row>
    <row r="26" spans="1:18" ht="125.1" customHeight="1">
      <c r="A26" s="23"/>
      <c r="B26" s="23"/>
      <c r="C26" s="23"/>
      <c r="D26" s="23"/>
      <c r="E26" s="23"/>
      <c r="F26" s="23"/>
      <c r="G26" s="9"/>
      <c r="H26" s="18" t="s">
        <v>65</v>
      </c>
      <c r="I26" s="68">
        <v>13000000</v>
      </c>
      <c r="J26" s="68">
        <v>13000000</v>
      </c>
      <c r="K26" s="89" t="s">
        <v>25</v>
      </c>
      <c r="L26" s="70">
        <f t="shared" si="0"/>
        <v>0</v>
      </c>
      <c r="M26" s="89" t="s">
        <v>25</v>
      </c>
      <c r="N26" s="70">
        <f t="shared" si="2"/>
        <v>0</v>
      </c>
      <c r="O26" s="89" t="s">
        <v>25</v>
      </c>
      <c r="P26" s="70">
        <f t="shared" si="6"/>
        <v>0</v>
      </c>
      <c r="Q26" s="71">
        <v>13000000</v>
      </c>
      <c r="R26" s="70">
        <f t="shared" si="1"/>
        <v>1</v>
      </c>
    </row>
    <row r="27" spans="1:18" ht="125.1" customHeight="1">
      <c r="A27" s="23"/>
      <c r="B27" s="23"/>
      <c r="C27" s="23"/>
      <c r="D27" s="23"/>
      <c r="E27" s="23"/>
      <c r="F27" s="23"/>
      <c r="G27" s="27" t="s">
        <v>66</v>
      </c>
      <c r="H27" s="18" t="s">
        <v>67</v>
      </c>
      <c r="I27" s="68">
        <v>4431844991</v>
      </c>
      <c r="J27" s="68">
        <v>4431844991</v>
      </c>
      <c r="K27" s="74">
        <v>988522170</v>
      </c>
      <c r="L27" s="70">
        <f t="shared" si="0"/>
        <v>22.30498070233612</v>
      </c>
      <c r="M27" s="74">
        <v>1464844950</v>
      </c>
      <c r="N27" s="70">
        <f t="shared" si="2"/>
        <v>33.052711748148774</v>
      </c>
      <c r="O27" s="74">
        <v>988522170</v>
      </c>
      <c r="P27" s="70">
        <f t="shared" ref="P27:P36" si="7">O27/M27*R8115</f>
        <v>0</v>
      </c>
      <c r="Q27" s="74">
        <v>989955701</v>
      </c>
      <c r="R27" s="70">
        <f t="shared" si="1"/>
        <v>0.22337326847178984</v>
      </c>
    </row>
    <row r="28" spans="1:18" ht="125.1" customHeight="1">
      <c r="A28" s="23"/>
      <c r="B28" s="23"/>
      <c r="C28" s="23"/>
      <c r="D28" s="23"/>
      <c r="E28" s="23"/>
      <c r="F28" s="23"/>
      <c r="G28" s="115" t="s">
        <v>68</v>
      </c>
      <c r="H28" s="18" t="s">
        <v>69</v>
      </c>
      <c r="I28" s="69">
        <v>95074890</v>
      </c>
      <c r="J28" s="69">
        <v>95074890</v>
      </c>
      <c r="K28" s="71">
        <v>23768722</v>
      </c>
      <c r="L28" s="70">
        <f t="shared" si="0"/>
        <v>24.999999474098786</v>
      </c>
      <c r="M28" s="71">
        <v>23768722</v>
      </c>
      <c r="N28" s="70">
        <f t="shared" si="2"/>
        <v>24.999999474098786</v>
      </c>
      <c r="O28" s="71">
        <v>23768722</v>
      </c>
      <c r="P28" s="70">
        <f t="shared" si="7"/>
        <v>0</v>
      </c>
      <c r="Q28" s="71">
        <v>23768722</v>
      </c>
      <c r="R28" s="70">
        <f t="shared" si="1"/>
        <v>0.24999999474098786</v>
      </c>
    </row>
    <row r="29" spans="1:18" ht="125.1" customHeight="1">
      <c r="A29" s="23"/>
      <c r="B29" s="23"/>
      <c r="C29" s="23"/>
      <c r="D29" s="23"/>
      <c r="E29" s="23"/>
      <c r="F29" s="23"/>
      <c r="G29" s="115"/>
      <c r="H29" s="92" t="s">
        <v>70</v>
      </c>
      <c r="I29" s="68">
        <v>99999550</v>
      </c>
      <c r="J29" s="68">
        <v>99999550</v>
      </c>
      <c r="K29" s="71">
        <v>24999887</v>
      </c>
      <c r="L29" s="70">
        <f t="shared" si="0"/>
        <v>24.999999499997749</v>
      </c>
      <c r="M29" s="71">
        <v>24999887</v>
      </c>
      <c r="N29" s="70">
        <f t="shared" si="2"/>
        <v>24.999999499997749</v>
      </c>
      <c r="O29" s="71">
        <v>24999887</v>
      </c>
      <c r="P29" s="70">
        <f t="shared" si="7"/>
        <v>0</v>
      </c>
      <c r="Q29" s="71">
        <v>24999887</v>
      </c>
      <c r="R29" s="70">
        <f t="shared" si="1"/>
        <v>0.24999999499997749</v>
      </c>
    </row>
    <row r="30" spans="1:18" ht="125.1" customHeight="1">
      <c r="A30" s="23"/>
      <c r="B30" s="23"/>
      <c r="C30" s="23"/>
      <c r="D30" s="23"/>
      <c r="E30" s="23"/>
      <c r="F30" s="23"/>
      <c r="G30" s="115"/>
      <c r="H30" s="92" t="s">
        <v>71</v>
      </c>
      <c r="I30" s="68">
        <v>48388220</v>
      </c>
      <c r="J30" s="68">
        <v>48388220</v>
      </c>
      <c r="K30" s="71">
        <v>12097055</v>
      </c>
      <c r="L30" s="70">
        <f t="shared" si="0"/>
        <v>25</v>
      </c>
      <c r="M30" s="71">
        <v>12097055</v>
      </c>
      <c r="N30" s="70">
        <f t="shared" si="2"/>
        <v>25</v>
      </c>
      <c r="O30" s="71">
        <v>12097055</v>
      </c>
      <c r="P30" s="70">
        <f t="shared" si="7"/>
        <v>0</v>
      </c>
      <c r="Q30" s="71">
        <v>12097055</v>
      </c>
      <c r="R30" s="70">
        <f t="shared" si="1"/>
        <v>0.25</v>
      </c>
    </row>
    <row r="31" spans="1:18" ht="125.1" customHeight="1">
      <c r="A31" s="5"/>
      <c r="B31" s="5"/>
      <c r="C31" s="5"/>
      <c r="D31" s="5"/>
      <c r="E31" s="5"/>
      <c r="F31" s="5"/>
      <c r="G31" s="116"/>
      <c r="H31" s="18" t="s">
        <v>72</v>
      </c>
      <c r="I31" s="68">
        <v>177999300</v>
      </c>
      <c r="J31" s="68">
        <v>177999300</v>
      </c>
      <c r="K31" s="71">
        <v>44499825</v>
      </c>
      <c r="L31" s="70">
        <f t="shared" si="0"/>
        <v>25</v>
      </c>
      <c r="M31" s="71">
        <v>44499825</v>
      </c>
      <c r="N31" s="70">
        <f t="shared" si="2"/>
        <v>25</v>
      </c>
      <c r="O31" s="71">
        <v>44499825</v>
      </c>
      <c r="P31" s="70">
        <f t="shared" si="7"/>
        <v>0</v>
      </c>
      <c r="Q31" s="71">
        <v>44499825</v>
      </c>
      <c r="R31" s="70">
        <f t="shared" si="1"/>
        <v>0.25</v>
      </c>
    </row>
    <row r="32" spans="1:18" ht="81" customHeight="1">
      <c r="A32" s="11"/>
      <c r="B32" s="11"/>
      <c r="C32" s="11"/>
      <c r="D32" s="11"/>
      <c r="E32" s="11"/>
      <c r="F32" s="11"/>
      <c r="G32" s="117" t="s">
        <v>73</v>
      </c>
      <c r="H32" s="92" t="s">
        <v>74</v>
      </c>
      <c r="I32" s="68">
        <v>121997000</v>
      </c>
      <c r="J32" s="68">
        <v>121997000</v>
      </c>
      <c r="K32" s="71">
        <v>30499250</v>
      </c>
      <c r="L32" s="70">
        <f t="shared" si="0"/>
        <v>25</v>
      </c>
      <c r="M32" s="71">
        <v>30499250</v>
      </c>
      <c r="N32" s="70">
        <f t="shared" si="2"/>
        <v>25</v>
      </c>
      <c r="O32" s="71">
        <v>30499250</v>
      </c>
      <c r="P32" s="70">
        <f t="shared" si="7"/>
        <v>0</v>
      </c>
      <c r="Q32" s="71">
        <v>30499250</v>
      </c>
      <c r="R32" s="70">
        <f t="shared" si="1"/>
        <v>0.25</v>
      </c>
    </row>
    <row r="33" spans="1:28" ht="63.95" customHeight="1">
      <c r="A33" s="20"/>
      <c r="B33" s="20"/>
      <c r="C33" s="20"/>
      <c r="D33" s="20"/>
      <c r="E33" s="20"/>
      <c r="F33" s="20"/>
      <c r="G33" s="118"/>
      <c r="H33" s="18" t="s">
        <v>75</v>
      </c>
      <c r="I33" s="68">
        <v>807060400</v>
      </c>
      <c r="J33" s="68">
        <v>807060400</v>
      </c>
      <c r="K33" s="71">
        <v>201765100</v>
      </c>
      <c r="L33" s="70">
        <f t="shared" si="0"/>
        <v>25</v>
      </c>
      <c r="M33" s="71">
        <v>201765100</v>
      </c>
      <c r="N33" s="70">
        <f t="shared" si="2"/>
        <v>25</v>
      </c>
      <c r="O33" s="71">
        <v>201765100</v>
      </c>
      <c r="P33" s="70">
        <f t="shared" si="7"/>
        <v>0</v>
      </c>
      <c r="Q33" s="71">
        <v>201765100</v>
      </c>
      <c r="R33" s="70">
        <f t="shared" si="1"/>
        <v>0.25</v>
      </c>
    </row>
    <row r="34" spans="1:28" ht="125.1" customHeight="1">
      <c r="A34" s="39"/>
      <c r="B34" s="39"/>
      <c r="C34" s="39"/>
      <c r="D34" s="39"/>
      <c r="E34" s="39"/>
      <c r="F34" s="39"/>
      <c r="G34" s="40" t="s">
        <v>76</v>
      </c>
      <c r="H34" s="19" t="s">
        <v>77</v>
      </c>
      <c r="I34" s="18">
        <v>100000000</v>
      </c>
      <c r="J34" s="18">
        <v>100000000</v>
      </c>
      <c r="K34" s="75">
        <v>25000000</v>
      </c>
      <c r="L34" s="70">
        <f t="shared" si="0"/>
        <v>25</v>
      </c>
      <c r="M34" s="75">
        <v>25000000</v>
      </c>
      <c r="N34" s="70">
        <f t="shared" si="2"/>
        <v>25</v>
      </c>
      <c r="O34" s="75">
        <v>25000000</v>
      </c>
      <c r="P34" s="70">
        <f t="shared" si="7"/>
        <v>0</v>
      </c>
      <c r="Q34" s="75">
        <v>25000000</v>
      </c>
      <c r="R34" s="70">
        <f t="shared" si="1"/>
        <v>0.25</v>
      </c>
    </row>
    <row r="35" spans="1:28" ht="125.1" customHeight="1">
      <c r="A35" s="11"/>
      <c r="B35" s="11"/>
      <c r="C35" s="11"/>
      <c r="D35" s="11"/>
      <c r="E35" s="11"/>
      <c r="F35" s="11"/>
      <c r="G35" s="41"/>
      <c r="H35" s="19" t="s">
        <v>78</v>
      </c>
      <c r="I35" s="18">
        <v>230000000</v>
      </c>
      <c r="J35" s="18">
        <v>230000000</v>
      </c>
      <c r="K35" s="75">
        <v>57500000</v>
      </c>
      <c r="L35" s="70">
        <f t="shared" si="0"/>
        <v>25</v>
      </c>
      <c r="M35" s="75">
        <v>57500000</v>
      </c>
      <c r="N35" s="70">
        <f t="shared" si="2"/>
        <v>25</v>
      </c>
      <c r="O35" s="75">
        <v>57500000</v>
      </c>
      <c r="P35" s="70">
        <f t="shared" si="7"/>
        <v>0</v>
      </c>
      <c r="Q35" s="75">
        <v>57500000</v>
      </c>
      <c r="R35" s="70">
        <f t="shared" si="1"/>
        <v>0.25</v>
      </c>
    </row>
    <row r="36" spans="1:28" ht="125.1" customHeight="1">
      <c r="A36" s="20"/>
      <c r="B36" s="20"/>
      <c r="C36" s="20"/>
      <c r="D36" s="20"/>
      <c r="E36" s="20"/>
      <c r="F36" s="20"/>
      <c r="G36" s="42"/>
      <c r="H36" s="19" t="s">
        <v>79</v>
      </c>
      <c r="I36" s="68">
        <v>30000000</v>
      </c>
      <c r="J36" s="68">
        <v>30000000</v>
      </c>
      <c r="K36" s="71">
        <v>7500000</v>
      </c>
      <c r="L36" s="70">
        <f t="shared" si="0"/>
        <v>25</v>
      </c>
      <c r="M36" s="71">
        <v>7500000</v>
      </c>
      <c r="N36" s="70">
        <f t="shared" si="2"/>
        <v>25</v>
      </c>
      <c r="O36" s="71">
        <v>7500000</v>
      </c>
      <c r="P36" s="70">
        <f t="shared" si="7"/>
        <v>0</v>
      </c>
      <c r="Q36" s="71">
        <v>7500000</v>
      </c>
      <c r="R36" s="70">
        <f t="shared" si="1"/>
        <v>0.25</v>
      </c>
    </row>
    <row r="37" spans="1:28" ht="47.1" customHeight="1">
      <c r="A37" s="43"/>
      <c r="B37" s="44"/>
      <c r="C37" s="44"/>
      <c r="D37" s="44"/>
      <c r="E37" s="44"/>
      <c r="F37" s="45"/>
      <c r="G37" s="46"/>
      <c r="H37" s="47"/>
      <c r="I37" s="46"/>
      <c r="J37" s="46"/>
      <c r="K37" s="76"/>
      <c r="L37" s="77"/>
      <c r="M37" s="76"/>
      <c r="N37" s="77"/>
      <c r="O37" s="76"/>
      <c r="P37" s="77"/>
      <c r="Q37" s="76"/>
      <c r="R37" s="77"/>
    </row>
    <row r="38" spans="1:28" ht="96" customHeight="1">
      <c r="A38" s="43"/>
      <c r="B38" s="48"/>
      <c r="C38" s="48"/>
      <c r="D38" s="48"/>
      <c r="E38" s="48"/>
      <c r="F38" s="49"/>
      <c r="G38" s="49"/>
      <c r="H38" s="50"/>
      <c r="I38" s="78"/>
      <c r="J38" s="78"/>
      <c r="K38" s="79"/>
      <c r="L38" s="78"/>
      <c r="M38" s="79"/>
      <c r="N38" s="78"/>
      <c r="O38" s="79"/>
      <c r="P38" s="78"/>
      <c r="Q38" s="85"/>
      <c r="R38" s="86"/>
      <c r="S38" s="87"/>
      <c r="T38" s="87"/>
      <c r="U38" s="87"/>
      <c r="V38" s="87"/>
      <c r="W38" s="87"/>
      <c r="Y38" s="87"/>
      <c r="Z38" s="87"/>
      <c r="AA38" s="87"/>
      <c r="AB38" s="87"/>
    </row>
    <row r="39" spans="1:28" ht="20.100000000000001" customHeight="1">
      <c r="A39" s="43"/>
      <c r="B39" s="48"/>
      <c r="C39" s="99"/>
      <c r="D39" s="99"/>
      <c r="E39" s="99"/>
      <c r="F39" s="49"/>
      <c r="G39" s="49"/>
      <c r="H39" s="50"/>
      <c r="I39" s="100" t="s">
        <v>80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87"/>
      <c r="T39" s="87"/>
      <c r="U39" s="87"/>
      <c r="V39" s="87"/>
      <c r="W39" s="87"/>
      <c r="Y39" s="87"/>
      <c r="Z39" s="87"/>
      <c r="AA39" s="87"/>
      <c r="AB39" s="87"/>
    </row>
    <row r="40" spans="1:28" ht="20.100000000000001" customHeight="1">
      <c r="A40" s="51"/>
      <c r="B40" s="101" t="s">
        <v>81</v>
      </c>
      <c r="C40" s="101"/>
      <c r="D40" s="101"/>
      <c r="E40" s="101"/>
      <c r="F40" s="101"/>
      <c r="G40" s="101"/>
      <c r="H40" s="101"/>
      <c r="I40" s="100" t="s">
        <v>82</v>
      </c>
      <c r="J40" s="100"/>
      <c r="K40" s="100"/>
      <c r="L40" s="100"/>
      <c r="M40" s="100"/>
      <c r="N40" s="100"/>
      <c r="O40" s="100"/>
      <c r="P40" s="100"/>
      <c r="Q40" s="100"/>
      <c r="R40" s="100"/>
    </row>
    <row r="41" spans="1:28" ht="20.100000000000001" customHeight="1">
      <c r="A41" s="52"/>
      <c r="B41" s="53"/>
      <c r="C41" s="54"/>
      <c r="D41" s="54"/>
      <c r="E41" s="54"/>
      <c r="F41" s="54"/>
      <c r="G41" s="54"/>
      <c r="H41" s="54"/>
      <c r="I41" s="100" t="s">
        <v>83</v>
      </c>
      <c r="J41" s="100"/>
      <c r="K41" s="100"/>
      <c r="L41" s="100"/>
      <c r="M41" s="100"/>
      <c r="N41" s="100"/>
      <c r="O41" s="100"/>
      <c r="P41" s="100"/>
      <c r="Q41" s="100"/>
      <c r="R41" s="100"/>
    </row>
    <row r="42" spans="1:28" ht="20.100000000000001" customHeight="1">
      <c r="A42" s="52"/>
      <c r="B42" s="53"/>
      <c r="C42" s="54"/>
      <c r="D42" s="54"/>
      <c r="E42" s="54"/>
      <c r="F42" s="54"/>
      <c r="G42" s="54"/>
      <c r="H42" s="54"/>
      <c r="I42" s="55"/>
      <c r="J42" s="55"/>
      <c r="K42" s="80"/>
      <c r="L42" s="81"/>
      <c r="M42" s="80"/>
      <c r="N42" s="81"/>
      <c r="O42" s="80"/>
      <c r="P42" s="81"/>
      <c r="Q42" s="85"/>
      <c r="R42" s="86"/>
    </row>
    <row r="43" spans="1:28" ht="20.100000000000001" customHeight="1">
      <c r="A43" s="52"/>
      <c r="B43" s="53"/>
      <c r="C43" s="54"/>
      <c r="D43" s="54"/>
      <c r="E43" s="54"/>
      <c r="F43" s="54"/>
      <c r="G43" s="54"/>
      <c r="H43" s="54"/>
      <c r="I43" s="55"/>
      <c r="J43" s="55"/>
      <c r="K43" s="80"/>
      <c r="L43" s="81"/>
      <c r="M43" s="80"/>
      <c r="N43" s="81"/>
      <c r="O43" s="80"/>
      <c r="P43" s="81"/>
      <c r="Q43" s="85"/>
      <c r="R43" s="86"/>
    </row>
    <row r="44" spans="1:28" ht="20.100000000000001" customHeight="1">
      <c r="A44" s="52"/>
      <c r="B44" s="102"/>
      <c r="C44" s="102"/>
      <c r="D44" s="102"/>
      <c r="E44" s="102"/>
      <c r="F44" s="102"/>
      <c r="G44" s="102"/>
      <c r="H44" s="102"/>
      <c r="I44" s="55"/>
      <c r="J44" s="55"/>
      <c r="K44" s="80"/>
      <c r="L44" s="81"/>
      <c r="M44" s="80"/>
      <c r="N44" s="81"/>
      <c r="O44" s="80"/>
      <c r="P44" s="81"/>
      <c r="Q44" s="85"/>
      <c r="R44" s="86"/>
    </row>
    <row r="45" spans="1:28" ht="20.100000000000001" customHeight="1">
      <c r="A45" s="52"/>
      <c r="B45" s="55"/>
      <c r="C45" s="55"/>
      <c r="D45" s="55"/>
      <c r="E45" s="55"/>
      <c r="F45" s="55"/>
      <c r="G45" s="55"/>
      <c r="H45" s="56"/>
      <c r="I45" s="55"/>
      <c r="J45" s="55"/>
      <c r="K45" s="80"/>
      <c r="L45" s="81"/>
      <c r="M45" s="80"/>
      <c r="N45" s="81"/>
      <c r="O45" s="80"/>
      <c r="P45" s="81"/>
      <c r="Q45" s="85"/>
      <c r="R45" s="86"/>
    </row>
    <row r="46" spans="1:28" ht="20.100000000000001" customHeight="1">
      <c r="A46" s="52"/>
      <c r="B46" s="103" t="s">
        <v>84</v>
      </c>
      <c r="C46" s="103"/>
      <c r="D46" s="103"/>
      <c r="E46" s="103"/>
      <c r="F46" s="103"/>
      <c r="G46" s="103"/>
      <c r="H46" s="103"/>
      <c r="I46" s="103" t="s">
        <v>85</v>
      </c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28" ht="20.100000000000001" customHeight="1">
      <c r="A47" s="52"/>
      <c r="B47" s="57"/>
      <c r="C47" s="57"/>
      <c r="D47" s="57"/>
      <c r="E47" s="57"/>
      <c r="F47" s="58"/>
      <c r="G47" s="58"/>
      <c r="H47" s="58"/>
      <c r="I47" s="104" t="s">
        <v>86</v>
      </c>
      <c r="J47" s="104"/>
      <c r="K47" s="104"/>
      <c r="L47" s="104"/>
      <c r="M47" s="104"/>
      <c r="N47" s="104"/>
      <c r="O47" s="104"/>
      <c r="P47" s="104"/>
      <c r="Q47" s="104"/>
      <c r="R47" s="104"/>
    </row>
    <row r="48" spans="1:28" ht="20.100000000000001" customHeight="1">
      <c r="A48" s="52"/>
      <c r="B48" s="59"/>
      <c r="C48" s="59"/>
      <c r="D48" s="59"/>
      <c r="E48" s="59"/>
      <c r="F48" s="59"/>
      <c r="G48" s="59"/>
      <c r="H48" s="60"/>
      <c r="I48" s="104" t="s">
        <v>87</v>
      </c>
      <c r="J48" s="104"/>
      <c r="K48" s="104"/>
      <c r="L48" s="104"/>
      <c r="M48" s="104"/>
      <c r="N48" s="104"/>
      <c r="O48" s="104"/>
      <c r="P48" s="104"/>
      <c r="Q48" s="104"/>
      <c r="R48" s="104"/>
    </row>
    <row r="49" spans="1:16" ht="14.25" customHeight="1">
      <c r="A49" s="52"/>
      <c r="B49" s="59"/>
      <c r="C49" s="59"/>
      <c r="D49" s="59"/>
      <c r="E49" s="59"/>
      <c r="F49" s="59"/>
      <c r="G49" s="59"/>
      <c r="H49" s="60"/>
      <c r="I49" s="59"/>
      <c r="J49" s="59"/>
      <c r="K49" s="82"/>
      <c r="L49" s="83"/>
      <c r="M49" s="82"/>
      <c r="N49" s="83"/>
      <c r="O49" s="82"/>
      <c r="P49" s="83"/>
    </row>
    <row r="50" spans="1:16" ht="12.95" customHeight="1">
      <c r="A50" s="52"/>
    </row>
    <row r="51" spans="1:16">
      <c r="A51" s="61"/>
    </row>
    <row r="52" spans="1:16">
      <c r="A52" s="61"/>
    </row>
  </sheetData>
  <mergeCells count="38">
    <mergeCell ref="G8:G11"/>
    <mergeCell ref="G28:G31"/>
    <mergeCell ref="G32:G33"/>
    <mergeCell ref="H5:H7"/>
    <mergeCell ref="I5:I7"/>
    <mergeCell ref="D10:D11"/>
    <mergeCell ref="E5:E7"/>
    <mergeCell ref="E10:E11"/>
    <mergeCell ref="F5:F7"/>
    <mergeCell ref="F8:F9"/>
    <mergeCell ref="A18:A20"/>
    <mergeCell ref="B5:B7"/>
    <mergeCell ref="B8:B9"/>
    <mergeCell ref="B17:B19"/>
    <mergeCell ref="C5:C7"/>
    <mergeCell ref="C10:C11"/>
    <mergeCell ref="B44:H44"/>
    <mergeCell ref="B46:H46"/>
    <mergeCell ref="I46:R46"/>
    <mergeCell ref="I47:R47"/>
    <mergeCell ref="I48:R48"/>
    <mergeCell ref="C39:E39"/>
    <mergeCell ref="I39:R39"/>
    <mergeCell ref="B40:H40"/>
    <mergeCell ref="I40:R40"/>
    <mergeCell ref="I41:R41"/>
    <mergeCell ref="A1:R1"/>
    <mergeCell ref="A2:R2"/>
    <mergeCell ref="A3:R3"/>
    <mergeCell ref="A4:R4"/>
    <mergeCell ref="K5:L5"/>
    <mergeCell ref="M5:N5"/>
    <mergeCell ref="O5:P5"/>
    <mergeCell ref="Q5:R5"/>
    <mergeCell ref="A5:A7"/>
    <mergeCell ref="D5:D7"/>
    <mergeCell ref="G5:G7"/>
    <mergeCell ref="J5:J7"/>
  </mergeCells>
  <printOptions horizontalCentered="1"/>
  <pageMargins left="0.05" right="0.15" top="0.69930555555555596" bottom="0.69930555555555596" header="0.5" footer="0.5"/>
  <pageSetup paperSize="10000" scale="50" orientation="landscape" r:id="rId1"/>
  <rowBreaks count="3" manualBreakCount="3">
    <brk id="16" max="22" man="1"/>
    <brk id="24" max="22" man="1"/>
    <brk id="33" max="22" man="1"/>
  </rowBreaks>
  <colBreaks count="1" manualBreakCount="1">
    <brk id="18" max="6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 2022</vt:lpstr>
      <vt:lpstr>'RAP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2020-03-10T03:26:00Z</dcterms:created>
  <dcterms:modified xsi:type="dcterms:W3CDTF">2023-07-21T14:33:33Z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1033-11.2.0.11219</vt:lpwstr>
  </property>
  <property fmtid="{D5CDD505-2E9C-101B-9397-08002B2CF9AE}" pid="3" name="ICV">
    <vt:lpwstr>A7B0E1654D614D7BAAD5AE72956B5BBB</vt:lpwstr>
  </property>
</Properties>
</file>