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15"/>
  </bookViews>
  <sheets>
    <sheet name="Sheet1" sheetId="1" r:id="rId1"/>
  </sheets>
  <definedNames>
    <definedName name="_xlnm.Print_Area" localSheetId="0">Sheet1!$A$1:$K$83</definedName>
  </definedNames>
  <calcPr calcId="144525"/>
</workbook>
</file>

<file path=xl/sharedStrings.xml><?xml version="1.0" encoding="utf-8"?>
<sst xmlns="http://schemas.openxmlformats.org/spreadsheetml/2006/main" count="91" uniqueCount="88">
  <si>
    <t>DAFTAR REVISI LAPORAN PELAKSANAAN KEGIATAN APBD T.A. 2021</t>
  </si>
  <si>
    <t>KEADAAN SAMPAI DENGAN BULAN DESEMBER 2021</t>
  </si>
  <si>
    <t>OPD/Unit Kerja : Dinas Pemuda, Olahraga Dan Pariwisata</t>
  </si>
  <si>
    <t>No.</t>
  </si>
  <si>
    <t>Bulan</t>
  </si>
  <si>
    <t>Kode dan nama Sub Kegiatan</t>
  </si>
  <si>
    <t>Anggaran</t>
  </si>
  <si>
    <t>SP2D</t>
  </si>
  <si>
    <t>SPJ</t>
  </si>
  <si>
    <t>Ket.</t>
  </si>
  <si>
    <t>(Rp)</t>
  </si>
  <si>
    <t>Tertulis</t>
  </si>
  <si>
    <t>Seharusnya</t>
  </si>
  <si>
    <t>Selisih</t>
  </si>
  <si>
    <t>1</t>
  </si>
  <si>
    <t>2</t>
  </si>
  <si>
    <t>3</t>
  </si>
  <si>
    <t>4</t>
  </si>
  <si>
    <t>5</t>
  </si>
  <si>
    <t>6</t>
  </si>
  <si>
    <t>7=5-6</t>
  </si>
  <si>
    <t>8</t>
  </si>
  <si>
    <t>9</t>
  </si>
  <si>
    <t>10=8-9</t>
  </si>
  <si>
    <t>11</t>
  </si>
  <si>
    <t>Desember</t>
  </si>
  <si>
    <t>PROGRAM PENUNJANG URUSAN PEMERINTAHAN DAERAH KABUPATEN/KOTA</t>
  </si>
  <si>
    <t>Perencanaan, Penganggaran, dan Evaluasi Kinerja Perangkat Daerah</t>
  </si>
  <si>
    <t>2.19.01.2.01.01 - Penyusunan Dokumen Perencanaan Perangkat Daerah</t>
  </si>
  <si>
    <t>2.19.01.2.01.07 - Evaluasi Kinerja Perangkat Daerah</t>
  </si>
  <si>
    <t>Administrasi Keuangan Perangkat Daerah</t>
  </si>
  <si>
    <t>2.19.01.2.02.01 - Penyediaan Gaji dan Tunjangan ASN</t>
  </si>
  <si>
    <t>Administrasi Kepegawaian Perangkat Daerah</t>
  </si>
  <si>
    <t>2.19.01.2.05.02 - Pengadaan Pakaian Dinas Beserta Atribut Kelengkapannya</t>
  </si>
  <si>
    <t>2.19.01.2.05.09 - Pendidikan dan Pelatihan Pegawai Berdasarkan Tugas dan Fungsi</t>
  </si>
  <si>
    <t>Administrasi Umum Perangkat Daerah</t>
  </si>
  <si>
    <t>2.19.01.2.06.02 - Penyediaan Peralatan dan Perlengkapan Kantor</t>
  </si>
  <si>
    <t>2.19.01.2.06.04 - Penyediaan Bahan Logistik Kantor</t>
  </si>
  <si>
    <t>2.19.01.2.06.05 - Penyediaan Barang Cetakan dan Penggandaan</t>
  </si>
  <si>
    <t>2.19.01.2.06.09 - Penyelenggaraan Rapat Koordinasi dan Konsultasi SKPD</t>
  </si>
  <si>
    <t>Pengadaan Barang Milik Daerah Penunjang Urusan Pemerintah Daerah</t>
  </si>
  <si>
    <t>2.19.01.2.07.06 - Pengadaan Peralatan dan Mesin Lainnya</t>
  </si>
  <si>
    <t>Penyediaan Jasa Penunjang Urusan Pemerintahan Daerah</t>
  </si>
  <si>
    <t>2.19.01.2.08.02 - Penyediaan Jasa Komunikasi, Sumber Daya Air dan Listrik</t>
  </si>
  <si>
    <t>2.19.01.2.08.04 - Penyediaan Jasa Pelayanan Umum Kantor</t>
  </si>
  <si>
    <t>Pemeliharaan Barang Milik Daerah Penunjang Urusan Pemerintahan Daerah</t>
  </si>
  <si>
    <t>2.19.01.2.09.02 - Penyediaan Jasa Pemeliharaan, Biaya Pemeliharaan, Pajak, dan Perizinan Kendaraan Dinas Operasional atau Lapangan</t>
  </si>
  <si>
    <t>2.19.01.2.09.06 - Pemeliharaan Peralatan dan Mesin Lainnya</t>
  </si>
  <si>
    <t>2.19.01.2.09.09 - Pemeliharaan/Rehabilitasi Gedung Kantor dan Bangunan Lainnya</t>
  </si>
  <si>
    <t>PROGRAM PENGEMBANGAN KAPASITAS DAYA SAING KEPEMUDAAN</t>
  </si>
  <si>
    <t>Penyadaran, Pemberdayaan, dan Pengembangan Pemuda dan Kepemudaan Terhadap Pemuda Pelopor Kabupaten/Kota, Wirausaha Muda Pemula, dan Pemuda Kader Kabupaten/Kota</t>
  </si>
  <si>
    <t>2.19.02.2.01.01 - Koordinasi, Sinkronisasi dan Penyelenggaraan Peningkatan Kapasitas Daya Saing Pemuda Pelopor</t>
  </si>
  <si>
    <t>2.19.02.2.01.03 - Koordinasi, Sinkronisasi dan Penyelenggaraan Peningkatan Kapasitas Daya Saing Pemuda Kader Kabupaten/Kota</t>
  </si>
  <si>
    <t>2.19.02.2.01.09 - Penyelenggaraan Seleksi dan Pelatihan Pasukan Pengibar Bendera</t>
  </si>
  <si>
    <t>Pemberdayaan dan Pengembangan Organisasi Kepemudaan Tingkat Daerah Kabupaten/Kota</t>
  </si>
  <si>
    <t>2.19.02.2.02.01 - Koordinasi, Sinkronisasi dan Pelaksanaan Pemberdayaan Pemuda atau Organisasi Kepemudaan melalui Kemitraan dengan Dunia Usaha</t>
  </si>
  <si>
    <t>2.19.02.2.02.02 - Peningkatan Kapasitas Pemuda dan Organisasi Kepemudaan Kabupaten/Kota</t>
  </si>
  <si>
    <t>PROGRAM PENGEMBANGAN KAPASITAS DAYA SAING KEOLAHRAGAAN</t>
  </si>
  <si>
    <t>Pembinaan dan Pengembangan Olahraga Pendidikan pada Jenjang Pendidikan yang menjadi Kewenangan Daerah Kabupaten/Kota</t>
  </si>
  <si>
    <t>2.19.03.2.01.03 - Koordinasi, Sinkronisasi dan Pelaksanaan Penyediaan Sarana dan Prasarana Olahraga Kabupaten/Kota</t>
  </si>
  <si>
    <t>Penyelenggaraan Kejuaraan Olahraga Tingkat Daerah Kabupaten/Kota</t>
  </si>
  <si>
    <t>2.19.03.2.02.01 - Penyelenggaraan Kejuaraan Olahraga Multi Event dan Single Event Tingkat Kabupaten/Kota</t>
  </si>
  <si>
    <t>2.19.03.2.02.02 - Penyelenggaraan Kejuaraan dan Pekan Olahraga Tingkat Kabupaten/Kota</t>
  </si>
  <si>
    <t>2.19.03.2.02.03 - Partisipasi dan Keikutsertaan dalam Penyelenggaraan Kejuaraan</t>
  </si>
  <si>
    <t>Pembinaan dan Pengembangan Organisasi Olahraga</t>
  </si>
  <si>
    <t>2.19.03.2.04.02 - Pengembangan Organisasi Keolahragaan</t>
  </si>
  <si>
    <t>PROGRAM PENINGKATAN DAYA TARIK DESTINASI PARIWISATA</t>
  </si>
  <si>
    <t>Pengelolaan Kawasan Strategis Pariwisata Kabupaten/Kota</t>
  </si>
  <si>
    <t>3.26.02.2.02.06 - Pemberdayaan Masyarakat dalam Pengelolaan Kawasan Strategis Pariwisata Kabupaten/Kota</t>
  </si>
  <si>
    <t>Pengelolaan Destinasi Pariwisata Kabupaten/Kota</t>
  </si>
  <si>
    <t>3.26.02.2.03.04 - Pengadaan/Pemeliharaan/Rehabilitasi Sarana dan Prasarana dalam Pengelolaan Destinasi Pariwisata Kabupaten/Kota</t>
  </si>
  <si>
    <t>3.26.02.2.03.05 - Monitoring dan Evaluasi Pengelolaan Destinasi Pariwisata Kabupaten/Kota</t>
  </si>
  <si>
    <t>Penetapan Tanda Daftar Usaha Pariwisata Daerah Kabupaten/Kota</t>
  </si>
  <si>
    <t>3.26.02.2.04.04 - Pembinaan dan Pengawasan Usaha Pariwisata</t>
  </si>
  <si>
    <t>PROGRAM PEMASARAN PARIWISATA</t>
  </si>
  <si>
    <t>Pemasaran Pariwisata Dalam dan Luar Negeri Daya Tarik, Destinasi dan Kawasan Strategis Pariwisata Kabupaten/Kota</t>
  </si>
  <si>
    <t>3.26.03.2.01.01 - Penguatan Promosi melalui Media Cetak, Elektronik, dan Media Lainnya Baik Dalam dan Luar Negeri</t>
  </si>
  <si>
    <t>3.26.03.2.01.02 - Fasilitasi Kegiatan Pemasaran Pariwisata Baik Dalam dan Luar Negeri Pariwisata Kabupaten/Kota</t>
  </si>
  <si>
    <t>PROGRAM PENGEMBANGAN SUMBER DAYA PARIWISATA DAN EKONOMI KREATIF</t>
  </si>
  <si>
    <t>Pelaksanaan Peningkatan Kapasitas Sumber Daya Manusia Pariwisata dan Ekonomi Kreatif Tingkat Dasar</t>
  </si>
  <si>
    <t>3.26.05.2.01.01 - Pengembangan Kompetensi SDM Pariwisata dan Ekonomi Kreatif Tingkat Dasar</t>
  </si>
  <si>
    <t>Jumlah</t>
  </si>
  <si>
    <t>Cilacap,        Januari 2022</t>
  </si>
  <si>
    <t>KEPALA DINAS PEMUDA, OLAHRAGA DAN PARIWISATA</t>
  </si>
  <si>
    <t>KABUPATEN CILACAP</t>
  </si>
  <si>
    <t>Drs. TRI KOMARA SIDHY WIJAYANTO, M.M.</t>
  </si>
  <si>
    <t>Pembina Utama Muda</t>
  </si>
  <si>
    <t>NIP. 19620426 198711 1 011</t>
  </si>
</sst>
</file>

<file path=xl/styles.xml><?xml version="1.0" encoding="utf-8"?>
<styleSheet xmlns="http://schemas.openxmlformats.org/spreadsheetml/2006/main">
  <numFmts count="4"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  <numFmt numFmtId="42" formatCode="_(&quot;$&quot;* #,##0_);_(&quot;$&quot;* \(#,##0\);_(&quot;$&quot;* &quot;-&quot;_);_(@_)"/>
  </numFmts>
  <fonts count="30">
    <font>
      <sz val="11"/>
      <color theme="1"/>
      <name val="Calibri"/>
      <charset val="134"/>
      <scheme val="minor"/>
    </font>
    <font>
      <b/>
      <sz val="11"/>
      <color theme="1"/>
      <name val="Arial"/>
      <charset val="134"/>
    </font>
    <font>
      <sz val="11"/>
      <color theme="1"/>
      <name val="Arial"/>
      <charset val="134"/>
    </font>
    <font>
      <b/>
      <sz val="14"/>
      <color theme="1"/>
      <name val="Arial"/>
      <charset val="134"/>
    </font>
    <font>
      <b/>
      <sz val="12"/>
      <color theme="1"/>
      <name val="Arial"/>
      <charset val="134"/>
    </font>
    <font>
      <b/>
      <sz val="11"/>
      <name val="Arial"/>
      <charset val="134"/>
    </font>
    <font>
      <b/>
      <sz val="11"/>
      <color rgb="FF000000"/>
      <name val="Arial"/>
      <charset val="134"/>
    </font>
    <font>
      <sz val="11"/>
      <name val="Arial"/>
      <charset val="134"/>
    </font>
    <font>
      <sz val="11"/>
      <color rgb="FF000000"/>
      <name val="Arial"/>
      <charset val="134"/>
    </font>
    <font>
      <sz val="12"/>
      <color theme="1"/>
      <name val="Arial"/>
      <charset val="134"/>
    </font>
    <font>
      <b/>
      <u/>
      <sz val="12"/>
      <color theme="1"/>
      <name val="Arial"/>
      <charset val="134"/>
    </font>
    <font>
      <sz val="11"/>
      <color rgb="FF00610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0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/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12" fillId="3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8" borderId="15" applyNumberFormat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0" fillId="10" borderId="17" applyNumberFormat="0" applyFont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17" borderId="19" applyNumberFormat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24" fillId="18" borderId="20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5" fillId="18" borderId="19" applyNumberFormat="0" applyAlignment="0" applyProtection="0">
      <alignment vertical="center"/>
    </xf>
    <xf numFmtId="0" fontId="26" fillId="0" borderId="21" applyNumberFormat="0" applyFill="0" applyAlignment="0" applyProtection="0">
      <alignment vertical="center"/>
    </xf>
    <xf numFmtId="0" fontId="27" fillId="0" borderId="22" applyNumberFormat="0" applyFill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46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left" vertical="top" wrapText="1"/>
    </xf>
    <xf numFmtId="3" fontId="2" fillId="0" borderId="0" xfId="0" applyNumberFormat="1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 vertical="top" wrapText="1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6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5" fillId="0" borderId="8" xfId="0" applyFont="1" applyFill="1" applyBorder="1" applyAlignment="1">
      <alignment horizontal="left" vertical="center" wrapText="1"/>
    </xf>
    <xf numFmtId="3" fontId="6" fillId="0" borderId="8" xfId="0" applyNumberFormat="1" applyFont="1" applyFill="1" applyBorder="1" applyAlignment="1">
      <alignment vertical="center" shrinkToFit="1"/>
    </xf>
    <xf numFmtId="3" fontId="1" fillId="0" borderId="6" xfId="0" applyNumberFormat="1" applyFont="1" applyBorder="1" applyAlignment="1">
      <alignment vertical="center"/>
    </xf>
    <xf numFmtId="0" fontId="2" fillId="0" borderId="6" xfId="0" applyFont="1" applyBorder="1" applyAlignment="1">
      <alignment vertical="center"/>
    </xf>
    <xf numFmtId="3" fontId="2" fillId="0" borderId="6" xfId="0" applyNumberFormat="1" applyFont="1" applyBorder="1" applyAlignment="1">
      <alignment vertical="center"/>
    </xf>
    <xf numFmtId="0" fontId="7" fillId="0" borderId="8" xfId="0" applyFont="1" applyFill="1" applyBorder="1" applyAlignment="1">
      <alignment horizontal="left" vertical="center" wrapText="1"/>
    </xf>
    <xf numFmtId="3" fontId="8" fillId="0" borderId="8" xfId="0" applyNumberFormat="1" applyFont="1" applyFill="1" applyBorder="1" applyAlignment="1">
      <alignment vertical="center" shrinkToFit="1"/>
    </xf>
    <xf numFmtId="1" fontId="6" fillId="0" borderId="8" xfId="0" applyNumberFormat="1" applyFont="1" applyFill="1" applyBorder="1" applyAlignment="1">
      <alignment vertical="center" shrinkToFit="1"/>
    </xf>
    <xf numFmtId="1" fontId="8" fillId="0" borderId="8" xfId="0" applyNumberFormat="1" applyFont="1" applyFill="1" applyBorder="1" applyAlignment="1">
      <alignment vertical="center" shrinkToFit="1"/>
    </xf>
    <xf numFmtId="0" fontId="2" fillId="0" borderId="6" xfId="0" applyFont="1" applyBorder="1" applyAlignment="1">
      <alignment horizontal="left" vertical="center" wrapText="1"/>
    </xf>
    <xf numFmtId="3" fontId="8" fillId="0" borderId="8" xfId="0" applyNumberFormat="1" applyFont="1" applyFill="1" applyBorder="1" applyAlignment="1">
      <alignment horizontal="left" vertical="top" indent="3" shrinkToFit="1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/>
    </xf>
    <xf numFmtId="0" fontId="2" fillId="0" borderId="11" xfId="0" applyFont="1" applyBorder="1" applyAlignment="1">
      <alignment vertical="center"/>
    </xf>
    <xf numFmtId="0" fontId="1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2" fillId="0" borderId="13" xfId="0" applyFont="1" applyBorder="1" applyAlignment="1">
      <alignment horizontal="left" vertical="top" wrapText="1"/>
    </xf>
    <xf numFmtId="3" fontId="1" fillId="0" borderId="13" xfId="0" applyNumberFormat="1" applyFont="1" applyBorder="1"/>
    <xf numFmtId="0" fontId="1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0" fontId="9" fillId="0" borderId="0" xfId="0" applyFont="1"/>
    <xf numFmtId="0" fontId="10" fillId="0" borderId="0" xfId="0" applyFont="1" applyAlignment="1">
      <alignment horizontal="center"/>
    </xf>
    <xf numFmtId="0" fontId="2" fillId="0" borderId="14" xfId="0" applyFont="1" applyBorder="1"/>
    <xf numFmtId="0" fontId="4" fillId="0" borderId="5" xfId="0" applyFont="1" applyBorder="1" applyAlignment="1" quotePrefix="1">
      <alignment horizontal="center" vertical="center"/>
    </xf>
    <xf numFmtId="0" fontId="4" fillId="0" borderId="7" xfId="0" applyFont="1" applyBorder="1" applyAlignment="1" quotePrefix="1">
      <alignment horizontal="center"/>
    </xf>
    <xf numFmtId="0" fontId="4" fillId="0" borderId="6" xfId="0" applyFont="1" applyBorder="1" applyAlignment="1" quotePrefix="1">
      <alignment horizontal="center"/>
    </xf>
    <xf numFmtId="0" fontId="4" fillId="0" borderId="6" xfId="0" applyFont="1" applyBorder="1" applyAlignment="1" quotePrefix="1">
      <alignment horizontal="center" vertical="top" wrapText="1"/>
    </xf>
    <xf numFmtId="0" fontId="4" fillId="0" borderId="11" xfId="0" applyFont="1" applyBorder="1" applyAlignment="1" quotePrefix="1">
      <alignment horizontal="center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L80"/>
  <sheetViews>
    <sheetView tabSelected="1" view="pageBreakPreview" zoomScaleNormal="100" workbookViewId="0">
      <pane ySplit="8" topLeftCell="A52" activePane="bottomLeft" state="frozen"/>
      <selection/>
      <selection pane="bottomLeft" activeCell="F48" sqref="F48"/>
    </sheetView>
  </sheetViews>
  <sheetFormatPr defaultColWidth="9" defaultRowHeight="15"/>
  <cols>
    <col min="1" max="1" width="5" style="1" customWidth="1"/>
    <col min="2" max="2" width="12" style="2" customWidth="1"/>
    <col min="3" max="3" width="36.8571428571429" style="3" customWidth="1"/>
    <col min="4" max="4" width="15.8571428571429" style="2" customWidth="1"/>
    <col min="5" max="5" width="16" style="2" customWidth="1"/>
    <col min="6" max="6" width="14.5714285714286" style="2" customWidth="1"/>
    <col min="7" max="7" width="13.1428571428571" style="2" customWidth="1"/>
    <col min="8" max="8" width="16.4285714285714" style="2" customWidth="1"/>
    <col min="9" max="9" width="17.4285714285714" style="2" customWidth="1"/>
    <col min="10" max="10" width="13.5714285714286" style="2" customWidth="1"/>
    <col min="11" max="11" width="14.7142857142857" style="2" customWidth="1"/>
    <col min="12" max="12" width="16.4285714285714" style="4" customWidth="1"/>
    <col min="13" max="16384" width="9" style="2"/>
  </cols>
  <sheetData>
    <row r="2" ht="18" spans="1:11">
      <c r="A2" s="5" t="s">
        <v>0</v>
      </c>
      <c r="B2" s="5"/>
      <c r="C2" s="6"/>
      <c r="D2" s="5"/>
      <c r="E2" s="5"/>
      <c r="F2" s="5"/>
      <c r="G2" s="5"/>
      <c r="H2" s="5"/>
      <c r="I2" s="5"/>
      <c r="J2" s="5"/>
      <c r="K2" s="5"/>
    </row>
    <row r="3" ht="18" spans="1:11">
      <c r="A3" s="5" t="s">
        <v>1</v>
      </c>
      <c r="B3" s="5"/>
      <c r="C3" s="6"/>
      <c r="D3" s="5"/>
      <c r="E3" s="5"/>
      <c r="F3" s="5"/>
      <c r="G3" s="5"/>
      <c r="H3" s="5"/>
      <c r="I3" s="5"/>
      <c r="J3" s="5"/>
      <c r="K3" s="5"/>
    </row>
    <row r="4" spans="2:11">
      <c r="B4" s="7"/>
      <c r="D4" s="7"/>
      <c r="E4" s="7"/>
      <c r="F4" s="7"/>
      <c r="G4" s="7"/>
      <c r="H4" s="7"/>
      <c r="I4" s="7"/>
      <c r="J4" s="7"/>
      <c r="K4" s="7"/>
    </row>
    <row r="5" ht="16.5" spans="1:11">
      <c r="A5" s="8" t="s">
        <v>2</v>
      </c>
      <c r="B5" s="8"/>
      <c r="C5" s="8"/>
      <c r="D5" s="8"/>
      <c r="E5" s="8"/>
      <c r="F5" s="8"/>
      <c r="G5" s="8"/>
      <c r="H5" s="8"/>
      <c r="I5" s="8"/>
      <c r="J5" s="8"/>
      <c r="K5" s="8"/>
    </row>
    <row r="6" ht="16.5" spans="1:11">
      <c r="A6" s="9" t="s">
        <v>3</v>
      </c>
      <c r="B6" s="10" t="s">
        <v>4</v>
      </c>
      <c r="C6" s="11" t="s">
        <v>5</v>
      </c>
      <c r="D6" s="10" t="s">
        <v>6</v>
      </c>
      <c r="E6" s="12" t="s">
        <v>7</v>
      </c>
      <c r="F6" s="12"/>
      <c r="G6" s="12"/>
      <c r="H6" s="12" t="s">
        <v>8</v>
      </c>
      <c r="I6" s="12"/>
      <c r="J6" s="12"/>
      <c r="K6" s="33" t="s">
        <v>9</v>
      </c>
    </row>
    <row r="7" ht="29" customHeight="1" spans="1:11">
      <c r="A7" s="13"/>
      <c r="B7" s="14"/>
      <c r="C7" s="15"/>
      <c r="D7" s="46" t="s">
        <v>10</v>
      </c>
      <c r="E7" s="16" t="s">
        <v>11</v>
      </c>
      <c r="F7" s="16" t="s">
        <v>12</v>
      </c>
      <c r="G7" s="16" t="s">
        <v>13</v>
      </c>
      <c r="H7" s="16" t="s">
        <v>11</v>
      </c>
      <c r="I7" s="16" t="s">
        <v>12</v>
      </c>
      <c r="J7" s="16" t="s">
        <v>13</v>
      </c>
      <c r="K7" s="34"/>
    </row>
    <row r="8" ht="18" customHeight="1" spans="1:11">
      <c r="A8" s="47" t="s">
        <v>14</v>
      </c>
      <c r="B8" s="48" t="s">
        <v>15</v>
      </c>
      <c r="C8" s="49" t="s">
        <v>16</v>
      </c>
      <c r="D8" s="48" t="s">
        <v>17</v>
      </c>
      <c r="E8" s="48" t="s">
        <v>18</v>
      </c>
      <c r="F8" s="48" t="s">
        <v>19</v>
      </c>
      <c r="G8" s="48" t="s">
        <v>20</v>
      </c>
      <c r="H8" s="48" t="s">
        <v>21</v>
      </c>
      <c r="I8" s="48" t="s">
        <v>22</v>
      </c>
      <c r="J8" s="48" t="s">
        <v>23</v>
      </c>
      <c r="K8" s="50" t="s">
        <v>24</v>
      </c>
    </row>
    <row r="9" ht="56" customHeight="1" spans="1:11">
      <c r="A9" s="20">
        <v>1</v>
      </c>
      <c r="B9" s="21" t="s">
        <v>25</v>
      </c>
      <c r="C9" s="22" t="s">
        <v>26</v>
      </c>
      <c r="D9" s="23">
        <v>6630751984</v>
      </c>
      <c r="E9" s="23">
        <v>6108661610</v>
      </c>
      <c r="F9" s="23">
        <v>6169895946</v>
      </c>
      <c r="G9" s="24">
        <f t="shared" ref="G9:G24" si="0">E9-F9</f>
        <v>-61234336</v>
      </c>
      <c r="H9" s="23">
        <v>6108661610</v>
      </c>
      <c r="I9" s="23">
        <v>6169895946</v>
      </c>
      <c r="J9" s="24">
        <f t="shared" ref="J9:J14" si="1">H9-I9</f>
        <v>-61234336</v>
      </c>
      <c r="K9" s="36"/>
    </row>
    <row r="10" ht="30" spans="1:11">
      <c r="A10" s="20"/>
      <c r="B10" s="25"/>
      <c r="C10" s="22" t="s">
        <v>27</v>
      </c>
      <c r="D10" s="23">
        <v>30000000</v>
      </c>
      <c r="E10" s="23">
        <v>30000000</v>
      </c>
      <c r="F10" s="23">
        <f>F11+F12</f>
        <v>30000000</v>
      </c>
      <c r="G10" s="26">
        <f t="shared" si="0"/>
        <v>0</v>
      </c>
      <c r="H10" s="23">
        <v>30000000</v>
      </c>
      <c r="I10" s="23">
        <f>I11+I12</f>
        <v>30000000</v>
      </c>
      <c r="J10" s="26">
        <f t="shared" si="1"/>
        <v>0</v>
      </c>
      <c r="K10" s="36"/>
    </row>
    <row r="11" ht="42.75" spans="1:11">
      <c r="A11" s="20"/>
      <c r="B11" s="25"/>
      <c r="C11" s="27" t="s">
        <v>28</v>
      </c>
      <c r="D11" s="28">
        <v>15000000</v>
      </c>
      <c r="E11" s="28">
        <v>15000000</v>
      </c>
      <c r="F11" s="28">
        <v>15000000</v>
      </c>
      <c r="G11" s="26">
        <f t="shared" si="0"/>
        <v>0</v>
      </c>
      <c r="H11" s="28">
        <v>15000000</v>
      </c>
      <c r="I11" s="28">
        <v>15000000</v>
      </c>
      <c r="J11" s="26">
        <f t="shared" si="1"/>
        <v>0</v>
      </c>
      <c r="K11" s="36"/>
    </row>
    <row r="12" ht="28.5" spans="1:11">
      <c r="A12" s="20"/>
      <c r="B12" s="25"/>
      <c r="C12" s="27" t="s">
        <v>29</v>
      </c>
      <c r="D12" s="28">
        <v>15000000</v>
      </c>
      <c r="E12" s="28">
        <v>15000000</v>
      </c>
      <c r="F12" s="28">
        <v>15000000</v>
      </c>
      <c r="G12" s="26">
        <f t="shared" si="0"/>
        <v>0</v>
      </c>
      <c r="H12" s="28">
        <v>15000000</v>
      </c>
      <c r="I12" s="28">
        <v>15000000</v>
      </c>
      <c r="J12" s="26">
        <f t="shared" si="1"/>
        <v>0</v>
      </c>
      <c r="K12" s="36"/>
    </row>
    <row r="13" ht="30" spans="1:11">
      <c r="A13" s="20"/>
      <c r="B13" s="25"/>
      <c r="C13" s="22" t="s">
        <v>30</v>
      </c>
      <c r="D13" s="23">
        <v>4367290534</v>
      </c>
      <c r="E13" s="23">
        <v>4183201369</v>
      </c>
      <c r="F13" s="23">
        <f>F14</f>
        <v>4181980330</v>
      </c>
      <c r="G13" s="24">
        <f t="shared" si="0"/>
        <v>1221039</v>
      </c>
      <c r="H13" s="23">
        <v>4183201369</v>
      </c>
      <c r="I13" s="23">
        <f>I14</f>
        <v>4181980330</v>
      </c>
      <c r="J13" s="24">
        <f t="shared" si="1"/>
        <v>1221039</v>
      </c>
      <c r="K13" s="36"/>
    </row>
    <row r="14" ht="28.5" spans="1:12">
      <c r="A14" s="20"/>
      <c r="B14" s="25"/>
      <c r="C14" s="27" t="s">
        <v>31</v>
      </c>
      <c r="D14" s="28">
        <v>4367290534</v>
      </c>
      <c r="E14" s="28">
        <v>4183201369</v>
      </c>
      <c r="F14" s="28">
        <v>4181980330</v>
      </c>
      <c r="G14" s="26">
        <f t="shared" si="0"/>
        <v>1221039</v>
      </c>
      <c r="H14" s="28">
        <v>4183201369</v>
      </c>
      <c r="I14" s="28">
        <v>4181980330</v>
      </c>
      <c r="J14" s="26">
        <f t="shared" si="1"/>
        <v>1221039</v>
      </c>
      <c r="K14" s="36"/>
      <c r="L14" s="4">
        <f>SUM(L8,L9,L10,L11,L12,L13)</f>
        <v>0</v>
      </c>
    </row>
    <row r="15" ht="30" spans="1:11">
      <c r="A15" s="20"/>
      <c r="B15" s="25"/>
      <c r="C15" s="22" t="s">
        <v>32</v>
      </c>
      <c r="D15" s="29">
        <v>0</v>
      </c>
      <c r="E15" s="29">
        <v>0</v>
      </c>
      <c r="F15" s="29">
        <v>0</v>
      </c>
      <c r="G15" s="24">
        <f t="shared" si="0"/>
        <v>0</v>
      </c>
      <c r="H15" s="29">
        <v>0</v>
      </c>
      <c r="I15" s="29">
        <v>0</v>
      </c>
      <c r="J15" s="29">
        <v>0</v>
      </c>
      <c r="K15" s="36"/>
    </row>
    <row r="16" ht="28.5" spans="1:11">
      <c r="A16" s="20"/>
      <c r="B16" s="25"/>
      <c r="C16" s="27" t="s">
        <v>33</v>
      </c>
      <c r="D16" s="30">
        <v>0</v>
      </c>
      <c r="E16" s="30">
        <v>0</v>
      </c>
      <c r="F16" s="30">
        <v>0</v>
      </c>
      <c r="G16" s="26">
        <f t="shared" si="0"/>
        <v>0</v>
      </c>
      <c r="H16" s="30">
        <v>0</v>
      </c>
      <c r="I16" s="30">
        <v>0</v>
      </c>
      <c r="J16" s="26">
        <f t="shared" ref="J16:J24" si="2">H16-I16</f>
        <v>0</v>
      </c>
      <c r="K16" s="36"/>
    </row>
    <row r="17" ht="42.75" spans="1:11">
      <c r="A17" s="20"/>
      <c r="B17" s="25"/>
      <c r="C17" s="27" t="s">
        <v>34</v>
      </c>
      <c r="D17" s="30">
        <v>0</v>
      </c>
      <c r="E17" s="30">
        <v>0</v>
      </c>
      <c r="F17" s="30">
        <v>0</v>
      </c>
      <c r="G17" s="26">
        <f t="shared" si="0"/>
        <v>0</v>
      </c>
      <c r="H17" s="30">
        <v>0</v>
      </c>
      <c r="I17" s="30">
        <v>0</v>
      </c>
      <c r="J17" s="26">
        <f t="shared" si="2"/>
        <v>0</v>
      </c>
      <c r="K17" s="36"/>
    </row>
    <row r="18" ht="30" spans="1:11">
      <c r="A18" s="20"/>
      <c r="B18" s="25"/>
      <c r="C18" s="22" t="s">
        <v>35</v>
      </c>
      <c r="D18" s="23">
        <v>490589250</v>
      </c>
      <c r="E18" s="23">
        <v>438856394</v>
      </c>
      <c r="F18" s="23">
        <f>F19+F20+F21+F22</f>
        <v>445133902</v>
      </c>
      <c r="G18" s="24">
        <f t="shared" si="0"/>
        <v>-6277508</v>
      </c>
      <c r="H18" s="23">
        <v>438856394</v>
      </c>
      <c r="I18" s="23">
        <f>I19+I20+I21+I22</f>
        <v>445133902</v>
      </c>
      <c r="J18" s="24">
        <f t="shared" si="2"/>
        <v>-6277508</v>
      </c>
      <c r="K18" s="36"/>
    </row>
    <row r="19" ht="28.5" spans="1:11">
      <c r="A19" s="20"/>
      <c r="B19" s="25"/>
      <c r="C19" s="27" t="s">
        <v>36</v>
      </c>
      <c r="D19" s="28">
        <v>94388250</v>
      </c>
      <c r="E19" s="28">
        <v>82118710</v>
      </c>
      <c r="F19" s="28">
        <v>82118710</v>
      </c>
      <c r="G19" s="26">
        <f t="shared" si="0"/>
        <v>0</v>
      </c>
      <c r="H19" s="28">
        <v>82118710</v>
      </c>
      <c r="I19" s="28">
        <v>82118710</v>
      </c>
      <c r="J19" s="26">
        <f t="shared" si="2"/>
        <v>0</v>
      </c>
      <c r="K19" s="36"/>
    </row>
    <row r="20" ht="28.5" spans="1:11">
      <c r="A20" s="20"/>
      <c r="B20" s="25"/>
      <c r="C20" s="27" t="s">
        <v>37</v>
      </c>
      <c r="D20" s="28">
        <v>140727000</v>
      </c>
      <c r="E20" s="28">
        <v>119571400</v>
      </c>
      <c r="F20" s="28">
        <v>119571400</v>
      </c>
      <c r="G20" s="26">
        <f t="shared" si="0"/>
        <v>0</v>
      </c>
      <c r="H20" s="28">
        <v>119571400</v>
      </c>
      <c r="I20" s="28">
        <v>119571400</v>
      </c>
      <c r="J20" s="26">
        <f t="shared" si="2"/>
        <v>0</v>
      </c>
      <c r="K20" s="36"/>
    </row>
    <row r="21" ht="28.5" spans="1:11">
      <c r="A21" s="20"/>
      <c r="B21" s="25"/>
      <c r="C21" s="27" t="s">
        <v>38</v>
      </c>
      <c r="D21" s="28">
        <v>40000000</v>
      </c>
      <c r="E21" s="28">
        <v>27990900</v>
      </c>
      <c r="F21" s="28">
        <v>27990900</v>
      </c>
      <c r="G21" s="26">
        <f t="shared" si="0"/>
        <v>0</v>
      </c>
      <c r="H21" s="28">
        <v>27990900</v>
      </c>
      <c r="I21" s="28">
        <v>27990900</v>
      </c>
      <c r="J21" s="26">
        <f t="shared" si="2"/>
        <v>0</v>
      </c>
      <c r="K21" s="36"/>
    </row>
    <row r="22" ht="42.75" spans="1:11">
      <c r="A22" s="20"/>
      <c r="B22" s="25"/>
      <c r="C22" s="27" t="s">
        <v>39</v>
      </c>
      <c r="D22" s="28">
        <v>215474000</v>
      </c>
      <c r="E22" s="28">
        <v>209175384</v>
      </c>
      <c r="F22" s="28">
        <v>215452892</v>
      </c>
      <c r="G22" s="26">
        <f t="shared" si="0"/>
        <v>-6277508</v>
      </c>
      <c r="H22" s="28">
        <v>209175384</v>
      </c>
      <c r="I22" s="28">
        <v>215452892</v>
      </c>
      <c r="J22" s="26">
        <f t="shared" si="2"/>
        <v>-6277508</v>
      </c>
      <c r="K22" s="36"/>
    </row>
    <row r="23" ht="45" spans="1:11">
      <c r="A23" s="20"/>
      <c r="B23" s="25"/>
      <c r="C23" s="22" t="s">
        <v>40</v>
      </c>
      <c r="D23" s="23">
        <v>199999800</v>
      </c>
      <c r="E23" s="23">
        <v>197505000</v>
      </c>
      <c r="F23" s="23">
        <f>F24</f>
        <v>197505000</v>
      </c>
      <c r="G23" s="24">
        <f t="shared" si="0"/>
        <v>0</v>
      </c>
      <c r="H23" s="23">
        <f>H24</f>
        <v>197505000</v>
      </c>
      <c r="I23" s="23">
        <v>197505000</v>
      </c>
      <c r="J23" s="24">
        <f t="shared" si="2"/>
        <v>0</v>
      </c>
      <c r="K23" s="36"/>
    </row>
    <row r="24" ht="28.5" spans="1:11">
      <c r="A24" s="20"/>
      <c r="B24" s="25"/>
      <c r="C24" s="27" t="s">
        <v>41</v>
      </c>
      <c r="D24" s="28">
        <v>199999800</v>
      </c>
      <c r="E24" s="28">
        <v>197505000</v>
      </c>
      <c r="F24" s="28">
        <v>197505000</v>
      </c>
      <c r="G24" s="26">
        <f t="shared" si="0"/>
        <v>0</v>
      </c>
      <c r="H24" s="28">
        <v>197505000</v>
      </c>
      <c r="I24" s="28">
        <v>197505000</v>
      </c>
      <c r="J24" s="26">
        <f t="shared" si="2"/>
        <v>0</v>
      </c>
      <c r="K24" s="36"/>
    </row>
    <row r="25" ht="30" spans="1:11">
      <c r="A25" s="20"/>
      <c r="B25" s="25"/>
      <c r="C25" s="22" t="s">
        <v>42</v>
      </c>
      <c r="D25" s="23">
        <v>1077870400</v>
      </c>
      <c r="E25" s="23">
        <v>855688627</v>
      </c>
      <c r="F25" s="23">
        <f>F26+F27</f>
        <v>870356494</v>
      </c>
      <c r="G25" s="24">
        <f t="shared" ref="G25:G63" si="3">E25-F25</f>
        <v>-14667867</v>
      </c>
      <c r="H25" s="23">
        <v>855688627</v>
      </c>
      <c r="I25" s="23">
        <f>I26+I27</f>
        <v>870356494</v>
      </c>
      <c r="J25" s="24">
        <f t="shared" ref="J25:J63" si="4">H25-I25</f>
        <v>-14667867</v>
      </c>
      <c r="K25" s="36"/>
    </row>
    <row r="26" ht="42.75" spans="1:11">
      <c r="A26" s="20"/>
      <c r="B26" s="25"/>
      <c r="C26" s="27" t="s">
        <v>43</v>
      </c>
      <c r="D26" s="28">
        <v>120000000</v>
      </c>
      <c r="E26" s="28">
        <v>97673103</v>
      </c>
      <c r="F26" s="28">
        <v>97871006</v>
      </c>
      <c r="G26" s="26">
        <f t="shared" si="3"/>
        <v>-197903</v>
      </c>
      <c r="H26" s="28">
        <v>97673103</v>
      </c>
      <c r="I26" s="28">
        <v>97871006</v>
      </c>
      <c r="J26" s="26">
        <f t="shared" si="4"/>
        <v>-197903</v>
      </c>
      <c r="K26" s="36"/>
    </row>
    <row r="27" ht="35" customHeight="1" spans="1:11">
      <c r="A27" s="20"/>
      <c r="B27" s="25"/>
      <c r="C27" s="27" t="s">
        <v>44</v>
      </c>
      <c r="D27" s="28">
        <v>957870400</v>
      </c>
      <c r="E27" s="28">
        <v>758015524</v>
      </c>
      <c r="F27" s="28">
        <v>772485488</v>
      </c>
      <c r="G27" s="26">
        <f t="shared" si="3"/>
        <v>-14469964</v>
      </c>
      <c r="H27" s="28">
        <v>758015524</v>
      </c>
      <c r="I27" s="28">
        <v>772485488</v>
      </c>
      <c r="J27" s="26">
        <f t="shared" si="4"/>
        <v>-14469964</v>
      </c>
      <c r="K27" s="36"/>
    </row>
    <row r="28" ht="45" spans="1:11">
      <c r="A28" s="20"/>
      <c r="B28" s="25"/>
      <c r="C28" s="22" t="s">
        <v>45</v>
      </c>
      <c r="D28" s="23">
        <v>465002000</v>
      </c>
      <c r="E28" s="23">
        <v>403410220</v>
      </c>
      <c r="F28" s="23">
        <f>F29+F30+F31</f>
        <v>444920220</v>
      </c>
      <c r="G28" s="24">
        <f t="shared" si="3"/>
        <v>-41510000</v>
      </c>
      <c r="H28" s="23">
        <v>403410220</v>
      </c>
      <c r="I28" s="23">
        <f>I29+I30+I31</f>
        <v>444920220</v>
      </c>
      <c r="J28" s="24">
        <f t="shared" si="4"/>
        <v>-41510000</v>
      </c>
      <c r="K28" s="36"/>
    </row>
    <row r="29" ht="57" spans="1:11">
      <c r="A29" s="20"/>
      <c r="B29" s="25"/>
      <c r="C29" s="27" t="s">
        <v>46</v>
      </c>
      <c r="D29" s="28">
        <v>223751700</v>
      </c>
      <c r="E29" s="28">
        <v>204242750</v>
      </c>
      <c r="F29" s="28">
        <v>204242750</v>
      </c>
      <c r="G29" s="26">
        <f t="shared" si="3"/>
        <v>0</v>
      </c>
      <c r="H29" s="28">
        <v>204242750</v>
      </c>
      <c r="I29" s="28">
        <v>204242750</v>
      </c>
      <c r="J29" s="26">
        <f t="shared" si="4"/>
        <v>0</v>
      </c>
      <c r="K29" s="36"/>
    </row>
    <row r="30" ht="28.5" spans="1:11">
      <c r="A30" s="20"/>
      <c r="B30" s="25"/>
      <c r="C30" s="27" t="s">
        <v>47</v>
      </c>
      <c r="D30" s="28">
        <v>141910000</v>
      </c>
      <c r="E30" s="28">
        <v>99968000</v>
      </c>
      <c r="F30" s="28">
        <v>141478000</v>
      </c>
      <c r="G30" s="26">
        <f t="shared" si="3"/>
        <v>-41510000</v>
      </c>
      <c r="H30" s="28">
        <v>99968000</v>
      </c>
      <c r="I30" s="28">
        <v>141478000</v>
      </c>
      <c r="J30" s="26">
        <f t="shared" si="4"/>
        <v>-41510000</v>
      </c>
      <c r="K30" s="36"/>
    </row>
    <row r="31" ht="42.75" spans="1:11">
      <c r="A31" s="20"/>
      <c r="B31" s="25"/>
      <c r="C31" s="27" t="s">
        <v>48</v>
      </c>
      <c r="D31" s="28">
        <v>99340300</v>
      </c>
      <c r="E31" s="28">
        <v>99199470</v>
      </c>
      <c r="F31" s="28">
        <v>99199470</v>
      </c>
      <c r="G31" s="26">
        <f t="shared" si="3"/>
        <v>0</v>
      </c>
      <c r="H31" s="28">
        <v>99199470</v>
      </c>
      <c r="I31" s="28">
        <v>99199470</v>
      </c>
      <c r="J31" s="26">
        <f t="shared" si="4"/>
        <v>0</v>
      </c>
      <c r="K31" s="36"/>
    </row>
    <row r="32" ht="45" spans="1:11">
      <c r="A32" s="20">
        <v>2</v>
      </c>
      <c r="B32" s="25"/>
      <c r="C32" s="22" t="s">
        <v>49</v>
      </c>
      <c r="D32" s="23">
        <v>452612282</v>
      </c>
      <c r="E32" s="23">
        <v>439592282</v>
      </c>
      <c r="F32" s="23">
        <f>F33+F37</f>
        <v>413162282</v>
      </c>
      <c r="G32" s="24">
        <f t="shared" si="3"/>
        <v>26430000</v>
      </c>
      <c r="H32" s="23">
        <v>439592282</v>
      </c>
      <c r="I32" s="23">
        <f>I33+I37</f>
        <v>413162282</v>
      </c>
      <c r="J32" s="24">
        <f t="shared" si="4"/>
        <v>26430000</v>
      </c>
      <c r="K32" s="36"/>
    </row>
    <row r="33" ht="90" spans="1:11">
      <c r="A33" s="20"/>
      <c r="B33" s="25"/>
      <c r="C33" s="22" t="s">
        <v>50</v>
      </c>
      <c r="D33" s="23">
        <v>190616452</v>
      </c>
      <c r="E33" s="23">
        <v>190616452</v>
      </c>
      <c r="F33" s="23">
        <v>164186452</v>
      </c>
      <c r="G33" s="24">
        <f t="shared" si="3"/>
        <v>26430000</v>
      </c>
      <c r="H33" s="23">
        <v>190616452</v>
      </c>
      <c r="I33" s="23">
        <v>164186452</v>
      </c>
      <c r="J33" s="24">
        <f t="shared" si="4"/>
        <v>26430000</v>
      </c>
      <c r="K33" s="36"/>
    </row>
    <row r="34" ht="57" spans="1:11">
      <c r="A34" s="20"/>
      <c r="B34" s="25"/>
      <c r="C34" s="27" t="s">
        <v>51</v>
      </c>
      <c r="D34" s="28">
        <v>24999700</v>
      </c>
      <c r="E34" s="28">
        <v>24999700</v>
      </c>
      <c r="F34" s="28">
        <v>24999700</v>
      </c>
      <c r="G34" s="26">
        <f t="shared" si="3"/>
        <v>0</v>
      </c>
      <c r="H34" s="28">
        <v>24999700</v>
      </c>
      <c r="I34" s="28">
        <v>24999700</v>
      </c>
      <c r="J34" s="26">
        <f t="shared" si="4"/>
        <v>0</v>
      </c>
      <c r="K34" s="36"/>
    </row>
    <row r="35" ht="57" spans="1:11">
      <c r="A35" s="20"/>
      <c r="B35" s="25"/>
      <c r="C35" s="27" t="s">
        <v>52</v>
      </c>
      <c r="D35" s="28">
        <v>35000000</v>
      </c>
      <c r="E35" s="28">
        <v>35000000</v>
      </c>
      <c r="F35" s="28">
        <v>8570000</v>
      </c>
      <c r="G35" s="26">
        <f t="shared" si="3"/>
        <v>26430000</v>
      </c>
      <c r="H35" s="28">
        <v>35000000</v>
      </c>
      <c r="I35" s="28">
        <v>8570000</v>
      </c>
      <c r="J35" s="26">
        <f t="shared" si="4"/>
        <v>26430000</v>
      </c>
      <c r="K35" s="36"/>
    </row>
    <row r="36" ht="42.75" spans="1:11">
      <c r="A36" s="20"/>
      <c r="B36" s="25"/>
      <c r="C36" s="27" t="s">
        <v>53</v>
      </c>
      <c r="D36" s="28">
        <v>130616752</v>
      </c>
      <c r="E36" s="28">
        <v>130616752</v>
      </c>
      <c r="F36" s="28">
        <v>130616752</v>
      </c>
      <c r="G36" s="26">
        <f t="shared" si="3"/>
        <v>0</v>
      </c>
      <c r="H36" s="28">
        <v>130616752</v>
      </c>
      <c r="I36" s="28">
        <v>130616752</v>
      </c>
      <c r="J36" s="26">
        <f t="shared" si="4"/>
        <v>0</v>
      </c>
      <c r="K36" s="36"/>
    </row>
    <row r="37" ht="45" spans="1:11">
      <c r="A37" s="20"/>
      <c r="B37" s="25"/>
      <c r="C37" s="22" t="s">
        <v>54</v>
      </c>
      <c r="D37" s="23">
        <v>261995830</v>
      </c>
      <c r="E37" s="23">
        <v>248975830</v>
      </c>
      <c r="F37" s="23">
        <v>248975830</v>
      </c>
      <c r="G37" s="24">
        <f t="shared" si="3"/>
        <v>0</v>
      </c>
      <c r="H37" s="23">
        <v>248975830</v>
      </c>
      <c r="I37" s="23">
        <v>248975830</v>
      </c>
      <c r="J37" s="24">
        <f t="shared" si="4"/>
        <v>0</v>
      </c>
      <c r="K37" s="36"/>
    </row>
    <row r="38" ht="71.25" spans="1:11">
      <c r="A38" s="20"/>
      <c r="B38" s="25"/>
      <c r="C38" s="27" t="s">
        <v>55</v>
      </c>
      <c r="D38" s="28">
        <v>111998480</v>
      </c>
      <c r="E38" s="28">
        <v>111998480</v>
      </c>
      <c r="F38" s="28">
        <v>111998480</v>
      </c>
      <c r="G38" s="26">
        <f t="shared" si="3"/>
        <v>0</v>
      </c>
      <c r="H38" s="28">
        <v>111998480</v>
      </c>
      <c r="I38" s="28">
        <v>111998480</v>
      </c>
      <c r="J38" s="26">
        <f t="shared" si="4"/>
        <v>0</v>
      </c>
      <c r="K38" s="36"/>
    </row>
    <row r="39" ht="42.75" spans="1:11">
      <c r="A39" s="20"/>
      <c r="B39" s="25"/>
      <c r="C39" s="27" t="s">
        <v>56</v>
      </c>
      <c r="D39" s="28">
        <v>149997350</v>
      </c>
      <c r="E39" s="28">
        <v>136977350</v>
      </c>
      <c r="F39" s="28">
        <v>136977350</v>
      </c>
      <c r="G39" s="26">
        <f t="shared" si="3"/>
        <v>0</v>
      </c>
      <c r="H39" s="28">
        <v>136977350</v>
      </c>
      <c r="I39" s="28">
        <v>136977350</v>
      </c>
      <c r="J39" s="26">
        <f t="shared" si="4"/>
        <v>0</v>
      </c>
      <c r="K39" s="36"/>
    </row>
    <row r="40" ht="45" spans="1:11">
      <c r="A40" s="20">
        <v>3</v>
      </c>
      <c r="B40" s="25"/>
      <c r="C40" s="22" t="s">
        <v>57</v>
      </c>
      <c r="D40" s="23">
        <v>7591588500</v>
      </c>
      <c r="E40" s="23">
        <v>6926296651</v>
      </c>
      <c r="F40" s="23">
        <f>F41+F43+F47</f>
        <v>6926296651</v>
      </c>
      <c r="G40" s="24">
        <f t="shared" si="3"/>
        <v>0</v>
      </c>
      <c r="H40" s="23">
        <v>6926296651</v>
      </c>
      <c r="I40" s="23">
        <f>I41+I43+I47</f>
        <v>6926296651</v>
      </c>
      <c r="J40" s="24">
        <f t="shared" si="4"/>
        <v>0</v>
      </c>
      <c r="K40" s="36"/>
    </row>
    <row r="41" ht="75" spans="1:11">
      <c r="A41" s="20"/>
      <c r="B41" s="25"/>
      <c r="C41" s="22" t="s">
        <v>58</v>
      </c>
      <c r="D41" s="23">
        <v>2998288500</v>
      </c>
      <c r="E41" s="23">
        <v>2577143871</v>
      </c>
      <c r="F41" s="23">
        <v>2577143871</v>
      </c>
      <c r="G41" s="24">
        <f t="shared" si="3"/>
        <v>0</v>
      </c>
      <c r="H41" s="23">
        <v>2577143871</v>
      </c>
      <c r="I41" s="23">
        <v>2577143871</v>
      </c>
      <c r="J41" s="24">
        <f t="shared" si="4"/>
        <v>0</v>
      </c>
      <c r="K41" s="36"/>
    </row>
    <row r="42" ht="57" spans="1:11">
      <c r="A42" s="20"/>
      <c r="B42" s="25"/>
      <c r="C42" s="27" t="s">
        <v>59</v>
      </c>
      <c r="D42" s="28">
        <v>2998288500</v>
      </c>
      <c r="E42" s="28">
        <v>2577143871</v>
      </c>
      <c r="F42" s="28">
        <v>2577143871</v>
      </c>
      <c r="G42" s="26">
        <f t="shared" si="3"/>
        <v>0</v>
      </c>
      <c r="H42" s="28">
        <v>2577143871</v>
      </c>
      <c r="I42" s="28">
        <v>2577143871</v>
      </c>
      <c r="J42" s="26">
        <f t="shared" si="4"/>
        <v>0</v>
      </c>
      <c r="K42" s="36"/>
    </row>
    <row r="43" ht="45" spans="1:11">
      <c r="A43" s="20"/>
      <c r="B43" s="25"/>
      <c r="C43" s="22" t="s">
        <v>60</v>
      </c>
      <c r="D43" s="23">
        <v>363300000</v>
      </c>
      <c r="E43" s="23">
        <v>119152780</v>
      </c>
      <c r="F43" s="23">
        <v>119152780</v>
      </c>
      <c r="G43" s="24">
        <f t="shared" si="3"/>
        <v>0</v>
      </c>
      <c r="H43" s="23">
        <v>119152780</v>
      </c>
      <c r="I43" s="23">
        <v>119152780</v>
      </c>
      <c r="J43" s="24">
        <f t="shared" si="4"/>
        <v>0</v>
      </c>
      <c r="K43" s="36"/>
    </row>
    <row r="44" ht="42.75" spans="1:11">
      <c r="A44" s="20"/>
      <c r="B44" s="25"/>
      <c r="C44" s="27" t="s">
        <v>61</v>
      </c>
      <c r="D44" s="28">
        <v>25000000</v>
      </c>
      <c r="E44" s="30">
        <v>0</v>
      </c>
      <c r="F44" s="30">
        <v>0</v>
      </c>
      <c r="G44" s="26">
        <f t="shared" si="3"/>
        <v>0</v>
      </c>
      <c r="H44" s="30">
        <v>0</v>
      </c>
      <c r="I44" s="30">
        <v>0</v>
      </c>
      <c r="J44" s="26">
        <f t="shared" si="4"/>
        <v>0</v>
      </c>
      <c r="K44" s="36"/>
    </row>
    <row r="45" ht="42.75" spans="1:11">
      <c r="A45" s="20"/>
      <c r="B45" s="25"/>
      <c r="C45" s="27" t="s">
        <v>62</v>
      </c>
      <c r="D45" s="28">
        <v>338300000</v>
      </c>
      <c r="E45" s="28">
        <v>119152780</v>
      </c>
      <c r="F45" s="28">
        <v>119152780</v>
      </c>
      <c r="G45" s="26">
        <f t="shared" si="3"/>
        <v>0</v>
      </c>
      <c r="H45" s="28">
        <v>119152780</v>
      </c>
      <c r="I45" s="28">
        <v>119152780</v>
      </c>
      <c r="J45" s="26">
        <f t="shared" si="4"/>
        <v>0</v>
      </c>
      <c r="K45" s="36"/>
    </row>
    <row r="46" ht="42.75" spans="1:11">
      <c r="A46" s="20"/>
      <c r="B46" s="25"/>
      <c r="C46" s="27" t="s">
        <v>63</v>
      </c>
      <c r="D46" s="30">
        <v>0</v>
      </c>
      <c r="E46" s="30">
        <v>0</v>
      </c>
      <c r="F46" s="30">
        <v>0</v>
      </c>
      <c r="G46" s="26">
        <f t="shared" si="3"/>
        <v>0</v>
      </c>
      <c r="H46" s="30">
        <v>0</v>
      </c>
      <c r="I46" s="30">
        <v>0</v>
      </c>
      <c r="J46" s="26">
        <f t="shared" si="4"/>
        <v>0</v>
      </c>
      <c r="K46" s="36"/>
    </row>
    <row r="47" ht="30" spans="1:11">
      <c r="A47" s="20"/>
      <c r="B47" s="25"/>
      <c r="C47" s="22" t="s">
        <v>64</v>
      </c>
      <c r="D47" s="23">
        <v>4230000000</v>
      </c>
      <c r="E47" s="23">
        <v>4230000000</v>
      </c>
      <c r="F47" s="23">
        <v>4230000000</v>
      </c>
      <c r="G47" s="24">
        <f t="shared" si="3"/>
        <v>0</v>
      </c>
      <c r="H47" s="23">
        <v>4230000000</v>
      </c>
      <c r="I47" s="23">
        <v>4230000000</v>
      </c>
      <c r="J47" s="24">
        <f t="shared" si="4"/>
        <v>0</v>
      </c>
      <c r="K47" s="36"/>
    </row>
    <row r="48" ht="28.5" spans="1:11">
      <c r="A48" s="20"/>
      <c r="B48" s="25"/>
      <c r="C48" s="27" t="s">
        <v>65</v>
      </c>
      <c r="D48" s="28">
        <v>4230000000</v>
      </c>
      <c r="E48" s="28">
        <v>4230000000</v>
      </c>
      <c r="F48" s="28">
        <v>4230000000</v>
      </c>
      <c r="G48" s="26">
        <f t="shared" si="3"/>
        <v>0</v>
      </c>
      <c r="H48" s="28">
        <v>4230000000</v>
      </c>
      <c r="I48" s="28">
        <v>4230000000</v>
      </c>
      <c r="J48" s="26">
        <f t="shared" si="4"/>
        <v>0</v>
      </c>
      <c r="K48" s="36"/>
    </row>
    <row r="49" ht="30" spans="1:11">
      <c r="A49" s="20">
        <v>4</v>
      </c>
      <c r="B49" s="25"/>
      <c r="C49" s="22" t="s">
        <v>66</v>
      </c>
      <c r="D49" s="23">
        <v>2138629000</v>
      </c>
      <c r="E49" s="23">
        <v>1980049486</v>
      </c>
      <c r="F49" s="23">
        <f>F50+F52+F55</f>
        <v>1983767586</v>
      </c>
      <c r="G49" s="24">
        <f t="shared" si="3"/>
        <v>-3718100</v>
      </c>
      <c r="H49" s="23">
        <v>1980049486</v>
      </c>
      <c r="I49" s="23">
        <f>I50+I52+I55</f>
        <v>1983767586</v>
      </c>
      <c r="J49" s="24">
        <f t="shared" si="4"/>
        <v>-3718100</v>
      </c>
      <c r="K49" s="36"/>
    </row>
    <row r="50" ht="30" spans="1:11">
      <c r="A50" s="20"/>
      <c r="B50" s="25"/>
      <c r="C50" s="22" t="s">
        <v>67</v>
      </c>
      <c r="D50" s="23">
        <v>21000000</v>
      </c>
      <c r="E50" s="23">
        <v>21000000</v>
      </c>
      <c r="F50" s="23">
        <v>21000000</v>
      </c>
      <c r="G50" s="24">
        <f t="shared" si="3"/>
        <v>0</v>
      </c>
      <c r="H50" s="23">
        <v>21000000</v>
      </c>
      <c r="I50" s="23">
        <v>21000000</v>
      </c>
      <c r="J50" s="24">
        <f t="shared" si="4"/>
        <v>0</v>
      </c>
      <c r="K50" s="36"/>
    </row>
    <row r="51" ht="57" spans="1:11">
      <c r="A51" s="20"/>
      <c r="B51" s="25"/>
      <c r="C51" s="27" t="s">
        <v>68</v>
      </c>
      <c r="D51" s="28">
        <v>21000000</v>
      </c>
      <c r="E51" s="28">
        <v>21000000</v>
      </c>
      <c r="F51" s="28">
        <v>21000000</v>
      </c>
      <c r="G51" s="26">
        <f t="shared" si="3"/>
        <v>0</v>
      </c>
      <c r="H51" s="28">
        <v>21000000</v>
      </c>
      <c r="I51" s="28">
        <v>21000000</v>
      </c>
      <c r="J51" s="26">
        <f t="shared" si="4"/>
        <v>0</v>
      </c>
      <c r="K51" s="36"/>
    </row>
    <row r="52" ht="30" spans="1:11">
      <c r="A52" s="20"/>
      <c r="B52" s="25"/>
      <c r="C52" s="22" t="s">
        <v>69</v>
      </c>
      <c r="D52" s="23">
        <v>2097629000</v>
      </c>
      <c r="E52" s="23">
        <v>1939049486</v>
      </c>
      <c r="F52" s="23">
        <v>1942767586</v>
      </c>
      <c r="G52" s="24">
        <f t="shared" si="3"/>
        <v>-3718100</v>
      </c>
      <c r="H52" s="23">
        <v>1939049486</v>
      </c>
      <c r="I52" s="23">
        <v>1942767586</v>
      </c>
      <c r="J52" s="24">
        <f t="shared" si="4"/>
        <v>-3718100</v>
      </c>
      <c r="K52" s="36"/>
    </row>
    <row r="53" ht="71.25" spans="1:11">
      <c r="A53" s="20"/>
      <c r="B53" s="25"/>
      <c r="C53" s="27" t="s">
        <v>70</v>
      </c>
      <c r="D53" s="28">
        <v>2067629000</v>
      </c>
      <c r="E53" s="28">
        <v>1909049486</v>
      </c>
      <c r="F53" s="28">
        <v>1912767586</v>
      </c>
      <c r="G53" s="26">
        <f t="shared" si="3"/>
        <v>-3718100</v>
      </c>
      <c r="H53" s="28">
        <v>1909049486</v>
      </c>
      <c r="I53" s="28">
        <v>1912767586</v>
      </c>
      <c r="J53" s="26">
        <f t="shared" si="4"/>
        <v>-3718100</v>
      </c>
      <c r="K53" s="36"/>
    </row>
    <row r="54" ht="42.75" spans="1:11">
      <c r="A54" s="20"/>
      <c r="B54" s="25"/>
      <c r="C54" s="27" t="s">
        <v>71</v>
      </c>
      <c r="D54" s="28">
        <v>30000000</v>
      </c>
      <c r="E54" s="28">
        <v>30000000</v>
      </c>
      <c r="F54" s="28">
        <v>30000000</v>
      </c>
      <c r="G54" s="26">
        <f t="shared" si="3"/>
        <v>0</v>
      </c>
      <c r="H54" s="28">
        <v>30000000</v>
      </c>
      <c r="I54" s="28">
        <v>30000000</v>
      </c>
      <c r="J54" s="26">
        <f t="shared" si="4"/>
        <v>0</v>
      </c>
      <c r="K54" s="36"/>
    </row>
    <row r="55" ht="30" spans="1:11">
      <c r="A55" s="20"/>
      <c r="B55" s="25"/>
      <c r="C55" s="22" t="s">
        <v>72</v>
      </c>
      <c r="D55" s="23">
        <v>20000000</v>
      </c>
      <c r="E55" s="23">
        <v>20000000</v>
      </c>
      <c r="F55" s="23">
        <v>20000000</v>
      </c>
      <c r="G55" s="24">
        <f t="shared" si="3"/>
        <v>0</v>
      </c>
      <c r="H55" s="23">
        <v>20000000</v>
      </c>
      <c r="I55" s="23">
        <v>20000000</v>
      </c>
      <c r="J55" s="24">
        <f t="shared" si="4"/>
        <v>0</v>
      </c>
      <c r="K55" s="36"/>
    </row>
    <row r="56" ht="28.5" spans="1:11">
      <c r="A56" s="20"/>
      <c r="B56" s="25"/>
      <c r="C56" s="27" t="s">
        <v>73</v>
      </c>
      <c r="D56" s="28">
        <v>20000000</v>
      </c>
      <c r="E56" s="28">
        <v>20000000</v>
      </c>
      <c r="F56" s="28">
        <v>20000000</v>
      </c>
      <c r="G56" s="26">
        <f t="shared" si="3"/>
        <v>0</v>
      </c>
      <c r="H56" s="28">
        <v>20000000</v>
      </c>
      <c r="I56" s="28">
        <v>20000000</v>
      </c>
      <c r="J56" s="26">
        <f t="shared" si="4"/>
        <v>0</v>
      </c>
      <c r="K56" s="36"/>
    </row>
    <row r="57" ht="30" spans="1:11">
      <c r="A57" s="20">
        <v>5</v>
      </c>
      <c r="B57" s="25"/>
      <c r="C57" s="22" t="s">
        <v>74</v>
      </c>
      <c r="D57" s="23">
        <v>609215000</v>
      </c>
      <c r="E57" s="23">
        <v>597536162</v>
      </c>
      <c r="F57" s="23">
        <f>F59+F60</f>
        <v>597536162</v>
      </c>
      <c r="G57" s="24">
        <f t="shared" si="3"/>
        <v>0</v>
      </c>
      <c r="H57" s="23">
        <v>597536162</v>
      </c>
      <c r="I57" s="23">
        <f>I59+I60</f>
        <v>597536162</v>
      </c>
      <c r="J57" s="24">
        <f t="shared" si="4"/>
        <v>0</v>
      </c>
      <c r="K57" s="36"/>
    </row>
    <row r="58" ht="60" spans="1:11">
      <c r="A58" s="20"/>
      <c r="B58" s="25"/>
      <c r="C58" s="22" t="s">
        <v>75</v>
      </c>
      <c r="D58" s="23">
        <v>609215000</v>
      </c>
      <c r="E58" s="23">
        <v>597536162</v>
      </c>
      <c r="F58" s="23">
        <v>597536162</v>
      </c>
      <c r="G58" s="24">
        <f t="shared" si="3"/>
        <v>0</v>
      </c>
      <c r="H58" s="23">
        <v>597536162</v>
      </c>
      <c r="I58" s="23">
        <v>597536162</v>
      </c>
      <c r="J58" s="24">
        <f t="shared" si="4"/>
        <v>0</v>
      </c>
      <c r="K58" s="36"/>
    </row>
    <row r="59" ht="57" spans="1:11">
      <c r="A59" s="20"/>
      <c r="B59" s="25"/>
      <c r="C59" s="27" t="s">
        <v>76</v>
      </c>
      <c r="D59" s="28">
        <v>150000000</v>
      </c>
      <c r="E59" s="28">
        <v>149871162</v>
      </c>
      <c r="F59" s="28">
        <v>149871162</v>
      </c>
      <c r="G59" s="26">
        <f t="shared" si="3"/>
        <v>0</v>
      </c>
      <c r="H59" s="28">
        <v>149871162</v>
      </c>
      <c r="I59" s="28">
        <v>149871162</v>
      </c>
      <c r="J59" s="26">
        <f t="shared" si="4"/>
        <v>0</v>
      </c>
      <c r="K59" s="36"/>
    </row>
    <row r="60" ht="57" spans="1:11">
      <c r="A60" s="20"/>
      <c r="B60" s="25"/>
      <c r="C60" s="27" t="s">
        <v>77</v>
      </c>
      <c r="D60" s="28">
        <v>459215000</v>
      </c>
      <c r="E60" s="28">
        <v>447665000</v>
      </c>
      <c r="F60" s="28">
        <v>447665000</v>
      </c>
      <c r="G60" s="26">
        <f t="shared" si="3"/>
        <v>0</v>
      </c>
      <c r="H60" s="28">
        <v>447665000</v>
      </c>
      <c r="I60" s="28">
        <v>447665000</v>
      </c>
      <c r="J60" s="26">
        <f t="shared" si="4"/>
        <v>0</v>
      </c>
      <c r="K60" s="36"/>
    </row>
    <row r="61" ht="45" spans="1:11">
      <c r="A61" s="20">
        <v>6</v>
      </c>
      <c r="B61" s="25"/>
      <c r="C61" s="22" t="s">
        <v>78</v>
      </c>
      <c r="D61" s="23">
        <v>150000000</v>
      </c>
      <c r="E61" s="23">
        <v>150000000</v>
      </c>
      <c r="F61" s="23">
        <f>F63</f>
        <v>150000000</v>
      </c>
      <c r="G61" s="24">
        <f t="shared" si="3"/>
        <v>0</v>
      </c>
      <c r="H61" s="23">
        <f>H63</f>
        <v>150000000</v>
      </c>
      <c r="I61" s="23">
        <v>150000000</v>
      </c>
      <c r="J61" s="24">
        <f t="shared" si="4"/>
        <v>0</v>
      </c>
      <c r="K61" s="36"/>
    </row>
    <row r="62" ht="60" spans="1:11">
      <c r="A62" s="20"/>
      <c r="B62" s="25"/>
      <c r="C62" s="22" t="s">
        <v>79</v>
      </c>
      <c r="D62" s="23">
        <v>150000000</v>
      </c>
      <c r="E62" s="23">
        <v>150000000</v>
      </c>
      <c r="F62" s="23">
        <v>150000000</v>
      </c>
      <c r="G62" s="24">
        <f t="shared" si="3"/>
        <v>0</v>
      </c>
      <c r="H62" s="23">
        <v>150000000</v>
      </c>
      <c r="I62" s="23">
        <v>150000000</v>
      </c>
      <c r="J62" s="24">
        <f t="shared" si="4"/>
        <v>0</v>
      </c>
      <c r="K62" s="36"/>
    </row>
    <row r="63" ht="42.75" spans="1:11">
      <c r="A63" s="20"/>
      <c r="B63" s="25"/>
      <c r="C63" s="27" t="s">
        <v>80</v>
      </c>
      <c r="D63" s="28">
        <v>150000000</v>
      </c>
      <c r="E63" s="28">
        <v>150000000</v>
      </c>
      <c r="F63" s="28">
        <v>150000000</v>
      </c>
      <c r="G63" s="26">
        <f t="shared" si="3"/>
        <v>0</v>
      </c>
      <c r="H63" s="28">
        <v>150000000</v>
      </c>
      <c r="I63" s="28">
        <v>150000000</v>
      </c>
      <c r="J63" s="26">
        <f t="shared" si="4"/>
        <v>0</v>
      </c>
      <c r="K63" s="36"/>
    </row>
    <row r="64" spans="1:11">
      <c r="A64" s="20"/>
      <c r="B64" s="25"/>
      <c r="C64" s="31"/>
      <c r="D64" s="32"/>
      <c r="E64" s="32"/>
      <c r="F64" s="32"/>
      <c r="G64" s="25"/>
      <c r="H64" s="32"/>
      <c r="I64" s="32"/>
      <c r="J64" s="25"/>
      <c r="K64" s="36"/>
    </row>
    <row r="65" ht="30" customHeight="1" spans="1:11">
      <c r="A65" s="37"/>
      <c r="B65" s="38" t="s">
        <v>81</v>
      </c>
      <c r="C65" s="39"/>
      <c r="D65" s="40">
        <f t="shared" ref="D65:J65" si="5">SUM(D9,D32,D40,D49,D57,D61)</f>
        <v>17572796766</v>
      </c>
      <c r="E65" s="40">
        <f t="shared" si="5"/>
        <v>16202136191</v>
      </c>
      <c r="F65" s="40">
        <f t="shared" si="5"/>
        <v>16240658627</v>
      </c>
      <c r="G65" s="40">
        <f t="shared" si="5"/>
        <v>-38522436</v>
      </c>
      <c r="H65" s="40">
        <f t="shared" si="5"/>
        <v>16202136191</v>
      </c>
      <c r="I65" s="40">
        <f t="shared" si="5"/>
        <v>16240658627</v>
      </c>
      <c r="J65" s="40">
        <f t="shared" si="5"/>
        <v>-38522436</v>
      </c>
      <c r="K65" s="45"/>
    </row>
    <row r="66" ht="15.75"/>
    <row r="68" spans="1:3">
      <c r="A68" s="41"/>
      <c r="B68" s="41"/>
      <c r="C68" s="41"/>
    </row>
    <row r="69" spans="1:3">
      <c r="A69" s="41"/>
      <c r="B69" s="41"/>
      <c r="C69" s="41"/>
    </row>
    <row r="71" spans="3:11">
      <c r="C71" s="1"/>
      <c r="G71" s="7"/>
      <c r="H71" s="7"/>
      <c r="I71" s="7"/>
      <c r="J71" s="7"/>
      <c r="K71" s="7"/>
    </row>
    <row r="72" spans="5:11">
      <c r="E72" s="42" t="s">
        <v>82</v>
      </c>
      <c r="F72" s="42"/>
      <c r="G72" s="42"/>
      <c r="H72" s="42"/>
      <c r="I72" s="42"/>
      <c r="J72" s="42"/>
      <c r="K72" s="42"/>
    </row>
    <row r="73" spans="5:11">
      <c r="E73" s="42" t="s">
        <v>83</v>
      </c>
      <c r="F73" s="42"/>
      <c r="G73" s="42"/>
      <c r="H73" s="42"/>
      <c r="I73" s="42"/>
      <c r="J73" s="42"/>
      <c r="K73" s="42"/>
    </row>
    <row r="74" spans="5:11">
      <c r="E74" s="42" t="s">
        <v>84</v>
      </c>
      <c r="F74" s="42"/>
      <c r="G74" s="42"/>
      <c r="H74" s="42"/>
      <c r="I74" s="42"/>
      <c r="J74" s="42"/>
      <c r="K74" s="42"/>
    </row>
    <row r="75" spans="5:11">
      <c r="E75" s="43"/>
      <c r="F75" s="43"/>
      <c r="G75" s="43"/>
      <c r="H75" s="43"/>
      <c r="I75" s="43"/>
      <c r="J75" s="43"/>
      <c r="K75" s="43"/>
    </row>
    <row r="76" spans="5:11">
      <c r="E76" s="43"/>
      <c r="F76" s="43"/>
      <c r="G76" s="43"/>
      <c r="H76" s="43"/>
      <c r="I76" s="43"/>
      <c r="J76" s="43"/>
      <c r="K76" s="43"/>
    </row>
    <row r="77" spans="5:11">
      <c r="E77" s="43"/>
      <c r="F77" s="43"/>
      <c r="G77" s="43"/>
      <c r="H77" s="43"/>
      <c r="I77" s="43"/>
      <c r="J77" s="43"/>
      <c r="K77" s="43"/>
    </row>
    <row r="78" ht="15.75" spans="5:11">
      <c r="E78" s="44" t="s">
        <v>85</v>
      </c>
      <c r="F78" s="44"/>
      <c r="G78" s="44"/>
      <c r="H78" s="44"/>
      <c r="I78" s="44"/>
      <c r="J78" s="44"/>
      <c r="K78" s="44"/>
    </row>
    <row r="79" spans="5:11">
      <c r="E79" s="42" t="s">
        <v>86</v>
      </c>
      <c r="F79" s="42"/>
      <c r="G79" s="42"/>
      <c r="H79" s="42"/>
      <c r="I79" s="42"/>
      <c r="J79" s="42"/>
      <c r="K79" s="42"/>
    </row>
    <row r="80" spans="5:11">
      <c r="E80" s="7" t="s">
        <v>87</v>
      </c>
      <c r="F80" s="7"/>
      <c r="G80" s="7"/>
      <c r="H80" s="7"/>
      <c r="I80" s="7"/>
      <c r="J80" s="7"/>
      <c r="K80" s="7"/>
    </row>
  </sheetData>
  <mergeCells count="18">
    <mergeCell ref="A2:K2"/>
    <mergeCell ref="A3:K3"/>
    <mergeCell ref="A5:K5"/>
    <mergeCell ref="E6:G6"/>
    <mergeCell ref="H6:J6"/>
    <mergeCell ref="A68:C68"/>
    <mergeCell ref="A69:C69"/>
    <mergeCell ref="G71:K71"/>
    <mergeCell ref="E72:K72"/>
    <mergeCell ref="E73:K73"/>
    <mergeCell ref="E74:K74"/>
    <mergeCell ref="E78:K78"/>
    <mergeCell ref="E79:K79"/>
    <mergeCell ref="E80:K80"/>
    <mergeCell ref="A6:A7"/>
    <mergeCell ref="B6:B7"/>
    <mergeCell ref="C6:C7"/>
    <mergeCell ref="K6:K7"/>
  </mergeCells>
  <printOptions horizontalCentered="1"/>
  <pageMargins left="0.3" right="0.3" top="0.6" bottom="0.4" header="0.3" footer="0.3"/>
  <pageSetup paperSize="10000" scale="91" orientation="landscape" horizontalDpi="600" verticalDpi="36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2022-01-21T00:21:00Z</dcterms:created>
  <cp:lastPrinted>2022-01-21T00:45:00Z</cp:lastPrinted>
  <dcterms:modified xsi:type="dcterms:W3CDTF">2022-04-04T02:46:06Z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1033-11.2.0.10308</vt:lpwstr>
  </property>
  <property fmtid="{D5CDD505-2E9C-101B-9397-08002B2CF9AE}" pid="3" name="ICV">
    <vt:lpwstr>A157EF5BA5794808A44E2C9B78D81EB3</vt:lpwstr>
  </property>
</Properties>
</file>